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кол-ва людей с ВО" sheetId="1" state="visible" r:id="rId2"/>
    <sheet name="Расчет производительности" sheetId="2" state="visible" r:id="rId3"/>
    <sheet name="исходные данные" sheetId="3" state="visible" r:id="rId4"/>
    <sheet name="Трансформирование" sheetId="4" state="visible" r:id="rId5"/>
    <sheet name="Нормировка и расчет" sheetId="5" state="visible" r:id="rId6"/>
    <sheet name="Индекс (идентичные)" sheetId="6" state="visible" r:id="rId7"/>
    <sheet name="Для сравнения" sheetId="7" state="visible" r:id="rId8"/>
  </sheets>
  <definedNames>
    <definedName function="false" hidden="true" localSheetId="5" name="_xlnm._FilterDatabase" vbProcedure="false">'Индекс (идентичные)'!$A$1:$B$1</definedName>
    <definedName function="false" hidden="false" localSheetId="5" name="_FilterDatabase_0" vbProcedure="false">'Индекс (идентичные)'!$A$1:$B$1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<sst xmlns="http://schemas.openxmlformats.org/spreadsheetml/2006/main" count="882" uniqueCount="168">
  <si>
    <t xml:space="preserve">Регион</t>
  </si>
  <si>
    <t xml:space="preserve">Численность раб.силы (тыс. человек)</t>
  </si>
  <si>
    <t xml:space="preserve">с высшим образование от раб.силы %</t>
  </si>
  <si>
    <t xml:space="preserve">Численность безработных (тыс. человек)</t>
  </si>
  <si>
    <t xml:space="preserve">с высшим образованием от безработных %</t>
  </si>
  <si>
    <t xml:space="preserve">Количество людей с высшим образованием из числа занятых и безработных (тыс.человек)</t>
  </si>
  <si>
    <t xml:space="preserve">Пермский край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</si>
  <si>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</si>
  <si>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</si>
  <si>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</si>
  <si>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</si>
  <si>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</si>
  <si>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</si>
  <si>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</si>
  <si>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</si>
  <si>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</si>
  <si>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</si>
  <si>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</si>
  <si>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</si>
  <si>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</si>
  <si>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</si>
  <si>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</si>
  <si>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</si>
  <si>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</si>
  <si>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</si>
  <si>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</si>
  <si>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</si>
  <si>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</si>
  <si>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Ненецкий автономный округ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</si>
  <si>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</si>
  <si>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</si>
  <si>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</si>
  <si>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</si>
  <si>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</si>
  <si>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</si>
  <si>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</si>
  <si>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</si>
  <si>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</si>
  <si>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</si>
  <si>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</si>
  <si>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</si>
  <si>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</si>
  <si>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</si>
  <si>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</si>
  <si>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</si>
  <si>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</si>
  <si>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</si>
  <si>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</si>
  <si>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</si>
  <si>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</si>
  <si>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</si>
  <si>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</si>
  <si>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</si>
  <si>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</si>
  <si>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</si>
  <si>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</si>
  <si>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</si>
  <si>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</si>
  <si>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</si>
  <si>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</si>
  <si>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</si>
  <si>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</si>
  <si>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</si>
  <si>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</si>
  <si>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</t>
  </si>
  <si>
    <t xml:space="preserve">Ханты-Мансийский автономный округ-Югра</t>
  </si>
  <si>
    <t xml:space="preserve">Ямало-Ненецкий автономный округ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</si>
  <si>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</si>
  <si>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</si>
  <si>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</si>
  <si>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</si>
  <si>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</si>
  <si>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</si>
  <si>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</si>
  <si>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</si>
  <si>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</si>
  <si>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</si>
  <si>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</si>
  <si>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</si>
  <si>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</si>
  <si>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</si>
  <si>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</si>
  <si>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</si>
  <si>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</si>
  <si>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</si>
  <si>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</si>
  <si>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</si>
  <si>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</si>
  <si>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</si>
  <si>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Республика Крым</t>
  </si>
  <si>
    <t xml:space="preserve">г. Севастополь</t>
  </si>
  <si>
    <t xml:space="preserve">Секторная структура</t>
  </si>
  <si>
    <t xml:space="preserve">Среднегодовая численность занятых по видам экономической деятельности, тыс. чел., 2015 г.</t>
  </si>
  <si>
    <t xml:space="preserve">ВРП в тыс. рублей</t>
  </si>
  <si>
    <t xml:space="preserve">Среднегодовая производительность труда, тыс.руб./чел</t>
  </si>
  <si>
    <t xml:space="preserve">Сельское хозяйство, охота и лесное хозяйство; рыболовство, рыбоводство</t>
  </si>
  <si>
    <t xml:space="preserve">Добыча полезных ископаемых
</t>
  </si>
  <si>
    <t xml:space="preserve">Обрабатывающие производства
</t>
  </si>
  <si>
    <t xml:space="preserve">Производство и распределение электроэнергии, газа и воды
</t>
  </si>
  <si>
    <t xml:space="preserve">Строительство</t>
  </si>
  <si>
    <t xml:space="preserve">Оптовая и розничная торговля; ремонт автотранспортных средств, мотоциклов, бытовых изделий и предметов личного пользования</t>
  </si>
  <si>
    <t xml:space="preserve">Гостиницы и рестораны
</t>
  </si>
  <si>
    <t xml:space="preserve">Транспорт и связь
</t>
  </si>
  <si>
    <t xml:space="preserve">Операции с недвижимым имуществом, аренда и предоставление услуг
</t>
  </si>
  <si>
    <t xml:space="preserve">Образование</t>
  </si>
  <si>
    <t xml:space="preserve">Здравоохранение и предоставление социальных услуг</t>
  </si>
  <si>
    <t xml:space="preserve">Предоставление прочих коммунальных, социальных и персональных услуг</t>
  </si>
  <si>
    <t xml:space="preserve">Другие виды деятельности
</t>
  </si>
  <si>
    <t xml:space="preserve">Геодемографические </t>
  </si>
  <si>
    <t xml:space="preserve">Технологическая специализация</t>
  </si>
  <si>
    <t xml:space="preserve">Бизнес</t>
  </si>
  <si>
    <t xml:space="preserve">Открытость</t>
  </si>
  <si>
    <t xml:space="preserve">Институты и ценности</t>
  </si>
  <si>
    <t xml:space="preserve">Размер региона</t>
  </si>
  <si>
    <t xml:space="preserve">Возрастной состав населения, 2015 г.</t>
  </si>
  <si>
    <t xml:space="preserve">Урбанизация, 2015 г.</t>
  </si>
  <si>
    <t xml:space="preserve">Транспортная доступность, 2015 г.</t>
  </si>
  <si>
    <t xml:space="preserve">Уровень образования, 2015 г.</t>
  </si>
  <si>
    <t xml:space="preserve">Патентные исследования, 2015 г.</t>
  </si>
  <si>
    <t xml:space="preserve">Объем инновационных товаров, работ, услуг, 2015 г.</t>
  </si>
  <si>
    <t xml:space="preserve">Предприятия и организации, 2015 г.</t>
  </si>
  <si>
    <t xml:space="preserve">Внешнеэкономическая деятельность, 2015 г.</t>
  </si>
  <si>
    <t xml:space="preserve">Культура, отдых и туризм, 2015 г.</t>
  </si>
  <si>
    <t xml:space="preserve">Уровень преступности, 2015 г.</t>
  </si>
  <si>
    <t xml:space="preserve">Площадь территории, тыс. км2</t>
  </si>
  <si>
    <t xml:space="preserve">Численность населения на 1 января 2016 г.,тыс. человек</t>
  </si>
  <si>
    <t xml:space="preserve">Население моложе трудоспособного возраста, в % от общей численности населения</t>
  </si>
  <si>
    <t xml:space="preserve">Население старше трудоспособного возраста, в % от общей численности населения</t>
  </si>
  <si>
    <t xml:space="preserve">Удельный вес городского населения в общей численности населения, в %</t>
  </si>
  <si>
    <t xml:space="preserve">Удельный вес сельского населения в общей численности населения, в %</t>
  </si>
  <si>
    <t xml:space="preserve">Число автобусов общего пользования на 100 000 человек населения, штук
</t>
  </si>
  <si>
    <t xml:space="preserve">Перевозки пассажиров автобусов, млн. Человек</t>
  </si>
  <si>
    <t xml:space="preserve">Плотность автомобильных дорог общего пользования с твердым покрытием, км путей на 1000 км2 территории
</t>
  </si>
  <si>
    <t xml:space="preserve">Выдано патентов на изобретения</t>
  </si>
  <si>
    <t xml:space="preserve">Выдано патентов на полезные модели</t>
  </si>
  <si>
    <t xml:space="preserve">% инновационных товаров, работ, услуг от общего объема отгруженных товаров, выполненных работ, услуг</t>
  </si>
  <si>
    <t xml:space="preserve">Число предприятий и организаций на 1000 человек
</t>
  </si>
  <si>
    <t xml:space="preserve">Экспорт со странами дальнего зарубежья (в фактически действовавших ценах; млн. долл.США) 
</t>
  </si>
  <si>
    <t xml:space="preserve">Экспорт со странами СНГ (в фактически действовавших ценах; млн. долл.США)</t>
  </si>
  <si>
    <t xml:space="preserve">Численность зрителей театров на 1000 человек населения человек</t>
  </si>
  <si>
    <t xml:space="preserve">Число посещений музеев на 1000 человек населения человек</t>
  </si>
  <si>
    <t xml:space="preserve">Численность российских туристов, отправленных туристскими фирмами в туры по России, на 1000 человек населения, человек</t>
  </si>
  <si>
    <t xml:space="preserve">Численность российских туристов, отправленных туристскими фирмами в зарубежные туры, на 1000 человек населения, человек</t>
  </si>
  <si>
    <t xml:space="preserve">Число зарегистрированных преступлений на 100 000 человек населения</t>
  </si>
  <si>
    <t xml:space="preserve">min</t>
  </si>
  <si>
    <t xml:space="preserve">max</t>
  </si>
  <si>
    <t xml:space="preserve">m</t>
  </si>
  <si>
    <t xml:space="preserve">ассиметрия</t>
  </si>
  <si>
    <t xml:space="preserve">среднее</t>
  </si>
  <si>
    <t xml:space="preserve">ассиметрия NEW</t>
  </si>
  <si>
    <t xml:space="preserve">стандратное отклонение</t>
  </si>
  <si>
    <t xml:space="preserve">Σ</t>
  </si>
  <si>
    <t xml:space="preserve">Индекс</t>
  </si>
  <si>
    <t xml:space="preserve">Перевозки пассажиров автобусов, млн. человек, 2015 г.</t>
  </si>
  <si>
    <t xml:space="preserve">В % от общего объема отгружен-ных това-ров, вы-полненных работ, услуг</t>
  </si>
  <si>
    <t xml:space="preserve">Добыча полезных ископаемых</t>
  </si>
  <si>
    <t xml:space="preserve">Обрабатывающие производства</t>
  </si>
  <si>
    <t xml:space="preserve">Производство и распределение электроэнергии, газа, воды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</si>
  <si>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</si>
  <si>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</si>
  <si>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</si>
  <si>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</si>
  <si>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 xml:space="preserve">Предостав-ление прочих коммунальных, социальных и персональных услуг</t>
  </si>
  <si>
    <t xml:space="preserve">Другие виды 
деятельности
</t>
  </si>
  <si>
    <t xml:space="preserve">Экспорт со странами 
дальнего 
зарубежья (в фактически действовавших ценах; млн. долл.США) 
</t>
  </si>
  <si>
    <t xml:space="preserve">Экспорт со странами 
СНГ (в фактически действовавших ценах; млн. долл.США)</t>
  </si>
  <si>
    <t xml:space="preserve">Среднее по России</t>
  </si>
  <si>
    <t xml:space="preserve">Среднее по группе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</si>
</sst>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.00"/>
    <numFmt numFmtId="167" formatCode="General"/>
    <numFmt numFmtId="168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1</xdr:row>
      <xdr:rowOff>38160</xdr:rowOff>
    </xdr:from>
    <xdr:to>
      <xdr:col>16</xdr:col>
      <xdr:colOff>570240</xdr:colOff>
      <xdr:row>2</xdr:row>
      <xdr:rowOff>94320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8207640" y="895320"/>
          <a:ext cx="7514280" cy="24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228600</xdr:colOff>
      <xdr:row>0</xdr:row>
      <xdr:rowOff>38160</xdr:rowOff>
    </xdr:from>
    <xdr:to>
      <xdr:col>40</xdr:col>
      <xdr:colOff>218160</xdr:colOff>
      <xdr:row>1</xdr:row>
      <xdr:rowOff>27720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34088400" y="38160"/>
          <a:ext cx="7736760" cy="24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14"/>
    <col collapsed="false" customWidth="true" hidden="false" outlineLevel="0" max="3" min="3" style="0" width="11"/>
    <col collapsed="false" customWidth="true" hidden="false" outlineLevel="0" max="4" min="4" style="0" width="11.14"/>
    <col collapsed="false" customWidth="true" hidden="false" outlineLevel="0" max="5" min="5" style="0" width="11.43"/>
    <col collapsed="false" customWidth="true" hidden="false" outlineLevel="0" max="6" min="6" style="0" width="16"/>
  </cols>
  <sheetData>
    <row r="1" customFormat="fals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1" t="n">
        <v>1155.6</v>
      </c>
      <c r="C2" s="1" t="n">
        <v>26</v>
      </c>
      <c r="D2" s="1" t="n">
        <v>68</v>
      </c>
      <c r="E2" s="1" t="n">
        <v>8.8</v>
      </c>
      <c r="F2" s="1" t="n">
        <f aca="false">(B2/100)*C2+(D2/100)*E2</f>
        <v>306.44</v>
      </c>
    </row>
    <row r="3" customFormat="false" ht="15" hidden="false" customHeight="false" outlineLevel="0" collapsed="false">
      <c r="A3" s="2" t="s">
        <v>7</v>
      </c>
      <c r="B3" s="1" t="n">
        <v>752.6</v>
      </c>
      <c r="C3" s="1" t="n">
        <v>31.7</v>
      </c>
      <c r="D3" s="1" t="n">
        <v>33</v>
      </c>
      <c r="E3" s="1" t="n">
        <v>22.5</v>
      </c>
      <c r="F3" s="1" t="n">
        <f aca="false">(B3/100)*C3+(D3/100)*E3</f>
        <v>245.9992</v>
      </c>
    </row>
    <row r="4" customFormat="false" ht="15" hidden="false" customHeight="false" outlineLevel="0" collapsed="false">
      <c r="A4" s="2" t="s">
        <v>8</v>
      </c>
      <c r="B4" s="1" t="n">
        <v>523</v>
      </c>
      <c r="C4" s="1" t="n">
        <v>30.5</v>
      </c>
      <c r="D4" s="1" t="n">
        <v>24</v>
      </c>
      <c r="E4" s="1" t="n">
        <v>19</v>
      </c>
      <c r="F4" s="1" t="n">
        <f aca="false">(B4/100)*C4+(D4/100)*E4</f>
        <v>164.075</v>
      </c>
    </row>
    <row r="5" customFormat="false" ht="15" hidden="false" customHeight="false" outlineLevel="0" collapsed="false">
      <c r="A5" s="2" t="s">
        <v>9</v>
      </c>
      <c r="B5" s="1" t="n">
        <v>628.2</v>
      </c>
      <c r="C5" s="1" t="n">
        <v>27.4</v>
      </c>
      <c r="D5" s="1" t="n">
        <v>34</v>
      </c>
      <c r="E5" s="1" t="n">
        <v>14.9</v>
      </c>
      <c r="F5" s="1" t="n">
        <f aca="false">(B5/100)*C5+(D5/100)*E5</f>
        <v>177.1928</v>
      </c>
    </row>
    <row r="6" customFormat="false" ht="15" hidden="false" customHeight="false" outlineLevel="0" collapsed="false">
      <c r="A6" s="2" t="s">
        <v>10</v>
      </c>
      <c r="B6" s="1" t="n">
        <v>1110.2</v>
      </c>
      <c r="C6" s="1" t="n">
        <v>32.9</v>
      </c>
      <c r="D6" s="1" t="n">
        <v>43</v>
      </c>
      <c r="E6" s="1" t="n">
        <v>24.6</v>
      </c>
      <c r="F6" s="1" t="n">
        <f aca="false">(B6/100)*C6+(D6/100)*E6</f>
        <v>375.8338</v>
      </c>
    </row>
    <row r="7" customFormat="false" ht="15" hidden="false" customHeight="false" outlineLevel="0" collapsed="false">
      <c r="A7" s="2" t="s">
        <v>11</v>
      </c>
      <c r="B7" s="1" t="n">
        <v>444.9</v>
      </c>
      <c r="C7" s="1" t="n">
        <v>29.3</v>
      </c>
      <c r="D7" s="1" t="n">
        <v>22</v>
      </c>
      <c r="E7" s="1" t="n">
        <v>14.7</v>
      </c>
      <c r="F7" s="1" t="n">
        <f aca="false">(B7/100)*C7+(D7/100)*E7</f>
        <v>133.5897</v>
      </c>
    </row>
    <row r="8" customFormat="false" ht="15" hidden="false" customHeight="false" outlineLevel="0" collapsed="false">
      <c r="A8" s="2" t="s">
        <v>12</v>
      </c>
      <c r="B8" s="1" t="n">
        <v>503</v>
      </c>
      <c r="C8" s="1" t="n">
        <v>31.4</v>
      </c>
      <c r="D8" s="1" t="n">
        <v>21</v>
      </c>
      <c r="E8" s="1" t="n">
        <v>22.1</v>
      </c>
      <c r="F8" s="1" t="n">
        <f aca="false">(B8/100)*C8+(D8/100)*E8</f>
        <v>162.583</v>
      </c>
    </row>
    <row r="9" customFormat="false" ht="15" hidden="false" customHeight="false" outlineLevel="0" collapsed="false">
      <c r="A9" s="2" t="s">
        <v>13</v>
      </c>
      <c r="B9" s="1" t="n">
        <v>282.2</v>
      </c>
      <c r="C9" s="1" t="n">
        <v>26</v>
      </c>
      <c r="D9" s="1" t="n">
        <v>14</v>
      </c>
      <c r="E9" s="1" t="n">
        <v>12.8</v>
      </c>
      <c r="F9" s="1" t="n">
        <f aca="false">(B9/100)*C9+(D9/100)*E9</f>
        <v>75.164</v>
      </c>
    </row>
    <row r="10" customFormat="false" ht="15" hidden="false" customHeight="false" outlineLevel="0" collapsed="false">
      <c r="A10" s="2" t="s">
        <v>14</v>
      </c>
      <c r="B10" s="1" t="n">
        <v>510.8</v>
      </c>
      <c r="C10" s="1" t="n">
        <v>35.1</v>
      </c>
      <c r="D10" s="1" t="n">
        <v>23</v>
      </c>
      <c r="E10" s="1" t="n">
        <v>31.3</v>
      </c>
      <c r="F10" s="1" t="n">
        <f aca="false">(B10/100)*C10+(D10/100)*E10</f>
        <v>186.4898</v>
      </c>
    </row>
    <row r="11" customFormat="false" ht="15" hidden="false" customHeight="false" outlineLevel="0" collapsed="false">
      <c r="A11" s="2" t="s">
        <v>15</v>
      </c>
      <c r="B11" s="1" t="n">
        <v>566.1</v>
      </c>
      <c r="C11" s="1" t="n">
        <v>30.8</v>
      </c>
      <c r="D11" s="1" t="n">
        <v>23</v>
      </c>
      <c r="E11" s="1" t="n">
        <v>23.1</v>
      </c>
      <c r="F11" s="1" t="n">
        <f aca="false">(B11/100)*C11+(D11/100)*E11</f>
        <v>179.6718</v>
      </c>
    </row>
    <row r="12" customFormat="false" ht="15" hidden="false" customHeight="false" outlineLevel="0" collapsed="false">
      <c r="A12" s="2" t="s">
        <v>16</v>
      </c>
      <c r="B12" s="1" t="n">
        <v>3385.7</v>
      </c>
      <c r="C12" s="1" t="n">
        <v>41.4</v>
      </c>
      <c r="D12" s="1" t="n">
        <v>111</v>
      </c>
      <c r="E12" s="1" t="n">
        <v>27.1</v>
      </c>
      <c r="F12" s="1" t="n">
        <f aca="false">(B12/100)*C12+(D12/100)*E12</f>
        <v>1431.7608</v>
      </c>
    </row>
    <row r="13" customFormat="false" ht="15" hidden="false" customHeight="false" outlineLevel="0" collapsed="false">
      <c r="A13" s="2" t="s">
        <v>17</v>
      </c>
      <c r="B13" s="1" t="n">
        <v>314.5</v>
      </c>
      <c r="C13" s="1" t="n">
        <v>36.2</v>
      </c>
      <c r="D13" s="1" t="n">
        <v>18</v>
      </c>
      <c r="E13" s="1" t="n">
        <v>24.4</v>
      </c>
      <c r="F13" s="1" t="n">
        <f aca="false">(B13/100)*C13+(D13/100)*E13</f>
        <v>118.241</v>
      </c>
    </row>
    <row r="14" customFormat="false" ht="15" hidden="false" customHeight="false" outlineLevel="0" collapsed="false">
      <c r="A14" s="2" t="s">
        <v>18</v>
      </c>
      <c r="B14" s="1" t="n">
        <v>498.3</v>
      </c>
      <c r="C14" s="1" t="n">
        <v>31</v>
      </c>
      <c r="D14" s="1" t="n">
        <v>22</v>
      </c>
      <c r="E14" s="1" t="n">
        <v>19.1</v>
      </c>
      <c r="F14" s="1" t="n">
        <f aca="false">(B14/100)*C14+(D14/100)*E14</f>
        <v>158.675</v>
      </c>
    </row>
    <row r="15" customFormat="false" ht="15" hidden="false" customHeight="false" outlineLevel="0" collapsed="false">
      <c r="A15" s="2" t="s">
        <v>19</v>
      </c>
      <c r="B15" s="1" t="n">
        <v>432.5</v>
      </c>
      <c r="C15" s="1" t="n">
        <v>31.1</v>
      </c>
      <c r="D15" s="1" t="n">
        <v>26</v>
      </c>
      <c r="E15" s="1" t="n">
        <v>20</v>
      </c>
      <c r="F15" s="1" t="n">
        <f aca="false">(B15/100)*C15+(D15/100)*E15</f>
        <v>139.7075</v>
      </c>
    </row>
    <row r="16" customFormat="false" ht="15" hidden="false" customHeight="false" outlineLevel="0" collapsed="false">
      <c r="A16" s="2" t="s">
        <v>20</v>
      </c>
      <c r="B16" s="1" t="n">
        <v>466</v>
      </c>
      <c r="C16" s="1" t="n">
        <v>28.1</v>
      </c>
      <c r="D16" s="1" t="n">
        <v>21</v>
      </c>
      <c r="E16" s="1" t="n">
        <v>16.9</v>
      </c>
      <c r="F16" s="1" t="n">
        <f aca="false">(B16/100)*C16+(D16/100)*E16</f>
        <v>134.495</v>
      </c>
    </row>
    <row r="17" customFormat="false" ht="15" hidden="false" customHeight="false" outlineLevel="0" collapsed="false">
      <c r="A17" s="2" t="s">
        <v>21</v>
      </c>
      <c r="B17" s="1" t="n">
        <v>605</v>
      </c>
      <c r="C17" s="1" t="n">
        <v>25</v>
      </c>
      <c r="D17" s="1" t="n">
        <v>28</v>
      </c>
      <c r="E17" s="1" t="n">
        <v>13.5</v>
      </c>
      <c r="F17" s="1" t="n">
        <f aca="false">(B17/100)*C17+(D17/100)*E17</f>
        <v>155.03</v>
      </c>
    </row>
    <row r="18" customFormat="false" ht="15" hidden="false" customHeight="false" outlineLevel="0" collapsed="false">
      <c r="A18" s="2" t="s">
        <v>22</v>
      </c>
      <c r="B18" s="1" t="n">
        <v>715.1</v>
      </c>
      <c r="C18" s="1" t="n">
        <v>30.8</v>
      </c>
      <c r="D18" s="1" t="n">
        <v>31</v>
      </c>
      <c r="E18" s="1" t="n">
        <v>17</v>
      </c>
      <c r="F18" s="1" t="n">
        <f aca="false">(B18/100)*C18+(D18/100)*E18</f>
        <v>225.5208</v>
      </c>
    </row>
    <row r="19" customFormat="false" ht="15" hidden="false" customHeight="false" outlineLevel="0" collapsed="false">
      <c r="A19" s="2" t="s">
        <v>23</v>
      </c>
      <c r="B19" s="1" t="n">
        <v>622.2</v>
      </c>
      <c r="C19" s="1" t="n">
        <v>31.2</v>
      </c>
      <c r="D19" s="1" t="n">
        <v>36</v>
      </c>
      <c r="E19" s="1" t="n">
        <v>21.6</v>
      </c>
      <c r="F19" s="1" t="n">
        <f aca="false">(B19/100)*C19+(D19/100)*E19</f>
        <v>201.9024</v>
      </c>
    </row>
    <row r="20" customFormat="false" ht="15" hidden="false" customHeight="false" outlineLevel="0" collapsed="false">
      <c r="A20" s="2" t="s">
        <v>24</v>
      </c>
      <c r="B20" s="1" t="n">
        <v>8838.2</v>
      </c>
      <c r="C20" s="1" t="n">
        <v>49.7</v>
      </c>
      <c r="D20" s="1" t="n">
        <v>90</v>
      </c>
      <c r="E20" s="1" t="n">
        <v>46.2</v>
      </c>
      <c r="F20" s="1" t="n">
        <f aca="false">(B20/100)*C20+(D20/100)*E20</f>
        <v>4434.1654</v>
      </c>
    </row>
    <row r="21" customFormat="false" ht="15" hidden="false" customHeight="false" outlineLevel="0" collapsed="false">
      <c r="A21" s="2" t="s">
        <v>25</v>
      </c>
      <c r="B21" s="1" t="n">
        <v>269.8</v>
      </c>
      <c r="C21" s="1" t="n">
        <v>29</v>
      </c>
      <c r="D21" s="1" t="n">
        <v>27</v>
      </c>
      <c r="E21" s="1" t="n">
        <v>16.4</v>
      </c>
      <c r="F21" s="1" t="n">
        <f aca="false">(B21/100)*C21+(D21/100)*E21</f>
        <v>82.67</v>
      </c>
    </row>
    <row r="22" customFormat="false" ht="15" hidden="false" customHeight="false" outlineLevel="0" collapsed="false">
      <c r="A22" s="2" t="s">
        <v>26</v>
      </c>
      <c r="B22" s="1" t="n">
        <v>408.9</v>
      </c>
      <c r="C22" s="1" t="n">
        <v>27.7</v>
      </c>
      <c r="D22" s="1" t="n">
        <v>32</v>
      </c>
      <c r="E22" s="1" t="n">
        <v>14.2</v>
      </c>
      <c r="F22" s="1" t="n">
        <f aca="false">(B22/100)*C22+(D22/100)*E22</f>
        <v>117.8093</v>
      </c>
    </row>
    <row r="23" customFormat="false" ht="15" hidden="false" customHeight="false" outlineLevel="0" collapsed="false">
      <c r="A23" s="2" t="s">
        <v>27</v>
      </c>
      <c r="B23" s="1" t="n">
        <v>498.7</v>
      </c>
      <c r="C23" s="1" t="n">
        <v>27.4</v>
      </c>
      <c r="D23" s="1" t="n">
        <v>35</v>
      </c>
      <c r="E23" s="1" t="n">
        <v>11.2</v>
      </c>
      <c r="F23" s="1" t="n">
        <f aca="false">(B23/100)*C23+(D23/100)*E23</f>
        <v>140.5638</v>
      </c>
    </row>
    <row r="24" customFormat="false" ht="22.5" hidden="false" customHeight="false" outlineLevel="0" collapsed="false">
      <c r="A24" s="2" t="s">
        <v>28</v>
      </c>
      <c r="B24" s="1" t="n">
        <v>31.8</v>
      </c>
      <c r="C24" s="1" t="n">
        <v>29.5</v>
      </c>
      <c r="D24" s="1" t="n">
        <v>2</v>
      </c>
      <c r="E24" s="1" t="n">
        <v>16.5</v>
      </c>
      <c r="F24" s="1" t="n">
        <f aca="false">(B24/100)*C24+(D24/100)*E24</f>
        <v>9.711</v>
      </c>
    </row>
    <row r="25" customFormat="false" ht="15" hidden="false" customHeight="false" outlineLevel="0" collapsed="false">
      <c r="A25" s="2" t="s">
        <v>29</v>
      </c>
      <c r="B25" s="1" t="n">
        <v>530.3</v>
      </c>
      <c r="C25" s="1" t="n">
        <v>26.7</v>
      </c>
      <c r="D25" s="1" t="n">
        <v>29</v>
      </c>
      <c r="E25" s="1" t="n">
        <v>10</v>
      </c>
      <c r="F25" s="1" t="n">
        <f aca="false">(B25/100)*C25+(D25/100)*E25</f>
        <v>144.4901</v>
      </c>
    </row>
    <row r="26" customFormat="false" ht="15" hidden="false" customHeight="false" outlineLevel="0" collapsed="false">
      <c r="A26" s="2" t="s">
        <v>30</v>
      </c>
      <c r="B26" s="1" t="n">
        <v>479.9</v>
      </c>
      <c r="C26" s="1" t="n">
        <v>31.8</v>
      </c>
      <c r="D26" s="1" t="n">
        <v>25</v>
      </c>
      <c r="E26" s="1" t="n">
        <v>15.9</v>
      </c>
      <c r="F26" s="1" t="n">
        <f aca="false">(B26/100)*C26+(D26/100)*E26</f>
        <v>156.5832</v>
      </c>
    </row>
    <row r="27" customFormat="false" ht="15" hidden="false" customHeight="false" outlineLevel="0" collapsed="false">
      <c r="A27" s="2" t="s">
        <v>31</v>
      </c>
      <c r="B27" s="1" t="n">
        <v>778.4</v>
      </c>
      <c r="C27" s="1" t="n">
        <v>31.3</v>
      </c>
      <c r="D27" s="1" t="n">
        <v>40</v>
      </c>
      <c r="E27" s="1" t="n">
        <v>19.7</v>
      </c>
      <c r="F27" s="1" t="n">
        <f aca="false">(B27/100)*C27+(D27/100)*E27</f>
        <v>251.5192</v>
      </c>
    </row>
    <row r="28" customFormat="false" ht="15" hidden="false" customHeight="false" outlineLevel="0" collapsed="false">
      <c r="A28" s="2" t="s">
        <v>32</v>
      </c>
      <c r="B28" s="1" t="n">
        <v>363.9</v>
      </c>
      <c r="C28" s="1" t="n">
        <v>31.8</v>
      </c>
      <c r="D28" s="1" t="n">
        <v>29</v>
      </c>
      <c r="E28" s="1" t="n">
        <v>21.6</v>
      </c>
      <c r="F28" s="1" t="n">
        <f aca="false">(B28/100)*C28+(D28/100)*E28</f>
        <v>121.9842</v>
      </c>
    </row>
    <row r="29" customFormat="false" ht="15" hidden="false" customHeight="false" outlineLevel="0" collapsed="false">
      <c r="A29" s="2" t="s">
        <v>33</v>
      </c>
      <c r="B29" s="1" t="n">
        <v>284.4</v>
      </c>
      <c r="C29" s="1" t="n">
        <v>25.5</v>
      </c>
      <c r="D29" s="1" t="n">
        <v>13</v>
      </c>
      <c r="E29" s="1" t="n">
        <v>11.8</v>
      </c>
      <c r="F29" s="1" t="n">
        <f aca="false">(B29/100)*C29+(D29/100)*E29</f>
        <v>74.056</v>
      </c>
    </row>
    <row r="30" customFormat="false" ht="15" hidden="false" customHeight="false" outlineLevel="0" collapsed="false">
      <c r="A30" s="2" t="s">
        <v>34</v>
      </c>
      <c r="B30" s="1" t="n">
        <v>282.7</v>
      </c>
      <c r="C30" s="1" t="n">
        <v>26.3</v>
      </c>
      <c r="D30" s="1" t="n">
        <v>18</v>
      </c>
      <c r="E30" s="1" t="n">
        <v>12.7</v>
      </c>
      <c r="F30" s="1" t="n">
        <f aca="false">(B30/100)*C30+(D30/100)*E30</f>
        <v>76.6361</v>
      </c>
    </row>
    <row r="31" customFormat="false" ht="15" hidden="false" customHeight="false" outlineLevel="0" collapsed="false">
      <c r="A31" s="2" t="s">
        <v>35</v>
      </c>
      <c r="B31" s="1" t="n">
        <v>3151.6</v>
      </c>
      <c r="C31" s="1" t="n">
        <v>43.5</v>
      </c>
      <c r="D31" s="1" t="n">
        <v>45</v>
      </c>
      <c r="E31" s="1" t="n">
        <v>37.5</v>
      </c>
      <c r="F31" s="1" t="n">
        <f aca="false">(B31/100)*C31+(D31/100)*E31</f>
        <v>1387.821</v>
      </c>
    </row>
    <row r="32" customFormat="false" ht="15" hidden="false" customHeight="false" outlineLevel="0" collapsed="false">
      <c r="A32" s="2" t="s">
        <v>36</v>
      </c>
      <c r="B32" s="1" t="n">
        <v>151.6</v>
      </c>
      <c r="C32" s="1" t="n">
        <v>38</v>
      </c>
      <c r="D32" s="1" t="n">
        <v>17</v>
      </c>
      <c r="E32" s="1" t="n">
        <v>31.2</v>
      </c>
      <c r="F32" s="1" t="n">
        <f aca="false">(B32/100)*C32+(D32/100)*E32</f>
        <v>62.912</v>
      </c>
    </row>
    <row r="33" customFormat="false" ht="15" hidden="false" customHeight="false" outlineLevel="0" collapsed="false">
      <c r="A33" s="2" t="s">
        <v>37</v>
      </c>
      <c r="B33" s="1" t="n">
        <v>108</v>
      </c>
      <c r="C33" s="1" t="n">
        <v>42.3</v>
      </c>
      <c r="D33" s="1" t="n">
        <v>13</v>
      </c>
      <c r="E33" s="1" t="n">
        <v>28.1</v>
      </c>
      <c r="F33" s="1" t="n">
        <f aca="false">(B33/100)*C33+(D33/100)*E33</f>
        <v>49.337</v>
      </c>
    </row>
    <row r="34" customFormat="false" ht="15" hidden="false" customHeight="false" outlineLevel="0" collapsed="false">
      <c r="A34" s="2" t="s">
        <v>38</v>
      </c>
      <c r="B34" s="1" t="n">
        <v>2603.1</v>
      </c>
      <c r="C34" s="1" t="n">
        <v>26.3</v>
      </c>
      <c r="D34" s="1" t="n">
        <v>145</v>
      </c>
      <c r="E34" s="1" t="n">
        <v>33.7</v>
      </c>
      <c r="F34" s="1" t="n">
        <f aca="false">(B34/100)*C34+(D34/100)*E34</f>
        <v>733.4803</v>
      </c>
    </row>
    <row r="35" customFormat="false" ht="15" hidden="false" customHeight="false" outlineLevel="0" collapsed="false">
      <c r="A35" s="2" t="s">
        <v>39</v>
      </c>
      <c r="B35" s="1" t="n">
        <v>470.7</v>
      </c>
      <c r="C35" s="1" t="n">
        <v>35</v>
      </c>
      <c r="D35" s="1" t="n">
        <v>39</v>
      </c>
      <c r="E35" s="1" t="n">
        <v>12.9</v>
      </c>
      <c r="F35" s="1" t="n">
        <f aca="false">(B35/100)*C35+(D35/100)*E35</f>
        <v>169.776</v>
      </c>
    </row>
    <row r="36" customFormat="false" ht="15" hidden="false" customHeight="false" outlineLevel="0" collapsed="false">
      <c r="A36" s="2" t="s">
        <v>40</v>
      </c>
      <c r="B36" s="1" t="n">
        <v>1140.6</v>
      </c>
      <c r="C36" s="1" t="n">
        <v>32.4</v>
      </c>
      <c r="D36" s="1" t="n">
        <v>72</v>
      </c>
      <c r="E36" s="1" t="n">
        <v>18.6</v>
      </c>
      <c r="F36" s="1" t="n">
        <f aca="false">(B36/100)*C36+(D36/100)*E36</f>
        <v>382.9464</v>
      </c>
    </row>
    <row r="37" customFormat="false" ht="15" hidden="false" customHeight="false" outlineLevel="0" collapsed="false">
      <c r="A37" s="2" t="s">
        <v>41</v>
      </c>
      <c r="B37" s="1" t="n">
        <v>1935.7</v>
      </c>
      <c r="C37" s="1" t="n">
        <v>30.5</v>
      </c>
      <c r="D37" s="1" t="n">
        <v>109</v>
      </c>
      <c r="E37" s="1" t="n">
        <v>20.9</v>
      </c>
      <c r="F37" s="1" t="n">
        <f aca="false">(B37/100)*C37+(D37/100)*E37</f>
        <v>613.1695</v>
      </c>
    </row>
    <row r="38" customFormat="false" ht="15" hidden="false" customHeight="false" outlineLevel="0" collapsed="false">
      <c r="A38" s="2" t="s">
        <v>42</v>
      </c>
      <c r="B38" s="1" t="n">
        <v>1118.3</v>
      </c>
      <c r="C38" s="1" t="n">
        <v>35.7</v>
      </c>
      <c r="D38" s="1" t="n">
        <v>160</v>
      </c>
      <c r="E38" s="1" t="n">
        <v>21.4</v>
      </c>
      <c r="F38" s="1" t="n">
        <f aca="false">(B38/100)*C38+(D38/100)*E38</f>
        <v>433.4731</v>
      </c>
    </row>
    <row r="39" customFormat="false" ht="15" hidden="false" customHeight="false" outlineLevel="0" collapsed="false">
      <c r="A39" s="2" t="s">
        <v>43</v>
      </c>
      <c r="B39" s="1" t="n">
        <v>181.1</v>
      </c>
      <c r="C39" s="1" t="n">
        <v>34.4</v>
      </c>
      <c r="D39" s="1" t="n">
        <v>66</v>
      </c>
      <c r="E39" s="1" t="n">
        <v>23.7</v>
      </c>
      <c r="F39" s="1" t="n">
        <f aca="false">(B39/100)*C39+(D39/100)*E39</f>
        <v>77.9404</v>
      </c>
    </row>
    <row r="40" customFormat="false" ht="22.5" hidden="false" customHeight="false" outlineLevel="0" collapsed="false">
      <c r="A40" s="2" t="s">
        <v>44</v>
      </c>
      <c r="B40" s="1" t="n">
        <v>372</v>
      </c>
      <c r="C40" s="1" t="n">
        <v>32.9</v>
      </c>
      <c r="D40" s="1" t="n">
        <v>47</v>
      </c>
      <c r="E40" s="1" t="n">
        <v>25</v>
      </c>
      <c r="F40" s="1" t="n">
        <f aca="false">(B40/100)*C40+(D40/100)*E40</f>
        <v>134.138</v>
      </c>
    </row>
    <row r="41" customFormat="false" ht="22.5" hidden="false" customHeight="false" outlineLevel="0" collapsed="false">
      <c r="A41" s="2" t="s">
        <v>45</v>
      </c>
      <c r="B41" s="1" t="n">
        <v>174.7</v>
      </c>
      <c r="C41" s="1" t="n">
        <v>43.2</v>
      </c>
      <c r="D41" s="1" t="n">
        <v>26</v>
      </c>
      <c r="E41" s="1" t="n">
        <v>31.8</v>
      </c>
      <c r="F41" s="1" t="n">
        <f aca="false">(B41/100)*C41+(D41/100)*E41</f>
        <v>83.7384</v>
      </c>
    </row>
    <row r="42" customFormat="false" ht="22.5" hidden="false" customHeight="false" outlineLevel="0" collapsed="false">
      <c r="A42" s="2" t="s">
        <v>46</v>
      </c>
      <c r="B42" s="1" t="n">
        <v>297.9</v>
      </c>
      <c r="C42" s="1" t="n">
        <v>44</v>
      </c>
      <c r="D42" s="1" t="n">
        <v>36</v>
      </c>
      <c r="E42" s="1" t="n">
        <v>42.7</v>
      </c>
      <c r="F42" s="1" t="n">
        <f aca="false">(B42/100)*C42+(D42/100)*E42</f>
        <v>146.448</v>
      </c>
    </row>
    <row r="43" customFormat="false" ht="15" hidden="false" customHeight="false" outlineLevel="0" collapsed="false">
      <c r="A43" s="2" t="s">
        <v>47</v>
      </c>
      <c r="B43" s="1" t="n">
        <v>519.8</v>
      </c>
      <c r="C43" s="1" t="n">
        <v>29.4</v>
      </c>
      <c r="D43" s="1" t="n">
        <v>86</v>
      </c>
      <c r="E43" s="1" t="n">
        <v>8.8</v>
      </c>
      <c r="F43" s="1" t="n">
        <f aca="false">(B43/100)*C43+(D43/100)*E43</f>
        <v>160.3892</v>
      </c>
    </row>
    <row r="44" customFormat="false" ht="15" hidden="false" customHeight="false" outlineLevel="0" collapsed="false">
      <c r="A44" s="2" t="s">
        <v>48</v>
      </c>
      <c r="B44" s="1" t="n">
        <v>1249.9</v>
      </c>
      <c r="C44" s="1" t="n">
        <v>35.7</v>
      </c>
      <c r="D44" s="1" t="n">
        <v>69</v>
      </c>
      <c r="E44" s="1" t="n">
        <v>35.4</v>
      </c>
      <c r="F44" s="1" t="n">
        <f aca="false">(B44/100)*C44+(D44/100)*E44</f>
        <v>470.6403</v>
      </c>
    </row>
    <row r="45" customFormat="false" ht="15" hidden="false" customHeight="false" outlineLevel="0" collapsed="false">
      <c r="A45" s="2" t="s">
        <v>49</v>
      </c>
      <c r="B45" s="1" t="n">
        <v>1685.3</v>
      </c>
      <c r="C45" s="1" t="n">
        <v>28.9</v>
      </c>
      <c r="D45" s="1" t="n">
        <v>96</v>
      </c>
      <c r="E45" s="1" t="n">
        <v>19</v>
      </c>
      <c r="F45" s="1" t="n">
        <f aca="false">(B45/100)*C45+(D45/100)*E45</f>
        <v>505.2917</v>
      </c>
    </row>
    <row r="46" customFormat="false" ht="15" hidden="false" customHeight="false" outlineLevel="0" collapsed="false">
      <c r="A46" s="2" t="s">
        <v>50</v>
      </c>
      <c r="B46" s="1" t="n">
        <v>281.4</v>
      </c>
      <c r="C46" s="1" t="n">
        <v>28.9</v>
      </c>
      <c r="D46" s="1" t="n">
        <v>17</v>
      </c>
      <c r="E46" s="1" t="n">
        <v>17.3</v>
      </c>
      <c r="F46" s="1" t="n">
        <f aca="false">(B46/100)*C46+(D46/100)*E46</f>
        <v>84.2656</v>
      </c>
    </row>
    <row r="47" customFormat="false" ht="15" hidden="false" customHeight="false" outlineLevel="0" collapsed="false">
      <c r="A47" s="2" t="s">
        <v>51</v>
      </c>
      <c r="B47" s="1" t="n">
        <v>379.9</v>
      </c>
      <c r="C47" s="1" t="n">
        <v>36.9</v>
      </c>
      <c r="D47" s="1" t="n">
        <v>18</v>
      </c>
      <c r="E47" s="1" t="n">
        <v>22.1</v>
      </c>
      <c r="F47" s="1" t="n">
        <f aca="false">(B47/100)*C47+(D47/100)*E47</f>
        <v>144.1611</v>
      </c>
    </row>
    <row r="48" customFormat="false" ht="15" hidden="false" customHeight="false" outlineLevel="0" collapsed="false">
      <c r="A48" s="2" t="s">
        <v>52</v>
      </c>
      <c r="B48" s="1" t="n">
        <v>1944.3</v>
      </c>
      <c r="C48" s="1" t="n">
        <v>35.2</v>
      </c>
      <c r="D48" s="1" t="n">
        <v>68</v>
      </c>
      <c r="E48" s="1" t="n">
        <v>26.4</v>
      </c>
      <c r="F48" s="1" t="n">
        <f aca="false">(B48/100)*C48+(D48/100)*E48</f>
        <v>702.3456</v>
      </c>
    </row>
    <row r="49" customFormat="false" ht="15" hidden="false" customHeight="false" outlineLevel="0" collapsed="false">
      <c r="A49" s="2" t="s">
        <v>53</v>
      </c>
      <c r="B49" s="1" t="n">
        <v>700.5</v>
      </c>
      <c r="C49" s="1" t="n">
        <v>26.3</v>
      </c>
      <c r="D49" s="1" t="n">
        <v>38</v>
      </c>
      <c r="E49" s="1" t="n">
        <v>10.7</v>
      </c>
      <c r="F49" s="1" t="n">
        <f aca="false">(B49/100)*C49+(D49/100)*E49</f>
        <v>188.2975</v>
      </c>
    </row>
    <row r="50" customFormat="false" ht="15" hidden="false" customHeight="false" outlineLevel="0" collapsed="false">
      <c r="A50" s="2" t="s">
        <v>54</v>
      </c>
      <c r="B50" s="1" t="n">
        <v>516.8</v>
      </c>
      <c r="C50" s="1" t="n">
        <v>31.1</v>
      </c>
      <c r="D50" s="1" t="n">
        <v>31</v>
      </c>
      <c r="E50" s="1" t="n">
        <v>20.1</v>
      </c>
      <c r="F50" s="1" t="n">
        <f aca="false">(B50/100)*C50+(D50/100)*E50</f>
        <v>166.9558</v>
      </c>
    </row>
    <row r="51" customFormat="false" ht="15" hidden="false" customHeight="false" outlineLevel="0" collapsed="false">
      <c r="A51" s="2" t="s">
        <v>55</v>
      </c>
      <c r="B51" s="1" t="n">
        <v>585.4</v>
      </c>
      <c r="C51" s="1" t="n">
        <v>26.7</v>
      </c>
      <c r="D51" s="1" t="n">
        <v>34</v>
      </c>
      <c r="E51" s="1" t="n">
        <v>8.7</v>
      </c>
      <c r="F51" s="1" t="n">
        <f aca="false">(B51/100)*C51+(D51/100)*E51</f>
        <v>159.2598</v>
      </c>
    </row>
    <row r="52" customFormat="false" ht="15" hidden="false" customHeight="false" outlineLevel="0" collapsed="false">
      <c r="A52" s="2" t="s">
        <v>56</v>
      </c>
      <c r="B52" s="1" t="n">
        <v>1633.1</v>
      </c>
      <c r="C52" s="1" t="n">
        <v>31.7</v>
      </c>
      <c r="D52" s="1" t="n">
        <v>73</v>
      </c>
      <c r="E52" s="1" t="n">
        <v>19.2</v>
      </c>
      <c r="F52" s="1" t="n">
        <f aca="false">(B52/100)*C52+(D52/100)*E52</f>
        <v>531.7087</v>
      </c>
    </row>
    <row r="53" customFormat="false" ht="15" hidden="false" customHeight="false" outlineLevel="0" collapsed="false">
      <c r="A53" s="2" t="s">
        <v>57</v>
      </c>
      <c r="B53" s="1" t="n">
        <v>920.6</v>
      </c>
      <c r="C53" s="1" t="n">
        <v>28.3</v>
      </c>
      <c r="D53" s="1" t="n">
        <v>45</v>
      </c>
      <c r="E53" s="1" t="n">
        <v>22.7</v>
      </c>
      <c r="F53" s="1" t="n">
        <f aca="false">(B53/100)*C53+(D53/100)*E53</f>
        <v>270.7448</v>
      </c>
    </row>
    <row r="54" customFormat="false" ht="15" hidden="false" customHeight="false" outlineLevel="0" collapsed="false">
      <c r="A54" s="2" t="s">
        <v>58</v>
      </c>
      <c r="B54" s="1" t="n">
        <v>604.8</v>
      </c>
      <c r="C54" s="1" t="n">
        <v>30.6</v>
      </c>
      <c r="D54" s="1" t="n">
        <v>30</v>
      </c>
      <c r="E54" s="1" t="n">
        <v>19.9</v>
      </c>
      <c r="F54" s="1" t="n">
        <f aca="false">(B54/100)*C54+(D54/100)*E54</f>
        <v>191.0388</v>
      </c>
    </row>
    <row r="55" customFormat="false" ht="15" hidden="false" customHeight="false" outlineLevel="0" collapsed="false">
      <c r="A55" s="2" t="s">
        <v>59</v>
      </c>
      <c r="B55" s="1" t="n">
        <v>1652.9</v>
      </c>
      <c r="C55" s="1" t="n">
        <v>37.3</v>
      </c>
      <c r="D55" s="1" t="n">
        <v>64</v>
      </c>
      <c r="E55" s="1" t="n">
        <v>29.6</v>
      </c>
      <c r="F55" s="1" t="n">
        <f aca="false">(B55/100)*C55+(D55/100)*E55</f>
        <v>635.4757</v>
      </c>
    </row>
    <row r="56" customFormat="false" ht="15" hidden="false" customHeight="false" outlineLevel="0" collapsed="false">
      <c r="A56" s="2" t="s">
        <v>60</v>
      </c>
      <c r="B56" s="1" t="n">
        <v>1051.4</v>
      </c>
      <c r="C56" s="1" t="n">
        <v>33.8</v>
      </c>
      <c r="D56" s="1" t="n">
        <v>60</v>
      </c>
      <c r="E56" s="1" t="n">
        <v>19.1</v>
      </c>
      <c r="F56" s="1" t="n">
        <f aca="false">(B56/100)*C56+(D56/100)*E56</f>
        <v>366.8332</v>
      </c>
    </row>
    <row r="57" customFormat="false" ht="15" hidden="false" customHeight="false" outlineLevel="0" collapsed="false">
      <c r="A57" s="2" t="s">
        <v>61</v>
      </c>
      <c r="B57" s="1" t="n">
        <v>570.9</v>
      </c>
      <c r="C57" s="1" t="n">
        <v>31</v>
      </c>
      <c r="D57" s="1" t="n">
        <v>23</v>
      </c>
      <c r="E57" s="1" t="n">
        <v>14.8</v>
      </c>
      <c r="F57" s="1" t="n">
        <f aca="false">(B57/100)*C57+(D57/100)*E57</f>
        <v>180.383</v>
      </c>
    </row>
    <row r="58" customFormat="false" ht="15" hidden="false" customHeight="false" outlineLevel="0" collapsed="false">
      <c r="A58" s="2" t="s">
        <v>62</v>
      </c>
      <c r="B58" s="1" t="n">
        <v>326</v>
      </c>
      <c r="C58" s="1" t="n">
        <v>25.7</v>
      </c>
      <c r="D58" s="1" t="n">
        <v>31</v>
      </c>
      <c r="E58" s="1" t="n">
        <v>14.4</v>
      </c>
      <c r="F58" s="1" t="n">
        <f aca="false">(B58/100)*C58+(D58/100)*E58</f>
        <v>88.246</v>
      </c>
    </row>
    <row r="59" customFormat="false" ht="15" hidden="false" customHeight="false" outlineLevel="0" collapsed="false">
      <c r="A59" s="2" t="s">
        <v>63</v>
      </c>
      <c r="B59" s="1" t="n">
        <v>2038</v>
      </c>
      <c r="C59" s="1" t="n">
        <v>30.5</v>
      </c>
      <c r="D59" s="1" t="n">
        <v>103</v>
      </c>
      <c r="E59" s="1" t="n">
        <v>16.4</v>
      </c>
      <c r="F59" s="1" t="n">
        <f aca="false">(B59/100)*C59+(D59/100)*E59</f>
        <v>638.482</v>
      </c>
    </row>
    <row r="60" customFormat="false" ht="15" hidden="false" customHeight="false" outlineLevel="0" collapsed="false">
      <c r="A60" s="2" t="s">
        <v>64</v>
      </c>
      <c r="B60" s="1" t="n">
        <v>729.5</v>
      </c>
      <c r="C60" s="1" t="n">
        <v>31.8</v>
      </c>
      <c r="D60" s="1" t="n">
        <v>32</v>
      </c>
      <c r="E60" s="1" t="n">
        <v>23.3</v>
      </c>
      <c r="F60" s="1" t="n">
        <f aca="false">(B60/100)*C60+(D60/100)*E60</f>
        <v>239.437</v>
      </c>
    </row>
    <row r="61" customFormat="false" ht="22.5" hidden="false" customHeight="false" outlineLevel="0" collapsed="false">
      <c r="A61" s="2" t="s">
        <v>65</v>
      </c>
      <c r="B61" s="1" t="n">
        <v>1085.7</v>
      </c>
      <c r="C61" s="1" t="n">
        <v>37</v>
      </c>
      <c r="D61" s="1" t="n">
        <v>23</v>
      </c>
      <c r="E61" s="1" t="n">
        <v>11.4</v>
      </c>
      <c r="F61" s="1" t="n">
        <f aca="false">(B61/100)*C61+(D61/100)*E61</f>
        <v>404.331</v>
      </c>
    </row>
    <row r="62" customFormat="false" ht="22.5" hidden="false" customHeight="false" outlineLevel="0" collapsed="false">
      <c r="A62" s="2" t="s">
        <v>66</v>
      </c>
      <c r="B62" s="1" t="n">
        <v>417.7</v>
      </c>
      <c r="C62" s="1" t="n">
        <v>45.8</v>
      </c>
      <c r="D62" s="1" t="n">
        <v>7</v>
      </c>
      <c r="E62" s="1" t="n">
        <v>25.9</v>
      </c>
      <c r="F62" s="1" t="n">
        <f aca="false">(B62/100)*C62+(D62/100)*E62</f>
        <v>193.1196</v>
      </c>
    </row>
    <row r="63" customFormat="false" ht="15" hidden="false" customHeight="false" outlineLevel="0" collapsed="false">
      <c r="A63" s="2" t="s">
        <v>67</v>
      </c>
      <c r="B63" s="1" t="n">
        <v>1756.2</v>
      </c>
      <c r="C63" s="1" t="n">
        <v>32</v>
      </c>
      <c r="D63" s="1" t="n">
        <v>105</v>
      </c>
      <c r="E63" s="1" t="n">
        <v>20.2</v>
      </c>
      <c r="F63" s="1" t="n">
        <f aca="false">(B63/100)*C63+(D63/100)*E63</f>
        <v>583.194</v>
      </c>
    </row>
    <row r="64" customFormat="false" ht="15" hidden="false" customHeight="false" outlineLevel="0" collapsed="false">
      <c r="A64" s="2" t="s">
        <v>68</v>
      </c>
      <c r="B64" s="1" t="n">
        <v>82.8</v>
      </c>
      <c r="C64" s="1" t="n">
        <v>32.8</v>
      </c>
      <c r="D64" s="1" t="n">
        <v>11</v>
      </c>
      <c r="E64" s="1" t="n">
        <v>16.9</v>
      </c>
      <c r="F64" s="1" t="n">
        <f aca="false">(B64/100)*C64+(D64/100)*E64</f>
        <v>29.0174</v>
      </c>
    </row>
    <row r="65" customFormat="false" ht="15" hidden="false" customHeight="false" outlineLevel="0" collapsed="false">
      <c r="A65" s="2" t="s">
        <v>69</v>
      </c>
      <c r="B65" s="1" t="n">
        <v>382.3</v>
      </c>
      <c r="C65" s="1" t="n">
        <v>36.3</v>
      </c>
      <c r="D65" s="1" t="n">
        <v>42</v>
      </c>
      <c r="E65" s="1" t="n">
        <v>20.2</v>
      </c>
      <c r="F65" s="1" t="n">
        <f aca="false">(B65/100)*C65+(D65/100)*E65</f>
        <v>147.2589</v>
      </c>
    </row>
    <row r="66" customFormat="false" ht="15" hidden="false" customHeight="false" outlineLevel="0" collapsed="false">
      <c r="A66" s="2" t="s">
        <v>70</v>
      </c>
      <c r="B66" s="1" t="n">
        <v>102.9</v>
      </c>
      <c r="C66" s="1" t="n">
        <v>38.2</v>
      </c>
      <c r="D66" s="1" t="n">
        <v>19</v>
      </c>
      <c r="E66" s="1" t="n">
        <v>11</v>
      </c>
      <c r="F66" s="1" t="n">
        <f aca="false">(B66/100)*C66+(D66/100)*E66</f>
        <v>41.3978</v>
      </c>
    </row>
    <row r="67" customFormat="false" ht="15" hidden="false" customHeight="false" outlineLevel="0" collapsed="false">
      <c r="A67" s="2" t="s">
        <v>71</v>
      </c>
      <c r="B67" s="1" t="n">
        <v>230.1</v>
      </c>
      <c r="C67" s="1" t="n">
        <v>27.3</v>
      </c>
      <c r="D67" s="1" t="n">
        <v>13</v>
      </c>
      <c r="E67" s="1" t="n">
        <v>11.9</v>
      </c>
      <c r="F67" s="1" t="n">
        <f aca="false">(B67/100)*C67+(D67/100)*E67</f>
        <v>64.3643</v>
      </c>
    </row>
    <row r="68" customFormat="false" ht="15" hidden="false" customHeight="false" outlineLevel="0" collapsed="false">
      <c r="A68" s="2" t="s">
        <v>72</v>
      </c>
      <c r="B68" s="1" t="n">
        <v>1023.4</v>
      </c>
      <c r="C68" s="1" t="n">
        <v>27.4</v>
      </c>
      <c r="D68" s="1" t="n">
        <v>70</v>
      </c>
      <c r="E68" s="1" t="n">
        <v>12</v>
      </c>
      <c r="F68" s="1" t="n">
        <f aca="false">(B68/100)*C68+(D68/100)*E68</f>
        <v>288.8116</v>
      </c>
    </row>
    <row r="69" customFormat="false" ht="15" hidden="false" customHeight="false" outlineLevel="0" collapsed="false">
      <c r="A69" s="2" t="s">
        <v>73</v>
      </c>
      <c r="B69" s="1" t="n">
        <v>467</v>
      </c>
      <c r="C69" s="1" t="n">
        <v>25.2</v>
      </c>
      <c r="D69" s="1" t="n">
        <v>55</v>
      </c>
      <c r="E69" s="1" t="n">
        <v>10</v>
      </c>
      <c r="F69" s="1" t="n">
        <f aca="false">(B69/100)*C69+(D69/100)*E69</f>
        <v>123.184</v>
      </c>
    </row>
    <row r="70" customFormat="false" ht="15" hidden="false" customHeight="false" outlineLevel="0" collapsed="false">
      <c r="A70" s="2" t="s">
        <v>74</v>
      </c>
      <c r="B70" s="1" t="n">
        <v>1406.4</v>
      </c>
      <c r="C70" s="1" t="n">
        <v>29.4</v>
      </c>
      <c r="D70" s="1" t="n">
        <v>73</v>
      </c>
      <c r="E70" s="1" t="n">
        <v>15.7</v>
      </c>
      <c r="F70" s="1" t="n">
        <f aca="false">(B70/100)*C70+(D70/100)*E70</f>
        <v>424.9426</v>
      </c>
    </row>
    <row r="71" customFormat="false" ht="15" hidden="false" customHeight="false" outlineLevel="0" collapsed="false">
      <c r="A71" s="2" t="s">
        <v>75</v>
      </c>
      <c r="B71" s="1" t="n">
        <v>1084.8</v>
      </c>
      <c r="C71" s="1" t="n">
        <v>28.9</v>
      </c>
      <c r="D71" s="1" t="n">
        <v>89</v>
      </c>
      <c r="E71" s="1" t="n">
        <v>17.5</v>
      </c>
      <c r="F71" s="1" t="n">
        <f aca="false">(B71/100)*C71+(D71/100)*E71</f>
        <v>329.0822</v>
      </c>
    </row>
    <row r="72" customFormat="false" ht="15" hidden="false" customHeight="false" outlineLevel="0" collapsed="false">
      <c r="A72" s="2" t="s">
        <v>76</v>
      </c>
      <c r="B72" s="1" t="n">
        <v>1195</v>
      </c>
      <c r="C72" s="1" t="n">
        <v>27.4</v>
      </c>
      <c r="D72" s="1" t="n">
        <v>81</v>
      </c>
      <c r="E72" s="1" t="n">
        <v>17.6</v>
      </c>
      <c r="F72" s="1" t="n">
        <f aca="false">(B72/100)*C72+(D72/100)*E72</f>
        <v>341.686</v>
      </c>
    </row>
    <row r="73" customFormat="false" ht="15" hidden="false" customHeight="false" outlineLevel="0" collapsed="false">
      <c r="A73" s="2" t="s">
        <v>77</v>
      </c>
      <c r="B73" s="1" t="n">
        <v>1327</v>
      </c>
      <c r="C73" s="1" t="n">
        <v>34.7</v>
      </c>
      <c r="D73" s="1" t="n">
        <v>96</v>
      </c>
      <c r="E73" s="1" t="n">
        <v>23.2</v>
      </c>
      <c r="F73" s="1" t="n">
        <f aca="false">(B73/100)*C73+(D73/100)*E73</f>
        <v>482.741</v>
      </c>
    </row>
    <row r="74" customFormat="false" ht="15" hidden="false" customHeight="false" outlineLevel="0" collapsed="false">
      <c r="A74" s="2" t="s">
        <v>78</v>
      </c>
      <c r="B74" s="1" t="n">
        <v>891.7</v>
      </c>
      <c r="C74" s="1" t="n">
        <v>28.5</v>
      </c>
      <c r="D74" s="1" t="n">
        <v>69</v>
      </c>
      <c r="E74" s="1" t="n">
        <v>15.2</v>
      </c>
      <c r="F74" s="1" t="n">
        <f aca="false">(B74/100)*C74+(D74/100)*E74</f>
        <v>264.6225</v>
      </c>
    </row>
    <row r="75" customFormat="false" ht="15" hidden="false" customHeight="false" outlineLevel="0" collapsed="false">
      <c r="A75" s="2" t="s">
        <v>79</v>
      </c>
      <c r="B75" s="1" t="n">
        <v>508.7</v>
      </c>
      <c r="C75" s="1" t="n">
        <v>34.8</v>
      </c>
      <c r="D75" s="1" t="n">
        <v>34</v>
      </c>
      <c r="E75" s="1" t="n">
        <v>17.2</v>
      </c>
      <c r="F75" s="1" t="n">
        <f aca="false">(B75/100)*C75+(D75/100)*E75</f>
        <v>182.8756</v>
      </c>
    </row>
    <row r="76" customFormat="false" ht="15" hidden="false" customHeight="false" outlineLevel="0" collapsed="false">
      <c r="A76" s="2" t="s">
        <v>80</v>
      </c>
      <c r="B76" s="1" t="n">
        <v>497</v>
      </c>
      <c r="C76" s="1" t="n">
        <v>32.3</v>
      </c>
      <c r="D76" s="1" t="n">
        <v>35</v>
      </c>
      <c r="E76" s="1" t="n">
        <v>13.7</v>
      </c>
      <c r="F76" s="1" t="n">
        <f aca="false">(B76/100)*C76+(D76/100)*E76</f>
        <v>165.326</v>
      </c>
    </row>
    <row r="77" customFormat="false" ht="15" hidden="false" customHeight="false" outlineLevel="0" collapsed="false">
      <c r="A77" s="2" t="s">
        <v>81</v>
      </c>
      <c r="B77" s="1" t="n">
        <v>163.9</v>
      </c>
      <c r="C77" s="1" t="n">
        <v>39.6</v>
      </c>
      <c r="D77" s="1" t="n">
        <v>9</v>
      </c>
      <c r="E77" s="1" t="n">
        <v>14.9</v>
      </c>
      <c r="F77" s="1" t="n">
        <f aca="false">(B77/100)*C77+(D77/100)*E77</f>
        <v>66.2454</v>
      </c>
    </row>
    <row r="78" customFormat="false" ht="15" hidden="false" customHeight="false" outlineLevel="0" collapsed="false">
      <c r="A78" s="2" t="s">
        <v>82</v>
      </c>
      <c r="B78" s="1" t="n">
        <v>971</v>
      </c>
      <c r="C78" s="1" t="n">
        <v>33.2</v>
      </c>
      <c r="D78" s="1" t="n">
        <v>56</v>
      </c>
      <c r="E78" s="1" t="n">
        <v>13.1</v>
      </c>
      <c r="F78" s="1" t="n">
        <f aca="false">(B78/100)*C78+(D78/100)*E78</f>
        <v>329.708</v>
      </c>
    </row>
    <row r="79" customFormat="false" ht="15" hidden="false" customHeight="false" outlineLevel="0" collapsed="false">
      <c r="A79" s="2" t="s">
        <v>83</v>
      </c>
      <c r="B79" s="1" t="n">
        <v>691.8</v>
      </c>
      <c r="C79" s="1" t="n">
        <v>37</v>
      </c>
      <c r="D79" s="1" t="n">
        <v>27</v>
      </c>
      <c r="E79" s="1" t="n">
        <v>20.5</v>
      </c>
      <c r="F79" s="1" t="n">
        <f aca="false">(B79/100)*C79+(D79/100)*E79</f>
        <v>261.501</v>
      </c>
    </row>
    <row r="80" customFormat="false" ht="15" hidden="false" customHeight="false" outlineLevel="0" collapsed="false">
      <c r="A80" s="2" t="s">
        <v>84</v>
      </c>
      <c r="B80" s="1" t="n">
        <v>387.9</v>
      </c>
      <c r="C80" s="1" t="n">
        <v>31.5</v>
      </c>
      <c r="D80" s="1" t="n">
        <v>23</v>
      </c>
      <c r="E80" s="1" t="n">
        <v>13.8</v>
      </c>
      <c r="F80" s="1" t="n">
        <f aca="false">(B80/100)*C80+(D80/100)*E80</f>
        <v>125.3625</v>
      </c>
    </row>
    <row r="81" customFormat="false" ht="15" hidden="false" customHeight="false" outlineLevel="0" collapsed="false">
      <c r="A81" s="2" t="s">
        <v>85</v>
      </c>
      <c r="B81" s="1" t="n">
        <v>91.6</v>
      </c>
      <c r="C81" s="1" t="n">
        <v>36.7</v>
      </c>
      <c r="D81" s="1" t="n">
        <v>4</v>
      </c>
      <c r="E81" s="1" t="n">
        <v>14.8</v>
      </c>
      <c r="F81" s="1" t="n">
        <f aca="false">(B81/100)*C81+(D81/100)*E81</f>
        <v>34.2092</v>
      </c>
    </row>
    <row r="82" customFormat="false" ht="15" hidden="false" customHeight="false" outlineLevel="0" collapsed="false">
      <c r="A82" s="2" t="s">
        <v>86</v>
      </c>
      <c r="B82" s="1" t="n">
        <v>279.7</v>
      </c>
      <c r="C82" s="1" t="n">
        <v>30.3</v>
      </c>
      <c r="D82" s="1" t="n">
        <v>15</v>
      </c>
      <c r="E82" s="1" t="n">
        <v>13.2</v>
      </c>
      <c r="F82" s="1" t="n">
        <f aca="false">(B82/100)*C82+(D82/100)*E82</f>
        <v>86.7291</v>
      </c>
    </row>
    <row r="83" customFormat="false" ht="22.5" hidden="false" customHeight="false" outlineLevel="0" collapsed="false">
      <c r="A83" s="2" t="s">
        <v>87</v>
      </c>
      <c r="B83" s="1" t="n">
        <v>65.2</v>
      </c>
      <c r="C83" s="1" t="n">
        <v>23</v>
      </c>
      <c r="D83" s="1" t="n">
        <v>6</v>
      </c>
      <c r="E83" s="1" t="n">
        <v>9.8</v>
      </c>
      <c r="F83" s="1" t="n">
        <f aca="false">(B83/100)*C83+(D83/100)*E83</f>
        <v>15.584</v>
      </c>
    </row>
    <row r="84" customFormat="false" ht="22.5" hidden="false" customHeight="false" outlineLevel="0" collapsed="false">
      <c r="A84" s="2" t="s">
        <v>88</v>
      </c>
      <c r="B84" s="1" t="n">
        <v>33.3</v>
      </c>
      <c r="C84" s="1" t="n">
        <v>35.4</v>
      </c>
      <c r="D84" s="1" t="n">
        <v>1</v>
      </c>
      <c r="E84" s="1" t="n">
        <v>12.2</v>
      </c>
      <c r="F84" s="1" t="n">
        <f aca="false">(B84/100)*C84+(D84/100)*E84</f>
        <v>11.9102</v>
      </c>
    </row>
    <row r="85" customFormat="false" ht="15" hidden="false" customHeight="false" outlineLevel="0" collapsed="false">
      <c r="A85" s="2" t="s">
        <v>89</v>
      </c>
      <c r="B85" s="1" t="n">
        <v>841.4</v>
      </c>
      <c r="C85" s="1" t="n">
        <v>34.3</v>
      </c>
      <c r="D85" s="1" t="n">
        <v>54</v>
      </c>
      <c r="E85" s="1" t="n">
        <v>23.5</v>
      </c>
      <c r="F85" s="1" t="n">
        <f aca="false">(B85/100)*C85+(D85/100)*E85</f>
        <v>301.2902</v>
      </c>
    </row>
    <row r="86" customFormat="false" ht="15" hidden="false" customHeight="false" outlineLevel="0" collapsed="false">
      <c r="A86" s="2" t="s">
        <v>90</v>
      </c>
      <c r="B86" s="1" t="n">
        <v>198.8</v>
      </c>
      <c r="C86" s="1" t="n">
        <v>43</v>
      </c>
      <c r="D86" s="1" t="n">
        <v>9</v>
      </c>
      <c r="E86" s="1" t="n">
        <v>42.6</v>
      </c>
      <c r="F86" s="1" t="n">
        <f aca="false">(B86/100)*C86+(D86/100)*E86</f>
        <v>89.318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AP88"/>
  <sheetViews>
    <sheetView showFormulas="false" showGridLines="true" showRowColHeaders="true" showZeros="true" rightToLeft="false" tabSelected="false" showOutlineSymbols="true" defaultGridColor="true" view="normal" topLeftCell="T55" colorId="64" zoomScale="100" zoomScaleNormal="100" zoomScalePageLayoutView="100" workbookViewId="0">
      <selection pane="topLeft" activeCell="AP4" activeCellId="0" sqref="AP4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36.85"/>
    <col collapsed="false" customWidth="true" hidden="false" outlineLevel="0" max="2" min="2" style="0" width="15.14"/>
    <col collapsed="false" customWidth="true" hidden="false" outlineLevel="0" max="13" min="3" style="0" width="8.85"/>
    <col collapsed="false" customWidth="true" hidden="false" outlineLevel="0" max="14" min="14" style="0" width="9.43"/>
    <col collapsed="false" customWidth="true" hidden="false" outlineLevel="0" max="15" min="15" style="0" width="30"/>
    <col collapsed="false" customWidth="true" hidden="false" outlineLevel="0" max="18" min="16" style="0" width="12.14"/>
    <col collapsed="false" customWidth="true" hidden="false" outlineLevel="0" max="20" min="19" style="0" width="10.85"/>
    <col collapsed="false" customWidth="true" hidden="false" outlineLevel="0" max="21" min="21" style="0" width="12.14"/>
    <col collapsed="false" customWidth="true" hidden="false" outlineLevel="0" max="22" min="22" style="0" width="10.85"/>
    <col collapsed="false" customWidth="true" hidden="false" outlineLevel="0" max="24" min="23" style="0" width="12.14"/>
    <col collapsed="false" customWidth="true" hidden="false" outlineLevel="0" max="27" min="25" style="0" width="10.85"/>
    <col collapsed="false" customWidth="true" hidden="false" outlineLevel="0" max="28" min="28" style="0" width="10.71"/>
    <col collapsed="false" customWidth="true" hidden="false" outlineLevel="0" max="29" min="29" style="0" width="32.29"/>
    <col collapsed="false" customWidth="true" hidden="false" outlineLevel="0" max="30" min="30" style="0" width="11"/>
  </cols>
  <sheetData>
    <row r="1" customFormat="false" ht="20.1" hidden="false" customHeight="true" outlineLevel="0" collapsed="false">
      <c r="A1" s="3"/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customFormat="false" ht="20.1" hidden="false" customHeight="true" outlineLevel="0" collapsed="false">
      <c r="A2" s="3"/>
      <c r="B2" s="6" t="s">
        <v>92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93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5" t="s">
        <v>94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45.75" hidden="false" customHeight="true" outlineLevel="0" collapsed="false">
      <c r="A3" s="9"/>
      <c r="B3" s="9" t="s">
        <v>95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101</v>
      </c>
      <c r="I3" s="9" t="s">
        <v>102</v>
      </c>
      <c r="J3" s="9" t="s">
        <v>103</v>
      </c>
      <c r="K3" s="9" t="s">
        <v>104</v>
      </c>
      <c r="L3" s="9" t="s">
        <v>105</v>
      </c>
      <c r="M3" s="9" t="s">
        <v>106</v>
      </c>
      <c r="N3" s="9" t="s">
        <v>107</v>
      </c>
      <c r="O3" s="10"/>
      <c r="P3" s="9" t="s">
        <v>95</v>
      </c>
      <c r="Q3" s="9" t="s">
        <v>96</v>
      </c>
      <c r="R3" s="9" t="s">
        <v>97</v>
      </c>
      <c r="S3" s="9" t="s">
        <v>98</v>
      </c>
      <c r="T3" s="9" t="s">
        <v>99</v>
      </c>
      <c r="U3" s="9" t="s">
        <v>100</v>
      </c>
      <c r="V3" s="9" t="s">
        <v>101</v>
      </c>
      <c r="W3" s="9" t="s">
        <v>102</v>
      </c>
      <c r="X3" s="9" t="s">
        <v>103</v>
      </c>
      <c r="Y3" s="9" t="s">
        <v>104</v>
      </c>
      <c r="Z3" s="9" t="s">
        <v>105</v>
      </c>
      <c r="AA3" s="9" t="s">
        <v>106</v>
      </c>
      <c r="AB3" s="9" t="s">
        <v>107</v>
      </c>
      <c r="AC3" s="9"/>
      <c r="AD3" s="9" t="s">
        <v>95</v>
      </c>
      <c r="AE3" s="9" t="s">
        <v>96</v>
      </c>
      <c r="AF3" s="9" t="s">
        <v>97</v>
      </c>
      <c r="AG3" s="9" t="s">
        <v>98</v>
      </c>
      <c r="AH3" s="9" t="s">
        <v>99</v>
      </c>
      <c r="AI3" s="9" t="s">
        <v>100</v>
      </c>
      <c r="AJ3" s="9" t="s">
        <v>101</v>
      </c>
      <c r="AK3" s="9" t="s">
        <v>102</v>
      </c>
      <c r="AL3" s="9" t="s">
        <v>103</v>
      </c>
      <c r="AM3" s="9" t="s">
        <v>104</v>
      </c>
      <c r="AN3" s="9" t="s">
        <v>105</v>
      </c>
      <c r="AO3" s="9" t="s">
        <v>106</v>
      </c>
      <c r="AP3" s="9" t="s">
        <v>107</v>
      </c>
    </row>
    <row r="4" customFormat="false" ht="15" hidden="false" customHeight="false" outlineLevel="0" collapsed="false">
      <c r="A4" s="2" t="s">
        <v>6</v>
      </c>
      <c r="B4" s="10" t="n">
        <v>48.929</v>
      </c>
      <c r="C4" s="10" t="n">
        <v>17.909</v>
      </c>
      <c r="D4" s="10" t="n">
        <v>230.989</v>
      </c>
      <c r="E4" s="10" t="n">
        <v>38.596</v>
      </c>
      <c r="F4" s="10" t="n">
        <v>107.928</v>
      </c>
      <c r="G4" s="10" t="n">
        <v>193.958</v>
      </c>
      <c r="H4" s="10" t="n">
        <v>29.531</v>
      </c>
      <c r="I4" s="10" t="n">
        <v>100.658</v>
      </c>
      <c r="J4" s="10" t="n">
        <v>30.011</v>
      </c>
      <c r="K4" s="10" t="n">
        <v>89.587</v>
      </c>
      <c r="L4" s="10" t="n">
        <v>71.306</v>
      </c>
      <c r="M4" s="10" t="n">
        <v>23.137</v>
      </c>
      <c r="N4" s="10" t="n">
        <v>173.105</v>
      </c>
      <c r="O4" s="2" t="s">
        <v>6</v>
      </c>
      <c r="P4" s="11" t="n">
        <v>28474139.6</v>
      </c>
      <c r="Q4" s="11" t="n">
        <v>294831730.8</v>
      </c>
      <c r="R4" s="11" t="n">
        <v>402659552.3</v>
      </c>
      <c r="S4" s="11" t="n">
        <v>47266549.5</v>
      </c>
      <c r="T4" s="11" t="n">
        <v>55880345.6</v>
      </c>
      <c r="U4" s="11" t="n">
        <v>129192840.4</v>
      </c>
      <c r="V4" s="11" t="n">
        <v>10624322.6</v>
      </c>
      <c r="W4" s="11" t="n">
        <v>89660843.1</v>
      </c>
      <c r="X4" s="11" t="n">
        <v>53614691.3</v>
      </c>
      <c r="Y4" s="11" t="n">
        <v>36072067.3</v>
      </c>
      <c r="Z4" s="11" t="n">
        <v>47263937</v>
      </c>
      <c r="AA4" s="11" t="n">
        <v>4827270.3</v>
      </c>
      <c r="AB4" s="11" t="n">
        <v>118104430.2</v>
      </c>
      <c r="AC4" s="2" t="s">
        <v>6</v>
      </c>
      <c r="AD4" s="12" t="n">
        <f aca="false">P4/(B4*1000)</f>
        <v>581.948120746388</v>
      </c>
      <c r="AE4" s="12" t="n">
        <f aca="false">Q4/(C4*1000)</f>
        <v>16462.7690434977</v>
      </c>
      <c r="AF4" s="12" t="n">
        <f aca="false">R4/(D4*1000)</f>
        <v>1743.19795444805</v>
      </c>
      <c r="AG4" s="12" t="n">
        <f aca="false">S4/(E4*1000)</f>
        <v>1224.64891439527</v>
      </c>
      <c r="AH4" s="12" t="n">
        <f aca="false">T4/(F4*1000)</f>
        <v>517.755777926025</v>
      </c>
      <c r="AI4" s="12" t="n">
        <f aca="false">U4/(G4*1000)</f>
        <v>666.086680621578</v>
      </c>
      <c r="AJ4" s="12" t="n">
        <f aca="false">V4/(H4*1000)</f>
        <v>359.768467034642</v>
      </c>
      <c r="AK4" s="12" t="n">
        <f aca="false">W4/(I4*1000)</f>
        <v>890.747313676012</v>
      </c>
      <c r="AL4" s="12" t="n">
        <f aca="false">X4/(J4*1000)</f>
        <v>1786.5013261804</v>
      </c>
      <c r="AM4" s="12" t="n">
        <f aca="false">Y4/(K4*1000)</f>
        <v>402.648456807349</v>
      </c>
      <c r="AN4" s="12" t="n">
        <f aca="false">Z4/(L4*1000)</f>
        <v>662.8325386363</v>
      </c>
      <c r="AO4" s="12" t="n">
        <f aca="false">AA4/(M4*1000)</f>
        <v>208.63855728919</v>
      </c>
      <c r="AP4" s="12" t="n">
        <f aca="false">AB4/(N4*1000)</f>
        <v>682.270472834407</v>
      </c>
    </row>
    <row r="5" customFormat="false" ht="15" hidden="false" customHeight="false" outlineLevel="0" collapsed="false">
      <c r="A5" s="2" t="s">
        <v>7</v>
      </c>
      <c r="B5" s="10" t="n">
        <v>91.738</v>
      </c>
      <c r="C5" s="10" t="n">
        <v>26.644</v>
      </c>
      <c r="D5" s="10" t="n">
        <v>123.2</v>
      </c>
      <c r="E5" s="10" t="n">
        <v>24.606</v>
      </c>
      <c r="F5" s="10" t="n">
        <v>58.605</v>
      </c>
      <c r="G5" s="10" t="n">
        <v>131.376</v>
      </c>
      <c r="H5" s="10" t="n">
        <v>12.189</v>
      </c>
      <c r="I5" s="10" t="n">
        <v>52.143</v>
      </c>
      <c r="J5" s="10" t="n">
        <v>14.584</v>
      </c>
      <c r="K5" s="10" t="n">
        <v>70.547</v>
      </c>
      <c r="L5" s="10" t="n">
        <v>48.59</v>
      </c>
      <c r="M5" s="10" t="n">
        <v>11.687</v>
      </c>
      <c r="N5" s="10" t="n">
        <v>86.67</v>
      </c>
      <c r="O5" s="2" t="s">
        <v>7</v>
      </c>
      <c r="P5" s="11" t="n">
        <v>157911620.5</v>
      </c>
      <c r="Q5" s="11" t="n">
        <v>167581798.8</v>
      </c>
      <c r="R5" s="11" t="n">
        <v>161593228.1</v>
      </c>
      <c r="S5" s="11" t="n">
        <v>18732783.5</v>
      </c>
      <c r="T5" s="11" t="n">
        <v>44773734</v>
      </c>
      <c r="U5" s="11" t="n">
        <v>119734496.5</v>
      </c>
      <c r="V5" s="11" t="n">
        <v>3763800</v>
      </c>
      <c r="W5" s="11" t="n">
        <v>49470228.9</v>
      </c>
      <c r="X5" s="11" t="n">
        <v>32453452.4</v>
      </c>
      <c r="Y5" s="11" t="n">
        <v>21418133.6</v>
      </c>
      <c r="Z5" s="11" t="n">
        <v>28798531.5</v>
      </c>
      <c r="AA5" s="11" t="n">
        <v>3669141.2</v>
      </c>
      <c r="AB5" s="11" t="n">
        <v>56078031.7</v>
      </c>
      <c r="AC5" s="2" t="s">
        <v>7</v>
      </c>
      <c r="AD5" s="12" t="n">
        <f aca="false">P5/(B5*1000)</f>
        <v>1721.33271381543</v>
      </c>
      <c r="AE5" s="12" t="n">
        <f aca="false">Q5/(C5*1000)</f>
        <v>6289.66366911875</v>
      </c>
      <c r="AF5" s="12" t="n">
        <f aca="false">R5/(D5*1000)</f>
        <v>1311.63334496753</v>
      </c>
      <c r="AG5" s="12" t="n">
        <f aca="false">S5/(E5*1000)</f>
        <v>761.30957896448</v>
      </c>
      <c r="AH5" s="12" t="n">
        <f aca="false">T5/(F5*1000)</f>
        <v>763.991707192219</v>
      </c>
      <c r="AI5" s="12" t="n">
        <f aca="false">U5/(G5*1000)</f>
        <v>911.38789809402</v>
      </c>
      <c r="AJ5" s="12" t="n">
        <f aca="false">V5/(H5*1000)</f>
        <v>308.786610878661</v>
      </c>
      <c r="AK5" s="12" t="n">
        <f aca="false">W5/(I5*1000)</f>
        <v>948.741516598585</v>
      </c>
      <c r="AL5" s="12" t="n">
        <f aca="false">X5/(J5*1000)</f>
        <v>2225.27786615469</v>
      </c>
      <c r="AM5" s="12" t="n">
        <f aca="false">Y5/(K5*1000)</f>
        <v>303.6009128666</v>
      </c>
      <c r="AN5" s="12" t="n">
        <f aca="false">Z5/(L5*1000)</f>
        <v>592.684328051039</v>
      </c>
      <c r="AO5" s="12" t="n">
        <f aca="false">AA5/(M5*1000)</f>
        <v>313.950646016942</v>
      </c>
      <c r="AP5" s="12" t="n">
        <f aca="false">AB5/(N5*1000)</f>
        <v>647.029326179762</v>
      </c>
    </row>
    <row r="6" customFormat="false" ht="15" hidden="false" customHeight="false" outlineLevel="0" collapsed="false">
      <c r="A6" s="2" t="s">
        <v>8</v>
      </c>
      <c r="B6" s="10" t="n">
        <v>49.718</v>
      </c>
      <c r="C6" s="10" t="n">
        <v>0.177</v>
      </c>
      <c r="D6" s="10" t="n">
        <v>84.294</v>
      </c>
      <c r="E6" s="10" t="n">
        <v>18.744</v>
      </c>
      <c r="F6" s="10" t="n">
        <v>32.837</v>
      </c>
      <c r="G6" s="10" t="n">
        <v>105.936</v>
      </c>
      <c r="H6" s="10" t="n">
        <v>13.288</v>
      </c>
      <c r="I6" s="10" t="n">
        <v>55.623</v>
      </c>
      <c r="J6" s="10" t="n">
        <v>16.15</v>
      </c>
      <c r="K6" s="10" t="n">
        <v>37.623</v>
      </c>
      <c r="L6" s="10" t="n">
        <v>33.707</v>
      </c>
      <c r="M6" s="10" t="n">
        <v>8.193</v>
      </c>
      <c r="N6" s="10" t="n">
        <v>66.751</v>
      </c>
      <c r="O6" s="2" t="s">
        <v>8</v>
      </c>
      <c r="P6" s="11" t="n">
        <v>62891574.5</v>
      </c>
      <c r="Q6" s="11" t="n">
        <v>166748.9</v>
      </c>
      <c r="R6" s="11" t="n">
        <v>58371240.5</v>
      </c>
      <c r="S6" s="11" t="n">
        <v>13287805.7</v>
      </c>
      <c r="T6" s="11" t="n">
        <v>13824070.4</v>
      </c>
      <c r="U6" s="11" t="n">
        <v>55852703.5</v>
      </c>
      <c r="V6" s="11" t="n">
        <v>6396332.4</v>
      </c>
      <c r="W6" s="11" t="n">
        <v>35232138.9</v>
      </c>
      <c r="X6" s="11" t="n">
        <v>11210995.2</v>
      </c>
      <c r="Y6" s="11" t="n">
        <v>12556213.6</v>
      </c>
      <c r="Z6" s="11" t="n">
        <v>15826053.4</v>
      </c>
      <c r="AA6" s="11" t="n">
        <v>1282736.5</v>
      </c>
      <c r="AB6" s="11" t="n">
        <v>41915389.4</v>
      </c>
      <c r="AC6" s="2" t="s">
        <v>8</v>
      </c>
      <c r="AD6" s="12" t="n">
        <f aca="false">P6/(B6*1000)</f>
        <v>1264.96589766282</v>
      </c>
      <c r="AE6" s="12" t="n">
        <f aca="false">Q6/(C6*1000)</f>
        <v>942.08418079096</v>
      </c>
      <c r="AF6" s="12" t="n">
        <f aca="false">R6/(D6*1000)</f>
        <v>692.472068000095</v>
      </c>
      <c r="AG6" s="12" t="n">
        <f aca="false">S6/(E6*1000)</f>
        <v>708.909821809646</v>
      </c>
      <c r="AH6" s="12" t="n">
        <f aca="false">T6/(F6*1000)</f>
        <v>420.990662971648</v>
      </c>
      <c r="AI6" s="12" t="n">
        <f aca="false">U6/(G6*1000)</f>
        <v>527.230625094397</v>
      </c>
      <c r="AJ6" s="12" t="n">
        <f aca="false">V6/(H6*1000)</f>
        <v>481.361559301626</v>
      </c>
      <c r="AK6" s="12" t="n">
        <f aca="false">W6/(I6*1000)</f>
        <v>633.409541017205</v>
      </c>
      <c r="AL6" s="12" t="n">
        <f aca="false">X6/(J6*1000)</f>
        <v>694.179269349845</v>
      </c>
      <c r="AM6" s="12" t="n">
        <f aca="false">Y6/(K6*1000)</f>
        <v>333.737703000824</v>
      </c>
      <c r="AN6" s="12" t="n">
        <f aca="false">Z6/(L6*1000)</f>
        <v>469.518301836414</v>
      </c>
      <c r="AO6" s="12" t="n">
        <f aca="false">AA6/(M6*1000)</f>
        <v>156.5649334798</v>
      </c>
      <c r="AP6" s="12" t="n">
        <f aca="false">AB6/(N6*1000)</f>
        <v>627.936501325823</v>
      </c>
    </row>
    <row r="7" customFormat="false" ht="15" hidden="false" customHeight="false" outlineLevel="0" collapsed="false">
      <c r="A7" s="2" t="s">
        <v>9</v>
      </c>
      <c r="B7" s="10" t="n">
        <v>33.546</v>
      </c>
      <c r="C7" s="10" t="n">
        <v>2.206</v>
      </c>
      <c r="D7" s="10" t="n">
        <v>149.316</v>
      </c>
      <c r="E7" s="10" t="n">
        <v>23.489</v>
      </c>
      <c r="F7" s="10" t="n">
        <v>52.389</v>
      </c>
      <c r="G7" s="10" t="n">
        <v>99.736</v>
      </c>
      <c r="H7" s="10" t="n">
        <v>17.986</v>
      </c>
      <c r="I7" s="10" t="n">
        <v>48.704</v>
      </c>
      <c r="J7" s="10" t="n">
        <v>20.641</v>
      </c>
      <c r="K7" s="10" t="n">
        <v>44.251</v>
      </c>
      <c r="L7" s="10" t="n">
        <v>37.872</v>
      </c>
      <c r="M7" s="10" t="n">
        <v>9.479</v>
      </c>
      <c r="N7" s="10" t="n">
        <v>88.633</v>
      </c>
      <c r="O7" s="2" t="s">
        <v>9</v>
      </c>
      <c r="P7" s="11" t="n">
        <v>17529012</v>
      </c>
      <c r="Q7" s="11" t="n">
        <v>1781288.9</v>
      </c>
      <c r="R7" s="11" t="n">
        <v>151777592</v>
      </c>
      <c r="S7" s="11" t="n">
        <v>18111516.1</v>
      </c>
      <c r="T7" s="11" t="n">
        <v>19699589.5</v>
      </c>
      <c r="U7" s="11" t="n">
        <v>67081048.8</v>
      </c>
      <c r="V7" s="11" t="n">
        <v>3602920.1</v>
      </c>
      <c r="W7" s="11" t="n">
        <v>35630844.1</v>
      </c>
      <c r="X7" s="11" t="n">
        <v>28954894.6</v>
      </c>
      <c r="Y7" s="11" t="n">
        <v>14802003.7</v>
      </c>
      <c r="Z7" s="11" t="n">
        <v>23186465.9</v>
      </c>
      <c r="AA7" s="11" t="n">
        <v>2637233.2</v>
      </c>
      <c r="AB7" s="11" t="n">
        <v>55748610.2</v>
      </c>
      <c r="AC7" s="2" t="s">
        <v>9</v>
      </c>
      <c r="AD7" s="12" t="n">
        <f aca="false">P7/(B7*1000)</f>
        <v>522.53657664103</v>
      </c>
      <c r="AE7" s="12" t="n">
        <f aca="false">Q7/(C7*1000)</f>
        <v>807.474569356301</v>
      </c>
      <c r="AF7" s="12" t="n">
        <f aca="false">R7/(D7*1000)</f>
        <v>1016.48578852903</v>
      </c>
      <c r="AG7" s="12" t="n">
        <f aca="false">S7/(E7*1000)</f>
        <v>771.063736216953</v>
      </c>
      <c r="AH7" s="12" t="n">
        <f aca="false">T7/(F7*1000)</f>
        <v>376.025301112829</v>
      </c>
      <c r="AI7" s="12" t="n">
        <f aca="false">U7/(G7*1000)</f>
        <v>672.58611534451</v>
      </c>
      <c r="AJ7" s="12" t="n">
        <f aca="false">V7/(H7*1000)</f>
        <v>200.318030690537</v>
      </c>
      <c r="AK7" s="12" t="n">
        <f aca="false">W7/(I7*1000)</f>
        <v>731.579420581472</v>
      </c>
      <c r="AL7" s="12" t="n">
        <f aca="false">X7/(J7*1000)</f>
        <v>1402.785456131</v>
      </c>
      <c r="AM7" s="12" t="n">
        <f aca="false">Y7/(K7*1000)</f>
        <v>334.500998847484</v>
      </c>
      <c r="AN7" s="12" t="n">
        <f aca="false">Z7/(L7*1000)</f>
        <v>612.232411808196</v>
      </c>
      <c r="AO7" s="12" t="n">
        <f aca="false">AA7/(M7*1000)</f>
        <v>278.21850406161</v>
      </c>
      <c r="AP7" s="12" t="n">
        <f aca="false">AB7/(N7*1000)</f>
        <v>628.982548260806</v>
      </c>
    </row>
    <row r="8" customFormat="false" ht="15" hidden="false" customHeight="false" outlineLevel="0" collapsed="false">
      <c r="A8" s="2" t="s">
        <v>10</v>
      </c>
      <c r="B8" s="10" t="n">
        <v>147.545</v>
      </c>
      <c r="C8" s="10" t="n">
        <v>3.678</v>
      </c>
      <c r="D8" s="10" t="n">
        <v>143.536</v>
      </c>
      <c r="E8" s="10" t="n">
        <v>37.103</v>
      </c>
      <c r="F8" s="10" t="n">
        <v>76.717</v>
      </c>
      <c r="G8" s="10" t="n">
        <v>255.854</v>
      </c>
      <c r="H8" s="10" t="n">
        <v>19.564</v>
      </c>
      <c r="I8" s="10" t="n">
        <v>91.459</v>
      </c>
      <c r="J8" s="10" t="n">
        <v>22.754</v>
      </c>
      <c r="K8" s="10" t="n">
        <v>79.527</v>
      </c>
      <c r="L8" s="10" t="n">
        <v>74.464</v>
      </c>
      <c r="M8" s="10" t="n">
        <v>18.589</v>
      </c>
      <c r="N8" s="10" t="n">
        <v>139.362</v>
      </c>
      <c r="O8" s="2" t="s">
        <v>10</v>
      </c>
      <c r="P8" s="11" t="n">
        <v>130171389.1</v>
      </c>
      <c r="Q8" s="11" t="n">
        <v>4367649.8</v>
      </c>
      <c r="R8" s="11" t="n">
        <v>139379258.1</v>
      </c>
      <c r="S8" s="11" t="n">
        <v>30382423.7</v>
      </c>
      <c r="T8" s="11" t="n">
        <v>76640414.3</v>
      </c>
      <c r="U8" s="11" t="n">
        <v>176054514.7</v>
      </c>
      <c r="V8" s="11" t="n">
        <v>7337619.3</v>
      </c>
      <c r="W8" s="11" t="n">
        <v>87505214.2</v>
      </c>
      <c r="X8" s="11" t="n">
        <v>105273205.6</v>
      </c>
      <c r="Y8" s="11" t="n">
        <v>34742479.9</v>
      </c>
      <c r="Z8" s="11" t="n">
        <v>38675516.1</v>
      </c>
      <c r="AA8" s="11" t="n">
        <v>3908204.3</v>
      </c>
      <c r="AB8" s="11" t="n">
        <v>109157694.3</v>
      </c>
      <c r="AC8" s="2" t="s">
        <v>10</v>
      </c>
      <c r="AD8" s="12" t="n">
        <f aca="false">P8/(B8*1000)</f>
        <v>882.248731573418</v>
      </c>
      <c r="AE8" s="12" t="n">
        <f aca="false">Q8/(C8*1000)</f>
        <v>1187.506742795</v>
      </c>
      <c r="AF8" s="12" t="n">
        <f aca="false">R8/(D8*1000)</f>
        <v>971.040422611749</v>
      </c>
      <c r="AG8" s="12" t="n">
        <f aca="false">S8/(E8*1000)</f>
        <v>818.867037705846</v>
      </c>
      <c r="AH8" s="12" t="n">
        <f aca="false">T8/(F8*1000)</f>
        <v>999.001711485068</v>
      </c>
      <c r="AI8" s="12" t="n">
        <f aca="false">U8/(G8*1000)</f>
        <v>688.105383148202</v>
      </c>
      <c r="AJ8" s="12" t="n">
        <f aca="false">V8/(H8*1000)</f>
        <v>375.057212226539</v>
      </c>
      <c r="AK8" s="12" t="n">
        <f aca="false">W8/(I8*1000)</f>
        <v>956.769855345018</v>
      </c>
      <c r="AL8" s="12" t="n">
        <f aca="false">X8/(J8*1000)</f>
        <v>4626.5801880988</v>
      </c>
      <c r="AM8" s="12" t="n">
        <f aca="false">Y8/(K8*1000)</f>
        <v>436.863956895143</v>
      </c>
      <c r="AN8" s="12" t="n">
        <f aca="false">Z8/(L8*1000)</f>
        <v>519.385422486034</v>
      </c>
      <c r="AO8" s="12" t="n">
        <f aca="false">AA8/(M8*1000)</f>
        <v>210.242847920813</v>
      </c>
      <c r="AP8" s="12" t="n">
        <f aca="false">AB8/(N8*1000)</f>
        <v>783.267277306583</v>
      </c>
    </row>
    <row r="9" customFormat="false" ht="15" hidden="false" customHeight="false" outlineLevel="0" collapsed="false">
      <c r="A9" s="2" t="s">
        <v>11</v>
      </c>
      <c r="B9" s="10" t="n">
        <v>16.244</v>
      </c>
      <c r="C9" s="10" t="n">
        <v>0.634</v>
      </c>
      <c r="D9" s="10" t="n">
        <v>102.359</v>
      </c>
      <c r="E9" s="10" t="n">
        <v>20.38</v>
      </c>
      <c r="F9" s="10" t="n">
        <v>27.894</v>
      </c>
      <c r="G9" s="10" t="n">
        <v>92.382</v>
      </c>
      <c r="H9" s="10" t="n">
        <v>8.517</v>
      </c>
      <c r="I9" s="10" t="n">
        <v>32.402</v>
      </c>
      <c r="J9" s="10" t="n">
        <v>9.731</v>
      </c>
      <c r="K9" s="10" t="n">
        <v>36.612</v>
      </c>
      <c r="L9" s="10" t="n">
        <v>33.209</v>
      </c>
      <c r="M9" s="10" t="n">
        <v>7.721</v>
      </c>
      <c r="N9" s="13" t="n">
        <v>56.854</v>
      </c>
      <c r="O9" s="2" t="s">
        <v>11</v>
      </c>
      <c r="P9" s="11" t="n">
        <v>7661550.4</v>
      </c>
      <c r="Q9" s="11" t="n">
        <v>391371.6</v>
      </c>
      <c r="R9" s="11" t="n">
        <v>37893245</v>
      </c>
      <c r="S9" s="11" t="n">
        <v>11889779.3</v>
      </c>
      <c r="T9" s="11" t="n">
        <v>12289822.8</v>
      </c>
      <c r="U9" s="11" t="n">
        <v>35088122.1</v>
      </c>
      <c r="V9" s="11" t="n">
        <v>2485607.2</v>
      </c>
      <c r="W9" s="11" t="n">
        <v>18386824</v>
      </c>
      <c r="X9" s="11" t="n">
        <v>13312756</v>
      </c>
      <c r="Y9" s="11" t="n">
        <v>10336774.8</v>
      </c>
      <c r="Z9" s="11" t="n">
        <v>15422870.2</v>
      </c>
      <c r="AA9" s="11" t="n">
        <v>1866033.7</v>
      </c>
      <c r="AB9" s="11" t="n">
        <v>30815081.4</v>
      </c>
      <c r="AC9" s="2" t="s">
        <v>11</v>
      </c>
      <c r="AD9" s="12" t="n">
        <f aca="false">P9/(B9*1000)</f>
        <v>471.654173848806</v>
      </c>
      <c r="AE9" s="12" t="n">
        <f aca="false">Q9/(C9*1000)</f>
        <v>617.305362776025</v>
      </c>
      <c r="AF9" s="12" t="n">
        <f aca="false">R9/(D9*1000)</f>
        <v>370.199445090319</v>
      </c>
      <c r="AG9" s="12" t="n">
        <f aca="false">S9/(E9*1000)</f>
        <v>583.404283611384</v>
      </c>
      <c r="AH9" s="12" t="n">
        <f aca="false">T9/(F9*1000)</f>
        <v>440.590191439019</v>
      </c>
      <c r="AI9" s="12" t="n">
        <f aca="false">U9/(G9*1000)</f>
        <v>379.815571215172</v>
      </c>
      <c r="AJ9" s="12" t="n">
        <f aca="false">V9/(H9*1000)</f>
        <v>291.840695080427</v>
      </c>
      <c r="AK9" s="12" t="n">
        <f aca="false">W9/(I9*1000)</f>
        <v>567.459539534597</v>
      </c>
      <c r="AL9" s="12" t="n">
        <f aca="false">X9/(J9*1000)</f>
        <v>1368.07686774227</v>
      </c>
      <c r="AM9" s="12" t="n">
        <f aca="false">Y9/(K9*1000)</f>
        <v>282.332972795805</v>
      </c>
      <c r="AN9" s="12" t="n">
        <f aca="false">Z9/(L9*1000)</f>
        <v>464.418386581951</v>
      </c>
      <c r="AO9" s="12" t="n">
        <f aca="false">AA9/(M9*1000)</f>
        <v>241.682903768942</v>
      </c>
      <c r="AP9" s="12" t="n">
        <f aca="false">AB9/(N9*1000)</f>
        <v>542.00375347381</v>
      </c>
    </row>
    <row r="10" customFormat="false" ht="15" hidden="false" customHeight="false" outlineLevel="0" collapsed="false">
      <c r="A10" s="2" t="s">
        <v>12</v>
      </c>
      <c r="B10" s="10" t="n">
        <v>25.488</v>
      </c>
      <c r="C10" s="10" t="n">
        <v>2.058</v>
      </c>
      <c r="D10" s="10" t="n">
        <v>115.338</v>
      </c>
      <c r="E10" s="10" t="n">
        <v>16.763</v>
      </c>
      <c r="F10" s="10" t="n">
        <v>47.532</v>
      </c>
      <c r="G10" s="10" t="n">
        <v>80.594</v>
      </c>
      <c r="H10" s="10" t="n">
        <v>14.413</v>
      </c>
      <c r="I10" s="10" t="n">
        <v>39.941</v>
      </c>
      <c r="J10" s="10" t="n">
        <v>15.133</v>
      </c>
      <c r="K10" s="10" t="n">
        <v>33.091</v>
      </c>
      <c r="L10" s="10" t="n">
        <v>26.991</v>
      </c>
      <c r="M10" s="10" t="n">
        <v>10.918</v>
      </c>
      <c r="N10" s="13" t="n">
        <v>74.762</v>
      </c>
      <c r="O10" s="2" t="s">
        <v>12</v>
      </c>
      <c r="P10" s="11" t="n">
        <v>26763211.4</v>
      </c>
      <c r="Q10" s="11" t="n">
        <v>1576419.9</v>
      </c>
      <c r="R10" s="11" t="n">
        <v>197296762.3</v>
      </c>
      <c r="S10" s="11" t="n">
        <v>10925108.8</v>
      </c>
      <c r="T10" s="11" t="n">
        <v>24032855.4</v>
      </c>
      <c r="U10" s="11" t="n">
        <v>56022087</v>
      </c>
      <c r="V10" s="11" t="n">
        <v>4845929.3</v>
      </c>
      <c r="W10" s="11" t="n">
        <v>22390245.6</v>
      </c>
      <c r="X10" s="11" t="n">
        <v>31207006.8</v>
      </c>
      <c r="Y10" s="11" t="n">
        <v>13216066.3</v>
      </c>
      <c r="Z10" s="11" t="n">
        <v>19981388.1</v>
      </c>
      <c r="AA10" s="11" t="n">
        <v>2555437</v>
      </c>
      <c r="AB10" s="11" t="n">
        <v>55175029.7</v>
      </c>
      <c r="AC10" s="2" t="s">
        <v>12</v>
      </c>
      <c r="AD10" s="12" t="n">
        <f aca="false">P10/(B10*1000)</f>
        <v>1050.03183458883</v>
      </c>
      <c r="AE10" s="12" t="n">
        <f aca="false">Q10/(C10*1000)</f>
        <v>765.996064139942</v>
      </c>
      <c r="AF10" s="12" t="n">
        <f aca="false">R10/(D10*1000)</f>
        <v>1710.59635419376</v>
      </c>
      <c r="AG10" s="12" t="n">
        <f aca="false">S10/(E10*1000)</f>
        <v>651.739473841198</v>
      </c>
      <c r="AH10" s="12" t="n">
        <f aca="false">T10/(F10*1000)</f>
        <v>505.614226205504</v>
      </c>
      <c r="AI10" s="12" t="n">
        <f aca="false">U10/(G10*1000)</f>
        <v>695.114859666973</v>
      </c>
      <c r="AJ10" s="12" t="n">
        <f aca="false">V10/(H10*1000)</f>
        <v>336.219336709915</v>
      </c>
      <c r="AK10" s="12" t="n">
        <f aca="false">W10/(I10*1000)</f>
        <v>560.582999924889</v>
      </c>
      <c r="AL10" s="12" t="n">
        <f aca="false">X10/(J10*1000)</f>
        <v>2062.18243573647</v>
      </c>
      <c r="AM10" s="12" t="n">
        <f aca="false">Y10/(K10*1000)</f>
        <v>399.385521743072</v>
      </c>
      <c r="AN10" s="12" t="n">
        <f aca="false">Z10/(L10*1000)</f>
        <v>740.298177170168</v>
      </c>
      <c r="AO10" s="12" t="n">
        <f aca="false">AA10/(M10*1000)</f>
        <v>234.057244916651</v>
      </c>
      <c r="AP10" s="12" t="n">
        <f aca="false">AB10/(N10*1000)</f>
        <v>738.009011262406</v>
      </c>
    </row>
    <row r="11" customFormat="false" ht="15" hidden="false" customHeight="false" outlineLevel="0" collapsed="false">
      <c r="A11" s="2" t="s">
        <v>13</v>
      </c>
      <c r="B11" s="10" t="n">
        <v>18.456</v>
      </c>
      <c r="C11" s="10" t="n">
        <v>0.431</v>
      </c>
      <c r="D11" s="10" t="n">
        <v>59.481</v>
      </c>
      <c r="E11" s="10" t="n">
        <v>11.759</v>
      </c>
      <c r="F11" s="10" t="n">
        <v>18.81</v>
      </c>
      <c r="G11" s="10" t="n">
        <v>46.138</v>
      </c>
      <c r="H11" s="10" t="n">
        <v>5.816</v>
      </c>
      <c r="I11" s="10" t="n">
        <v>24.02</v>
      </c>
      <c r="J11" s="10" t="n">
        <v>4.994</v>
      </c>
      <c r="K11" s="10" t="n">
        <v>25.395</v>
      </c>
      <c r="L11" s="10" t="n">
        <v>19.786</v>
      </c>
      <c r="M11" s="10" t="n">
        <v>5.419</v>
      </c>
      <c r="N11" s="10" t="n">
        <v>41.702</v>
      </c>
      <c r="O11" s="2" t="s">
        <v>13</v>
      </c>
      <c r="P11" s="11" t="n">
        <v>13495319.1</v>
      </c>
      <c r="Q11" s="11" t="n">
        <v>173496.5</v>
      </c>
      <c r="R11" s="11" t="n">
        <v>42828127.6</v>
      </c>
      <c r="S11" s="11" t="n">
        <v>15952984.7</v>
      </c>
      <c r="T11" s="11" t="n">
        <v>8594822.9</v>
      </c>
      <c r="U11" s="11" t="n">
        <v>26096044.1</v>
      </c>
      <c r="V11" s="11" t="n">
        <v>2154961.8</v>
      </c>
      <c r="W11" s="11" t="n">
        <v>15976723</v>
      </c>
      <c r="X11" s="11" t="n">
        <v>11338288.7</v>
      </c>
      <c r="Y11" s="11" t="n">
        <v>8748485.9</v>
      </c>
      <c r="Z11" s="11" t="n">
        <v>9654494.9</v>
      </c>
      <c r="AA11" s="11" t="n">
        <v>980933.7</v>
      </c>
      <c r="AB11" s="11" t="n">
        <v>24292556.3</v>
      </c>
      <c r="AC11" s="2" t="s">
        <v>13</v>
      </c>
      <c r="AD11" s="12" t="n">
        <f aca="false">P11/(B11*1000)</f>
        <v>731.215815994798</v>
      </c>
      <c r="AE11" s="12" t="n">
        <f aca="false">Q11/(C11*1000)</f>
        <v>402.544083526682</v>
      </c>
      <c r="AF11" s="12" t="n">
        <f aca="false">R11/(D11*1000)</f>
        <v>720.030389536154</v>
      </c>
      <c r="AG11" s="12" t="n">
        <f aca="false">S11/(E11*1000)</f>
        <v>1356.661680415</v>
      </c>
      <c r="AH11" s="12" t="n">
        <f aca="false">T11/(F11*1000)</f>
        <v>456.928383838384</v>
      </c>
      <c r="AI11" s="12" t="n">
        <f aca="false">U11/(G11*1000)</f>
        <v>565.608481078504</v>
      </c>
      <c r="AJ11" s="12" t="n">
        <f aca="false">V11/(H11*1000)</f>
        <v>370.523005502063</v>
      </c>
      <c r="AK11" s="12" t="n">
        <f aca="false">W11/(I11*1000)</f>
        <v>665.142506244796</v>
      </c>
      <c r="AL11" s="12" t="n">
        <f aca="false">X11/(J11*1000)</f>
        <v>2270.38219863837</v>
      </c>
      <c r="AM11" s="12" t="n">
        <f aca="false">Y11/(K11*1000)</f>
        <v>344.496392990746</v>
      </c>
      <c r="AN11" s="12" t="n">
        <f aca="false">Z11/(L11*1000)</f>
        <v>487.945764682099</v>
      </c>
      <c r="AO11" s="12" t="n">
        <f aca="false">AA11/(M11*1000)</f>
        <v>181.017475548994</v>
      </c>
      <c r="AP11" s="12" t="n">
        <f aca="false">AB11/(N11*1000)</f>
        <v>582.527367991943</v>
      </c>
    </row>
    <row r="12" customFormat="false" ht="15" hidden="false" customHeight="false" outlineLevel="0" collapsed="false">
      <c r="A12" s="2" t="s">
        <v>14</v>
      </c>
      <c r="B12" s="10" t="n">
        <v>58.603</v>
      </c>
      <c r="C12" s="10" t="n">
        <v>11.971</v>
      </c>
      <c r="D12" s="10" t="n">
        <v>68.996</v>
      </c>
      <c r="E12" s="10" t="n">
        <v>21.275</v>
      </c>
      <c r="F12" s="10" t="n">
        <v>30.291</v>
      </c>
      <c r="G12" s="10" t="n">
        <v>106.477</v>
      </c>
      <c r="H12" s="10" t="n">
        <v>7.869</v>
      </c>
      <c r="I12" s="10" t="n">
        <v>38.439</v>
      </c>
      <c r="J12" s="10" t="n">
        <v>8.75</v>
      </c>
      <c r="K12" s="10" t="n">
        <v>47.986</v>
      </c>
      <c r="L12" s="10" t="n">
        <v>35.149</v>
      </c>
      <c r="M12" s="10" t="n">
        <v>7.693</v>
      </c>
      <c r="N12" s="10" t="n">
        <v>67.299</v>
      </c>
      <c r="O12" s="2" t="s">
        <v>14</v>
      </c>
      <c r="P12" s="11" t="n">
        <v>77724993.6</v>
      </c>
      <c r="Q12" s="11" t="n">
        <v>49607873.1</v>
      </c>
      <c r="R12" s="11" t="n">
        <v>72040800.2</v>
      </c>
      <c r="S12" s="11" t="n">
        <v>30963529.5</v>
      </c>
      <c r="T12" s="11" t="n">
        <v>27440617.8</v>
      </c>
      <c r="U12" s="11" t="n">
        <v>43887184.2</v>
      </c>
      <c r="V12" s="11" t="n">
        <v>3733244.6</v>
      </c>
      <c r="W12" s="11" t="n">
        <v>24478457</v>
      </c>
      <c r="X12" s="11" t="n">
        <v>20878674.5</v>
      </c>
      <c r="Y12" s="11" t="n">
        <v>17102563</v>
      </c>
      <c r="Z12" s="11" t="n">
        <v>20133392.4</v>
      </c>
      <c r="AA12" s="11" t="n">
        <v>2027913.2</v>
      </c>
      <c r="AB12" s="11" t="n">
        <v>38422088.5</v>
      </c>
      <c r="AC12" s="2" t="s">
        <v>14</v>
      </c>
      <c r="AD12" s="12" t="n">
        <f aca="false">P12/(B12*1000)</f>
        <v>1326.29717932529</v>
      </c>
      <c r="AE12" s="12" t="n">
        <f aca="false">Q12/(C12*1000)</f>
        <v>4144.00410157882</v>
      </c>
      <c r="AF12" s="12" t="n">
        <f aca="false">R12/(D12*1000)</f>
        <v>1044.13009739695</v>
      </c>
      <c r="AG12" s="12" t="n">
        <f aca="false">S12/(E12*1000)</f>
        <v>1455.39504112808</v>
      </c>
      <c r="AH12" s="12" t="n">
        <f aca="false">T12/(F12*1000)</f>
        <v>905.900029711796</v>
      </c>
      <c r="AI12" s="12" t="n">
        <f aca="false">U12/(G12*1000)</f>
        <v>412.175250993172</v>
      </c>
      <c r="AJ12" s="12" t="n">
        <f aca="false">V12/(H12*1000)</f>
        <v>474.424272461558</v>
      </c>
      <c r="AK12" s="12" t="n">
        <f aca="false">W12/(I12*1000)</f>
        <v>636.813054449908</v>
      </c>
      <c r="AL12" s="12" t="n">
        <f aca="false">X12/(J12*1000)</f>
        <v>2386.13422857143</v>
      </c>
      <c r="AM12" s="12" t="n">
        <f aca="false">Y12/(K12*1000)</f>
        <v>356.407347976493</v>
      </c>
      <c r="AN12" s="12" t="n">
        <f aca="false">Z12/(L12*1000)</f>
        <v>572.801285954081</v>
      </c>
      <c r="AO12" s="12" t="n">
        <f aca="false">AA12/(M12*1000)</f>
        <v>263.60499155076</v>
      </c>
      <c r="AP12" s="12" t="n">
        <f aca="false">AB12/(N12*1000)</f>
        <v>570.916187461924</v>
      </c>
    </row>
    <row r="13" customFormat="false" ht="15" hidden="false" customHeight="false" outlineLevel="0" collapsed="false">
      <c r="A13" s="2" t="s">
        <v>15</v>
      </c>
      <c r="B13" s="10" t="n">
        <v>64.279</v>
      </c>
      <c r="C13" s="10" t="n">
        <v>2.891</v>
      </c>
      <c r="D13" s="10" t="n">
        <v>101.905</v>
      </c>
      <c r="E13" s="10" t="n">
        <v>21.996</v>
      </c>
      <c r="F13" s="10" t="n">
        <v>42.708</v>
      </c>
      <c r="G13" s="10" t="n">
        <v>105.973</v>
      </c>
      <c r="H13" s="10" t="n">
        <v>14.071</v>
      </c>
      <c r="I13" s="10" t="n">
        <v>46.979</v>
      </c>
      <c r="J13" s="10" t="n">
        <v>12.579</v>
      </c>
      <c r="K13" s="10" t="n">
        <v>38.059</v>
      </c>
      <c r="L13" s="10" t="n">
        <v>37.006</v>
      </c>
      <c r="M13" s="10" t="n">
        <v>13.197</v>
      </c>
      <c r="N13" s="13" t="n">
        <v>64.472</v>
      </c>
      <c r="O13" s="2" t="s">
        <v>15</v>
      </c>
      <c r="P13" s="11" t="n">
        <v>64926277.7</v>
      </c>
      <c r="Q13" s="11" t="n">
        <v>2447550.1</v>
      </c>
      <c r="R13" s="11" t="n">
        <v>259165778.4</v>
      </c>
      <c r="S13" s="11" t="n">
        <v>13171229</v>
      </c>
      <c r="T13" s="11" t="n">
        <v>33059250.9</v>
      </c>
      <c r="U13" s="11" t="n">
        <v>51579197.2</v>
      </c>
      <c r="V13" s="11" t="n">
        <v>4909209.4</v>
      </c>
      <c r="W13" s="11" t="n">
        <v>33811596.2</v>
      </c>
      <c r="X13" s="11" t="n">
        <v>44931771.5</v>
      </c>
      <c r="Y13" s="11" t="n">
        <v>14080680</v>
      </c>
      <c r="Z13" s="11" t="n">
        <v>18206151.2</v>
      </c>
      <c r="AA13" s="11" t="n">
        <v>2435704.7</v>
      </c>
      <c r="AB13" s="11" t="n">
        <v>37779579.7</v>
      </c>
      <c r="AC13" s="2" t="s">
        <v>15</v>
      </c>
      <c r="AD13" s="12" t="n">
        <f aca="false">P13/(B13*1000)</f>
        <v>1010.06981595856</v>
      </c>
      <c r="AE13" s="12" t="n">
        <f aca="false">Q13/(C13*1000)</f>
        <v>846.610204081633</v>
      </c>
      <c r="AF13" s="12" t="n">
        <f aca="false">R13/(D13*1000)</f>
        <v>2543.20964035131</v>
      </c>
      <c r="AG13" s="12" t="n">
        <f aca="false">S13/(E13*1000)</f>
        <v>598.801100200036</v>
      </c>
      <c r="AH13" s="12" t="n">
        <f aca="false">T13/(F13*1000)</f>
        <v>774.076306546783</v>
      </c>
      <c r="AI13" s="12" t="n">
        <f aca="false">U13/(G13*1000)</f>
        <v>486.72017589386</v>
      </c>
      <c r="AJ13" s="12" t="n">
        <f aca="false">V13/(H13*1000)</f>
        <v>348.888451424917</v>
      </c>
      <c r="AK13" s="12" t="n">
        <f aca="false">W13/(I13*1000)</f>
        <v>719.717239617702</v>
      </c>
      <c r="AL13" s="12" t="n">
        <f aca="false">X13/(J13*1000)</f>
        <v>3571.96688925988</v>
      </c>
      <c r="AM13" s="12" t="n">
        <f aca="false">Y13/(K13*1000)</f>
        <v>369.969783756799</v>
      </c>
      <c r="AN13" s="12" t="n">
        <f aca="false">Z13/(L13*1000)</f>
        <v>491.978360265903</v>
      </c>
      <c r="AO13" s="12" t="n">
        <f aca="false">AA13/(M13*1000)</f>
        <v>184.565029931045</v>
      </c>
      <c r="AP13" s="12" t="n">
        <f aca="false">AB13/(N13*1000)</f>
        <v>585.98429861025</v>
      </c>
    </row>
    <row r="14" customFormat="false" ht="15" hidden="false" customHeight="false" outlineLevel="0" collapsed="false">
      <c r="A14" s="2" t="s">
        <v>16</v>
      </c>
      <c r="B14" s="10" t="n">
        <v>92.947</v>
      </c>
      <c r="C14" s="10" t="n">
        <v>5.507</v>
      </c>
      <c r="D14" s="10" t="n">
        <v>563.751</v>
      </c>
      <c r="E14" s="10" t="n">
        <v>105.521</v>
      </c>
      <c r="F14" s="10" t="n">
        <v>333.821</v>
      </c>
      <c r="G14" s="10" t="n">
        <v>708.934</v>
      </c>
      <c r="H14" s="10" t="n">
        <v>95.24</v>
      </c>
      <c r="I14" s="10" t="n">
        <v>344.931</v>
      </c>
      <c r="J14" s="10" t="n">
        <v>139.221</v>
      </c>
      <c r="K14" s="10" t="n">
        <v>220.996</v>
      </c>
      <c r="L14" s="10" t="n">
        <v>188.95</v>
      </c>
      <c r="M14" s="10" t="n">
        <v>85.86</v>
      </c>
      <c r="N14" s="10" t="n">
        <v>499.992</v>
      </c>
      <c r="O14" s="2" t="s">
        <v>16</v>
      </c>
      <c r="P14" s="11" t="n">
        <v>73465074.6</v>
      </c>
      <c r="Q14" s="11" t="n">
        <v>6870030.8</v>
      </c>
      <c r="R14" s="11" t="n">
        <v>864633980.8</v>
      </c>
      <c r="S14" s="11" t="n">
        <v>147616028.4</v>
      </c>
      <c r="T14" s="11" t="n">
        <v>216861661.8</v>
      </c>
      <c r="U14" s="11" t="n">
        <v>1137843696.6</v>
      </c>
      <c r="V14" s="11" t="n">
        <v>53990293</v>
      </c>
      <c r="W14" s="11" t="n">
        <v>346239580.2</v>
      </c>
      <c r="X14" s="11" t="n">
        <v>468160383.8</v>
      </c>
      <c r="Y14" s="11" t="n">
        <v>127687987.6</v>
      </c>
      <c r="Z14" s="11" t="n">
        <v>181409864.8</v>
      </c>
      <c r="AA14" s="11" t="n">
        <v>20638657.2</v>
      </c>
      <c r="AB14" s="11" t="n">
        <v>556351561.5</v>
      </c>
      <c r="AC14" s="2" t="s">
        <v>16</v>
      </c>
      <c r="AD14" s="12" t="n">
        <f aca="false">P14/(B14*1000)</f>
        <v>790.397480284463</v>
      </c>
      <c r="AE14" s="12" t="n">
        <f aca="false">Q14/(C14*1000)</f>
        <v>1247.50877065553</v>
      </c>
      <c r="AF14" s="12" t="n">
        <f aca="false">R14/(D14*1000)</f>
        <v>1533.71609238831</v>
      </c>
      <c r="AG14" s="12" t="n">
        <f aca="false">S14/(E14*1000)</f>
        <v>1398.92560153903</v>
      </c>
      <c r="AH14" s="12" t="n">
        <f aca="false">T14/(F14*1000)</f>
        <v>649.634570024055</v>
      </c>
      <c r="AI14" s="12" t="n">
        <f aca="false">U14/(G14*1000)</f>
        <v>1605.00652613642</v>
      </c>
      <c r="AJ14" s="12" t="n">
        <f aca="false">V14/(H14*1000)</f>
        <v>566.886738765225</v>
      </c>
      <c r="AK14" s="12" t="n">
        <f aca="false">W14/(I14*1000)</f>
        <v>1003.79374483592</v>
      </c>
      <c r="AL14" s="12" t="n">
        <f aca="false">X14/(J14*1000)</f>
        <v>3362.71384202096</v>
      </c>
      <c r="AM14" s="12" t="n">
        <f aca="false">Y14/(K14*1000)</f>
        <v>577.784157179315</v>
      </c>
      <c r="AN14" s="12" t="n">
        <f aca="false">Z14/(L14*1000)</f>
        <v>960.094547763959</v>
      </c>
      <c r="AO14" s="12" t="n">
        <f aca="false">AA14/(M14*1000)</f>
        <v>240.375695317959</v>
      </c>
      <c r="AP14" s="12" t="n">
        <f aca="false">AB14/(N14*1000)</f>
        <v>1112.72092653482</v>
      </c>
    </row>
    <row r="15" customFormat="false" ht="15" hidden="false" customHeight="false" outlineLevel="0" collapsed="false">
      <c r="A15" s="2" t="s">
        <v>17</v>
      </c>
      <c r="B15" s="10" t="n">
        <v>29.359</v>
      </c>
      <c r="C15" s="10" t="n">
        <v>0.097</v>
      </c>
      <c r="D15" s="10" t="n">
        <v>51.63</v>
      </c>
      <c r="E15" s="10" t="n">
        <v>11.045</v>
      </c>
      <c r="F15" s="10" t="n">
        <v>20.18</v>
      </c>
      <c r="G15" s="10" t="n">
        <v>57.592</v>
      </c>
      <c r="H15" s="10" t="n">
        <v>5.551</v>
      </c>
      <c r="I15" s="10" t="n">
        <v>26.291</v>
      </c>
      <c r="J15" s="10" t="n">
        <v>6.679</v>
      </c>
      <c r="K15" s="10" t="n">
        <v>34.236</v>
      </c>
      <c r="L15" s="10" t="n">
        <v>23.273</v>
      </c>
      <c r="M15" s="10" t="n">
        <v>5.503</v>
      </c>
      <c r="N15" s="13" t="n">
        <v>43.102</v>
      </c>
      <c r="O15" s="2" t="s">
        <v>17</v>
      </c>
      <c r="P15" s="11" t="n">
        <v>45815132.7</v>
      </c>
      <c r="Q15" s="11" t="n">
        <v>308529.1</v>
      </c>
      <c r="R15" s="11" t="n">
        <v>35579118.2</v>
      </c>
      <c r="S15" s="11" t="n">
        <v>9754789.3</v>
      </c>
      <c r="T15" s="11" t="n">
        <v>16360954.6</v>
      </c>
      <c r="U15" s="11" t="n">
        <v>34692221.1</v>
      </c>
      <c r="V15" s="11" t="n">
        <v>1593742.5</v>
      </c>
      <c r="W15" s="11" t="n">
        <v>24265883.6</v>
      </c>
      <c r="X15" s="11" t="n">
        <v>10090113.2</v>
      </c>
      <c r="Y15" s="11" t="n">
        <v>15216126.8</v>
      </c>
      <c r="Z15" s="11" t="n">
        <v>12103017.8</v>
      </c>
      <c r="AA15" s="11" t="n">
        <v>1148068</v>
      </c>
      <c r="AB15" s="11" t="n">
        <v>23778460.2</v>
      </c>
      <c r="AC15" s="2" t="s">
        <v>17</v>
      </c>
      <c r="AD15" s="12" t="n">
        <f aca="false">P15/(B15*1000)</f>
        <v>1560.51407404884</v>
      </c>
      <c r="AE15" s="12" t="n">
        <f aca="false">Q15/(C15*1000)</f>
        <v>3180.71237113402</v>
      </c>
      <c r="AF15" s="12" t="n">
        <f aca="false">R15/(D15*1000)</f>
        <v>689.117145070695</v>
      </c>
      <c r="AG15" s="12" t="n">
        <f aca="false">S15/(E15*1000)</f>
        <v>883.185993662291</v>
      </c>
      <c r="AH15" s="12" t="n">
        <f aca="false">T15/(F15*1000)</f>
        <v>810.750971258672</v>
      </c>
      <c r="AI15" s="12" t="n">
        <f aca="false">U15/(G15*1000)</f>
        <v>602.379168981803</v>
      </c>
      <c r="AJ15" s="12" t="n">
        <f aca="false">V15/(H15*1000)</f>
        <v>287.109079445145</v>
      </c>
      <c r="AK15" s="12" t="n">
        <f aca="false">W15/(I15*1000)</f>
        <v>922.973017382374</v>
      </c>
      <c r="AL15" s="12" t="n">
        <f aca="false">X15/(J15*1000)</f>
        <v>1510.72214403354</v>
      </c>
      <c r="AM15" s="12" t="n">
        <f aca="false">Y15/(K15*1000)</f>
        <v>444.448148148148</v>
      </c>
      <c r="AN15" s="12" t="n">
        <f aca="false">Z15/(L15*1000)</f>
        <v>520.045451811112</v>
      </c>
      <c r="AO15" s="12" t="n">
        <f aca="false">AA15/(M15*1000)</f>
        <v>208.625840450663</v>
      </c>
      <c r="AP15" s="12" t="n">
        <f aca="false">AB15/(N15*1000)</f>
        <v>551.678813048118</v>
      </c>
    </row>
    <row r="16" customFormat="false" ht="15" hidden="false" customHeight="false" outlineLevel="0" collapsed="false">
      <c r="A16" s="2" t="s">
        <v>18</v>
      </c>
      <c r="B16" s="10" t="n">
        <v>28.145</v>
      </c>
      <c r="C16" s="10" t="n">
        <v>1.412</v>
      </c>
      <c r="D16" s="10" t="n">
        <v>99.065</v>
      </c>
      <c r="E16" s="10" t="n">
        <v>18.197</v>
      </c>
      <c r="F16" s="10" t="n">
        <v>41.146</v>
      </c>
      <c r="G16" s="10" t="n">
        <v>93.578</v>
      </c>
      <c r="H16" s="10" t="n">
        <v>10.632</v>
      </c>
      <c r="I16" s="10" t="n">
        <v>43.305</v>
      </c>
      <c r="J16" s="10" t="n">
        <v>12.852</v>
      </c>
      <c r="K16" s="10" t="n">
        <v>43.927</v>
      </c>
      <c r="L16" s="10" t="n">
        <v>33.045</v>
      </c>
      <c r="M16" s="10" t="n">
        <v>9.685</v>
      </c>
      <c r="N16" s="10" t="n">
        <v>63.309</v>
      </c>
      <c r="O16" s="2" t="s">
        <v>18</v>
      </c>
      <c r="P16" s="11" t="n">
        <v>30016371</v>
      </c>
      <c r="Q16" s="11" t="n">
        <v>635846</v>
      </c>
      <c r="R16" s="11" t="n">
        <v>112029193</v>
      </c>
      <c r="S16" s="11" t="n">
        <v>17106476.9</v>
      </c>
      <c r="T16" s="11" t="n">
        <v>18662322.8</v>
      </c>
      <c r="U16" s="11" t="n">
        <v>62863222.7</v>
      </c>
      <c r="V16" s="11" t="n">
        <v>2348662.1</v>
      </c>
      <c r="W16" s="11" t="n">
        <v>36444325.7</v>
      </c>
      <c r="X16" s="11" t="n">
        <v>19945379.7</v>
      </c>
      <c r="Y16" s="11" t="n">
        <v>17721426.9</v>
      </c>
      <c r="Z16" s="11" t="n">
        <v>19451029.1</v>
      </c>
      <c r="AA16" s="11" t="n">
        <v>2100789.9</v>
      </c>
      <c r="AB16" s="11" t="n">
        <v>43785153.7</v>
      </c>
      <c r="AC16" s="2" t="s">
        <v>18</v>
      </c>
      <c r="AD16" s="12" t="n">
        <f aca="false">P16/(B16*1000)</f>
        <v>1066.49035352638</v>
      </c>
      <c r="AE16" s="12" t="n">
        <f aca="false">Q16/(C16*1000)</f>
        <v>450.315864022663</v>
      </c>
      <c r="AF16" s="12" t="n">
        <f aca="false">R16/(D16*1000)</f>
        <v>1130.86552263665</v>
      </c>
      <c r="AG16" s="12" t="n">
        <f aca="false">S16/(E16*1000)</f>
        <v>940.071269989559</v>
      </c>
      <c r="AH16" s="12" t="n">
        <f aca="false">T16/(F16*1000)</f>
        <v>453.563476401108</v>
      </c>
      <c r="AI16" s="12" t="n">
        <f aca="false">U16/(G16*1000)</f>
        <v>671.773522622839</v>
      </c>
      <c r="AJ16" s="12" t="n">
        <f aca="false">V16/(H16*1000)</f>
        <v>220.905013167795</v>
      </c>
      <c r="AK16" s="12" t="n">
        <f aca="false">W16/(I16*1000)</f>
        <v>841.573160143171</v>
      </c>
      <c r="AL16" s="12" t="n">
        <f aca="false">X16/(J16*1000)</f>
        <v>1551.92808123249</v>
      </c>
      <c r="AM16" s="12" t="n">
        <f aca="false">Y16/(K16*1000)</f>
        <v>403.429027705056</v>
      </c>
      <c r="AN16" s="12" t="n">
        <f aca="false">Z16/(L16*1000)</f>
        <v>588.622457255258</v>
      </c>
      <c r="AO16" s="12" t="n">
        <f aca="false">AA16/(M16*1000)</f>
        <v>216.911708828085</v>
      </c>
      <c r="AP16" s="12" t="n">
        <f aca="false">AB16/(N16*1000)</f>
        <v>691.610256045744</v>
      </c>
    </row>
    <row r="17" customFormat="false" ht="15" hidden="false" customHeight="false" outlineLevel="0" collapsed="false">
      <c r="A17" s="2" t="s">
        <v>19</v>
      </c>
      <c r="B17" s="10" t="n">
        <v>24.098</v>
      </c>
      <c r="C17" s="10" t="n">
        <v>1.333</v>
      </c>
      <c r="D17" s="10" t="n">
        <v>78.022</v>
      </c>
      <c r="E17" s="10" t="n">
        <v>22.639</v>
      </c>
      <c r="F17" s="10" t="n">
        <v>32.373</v>
      </c>
      <c r="G17" s="10" t="n">
        <v>79.484</v>
      </c>
      <c r="H17" s="10" t="n">
        <v>7.672</v>
      </c>
      <c r="I17" s="10" t="n">
        <v>45.677</v>
      </c>
      <c r="J17" s="10" t="n">
        <v>12.637</v>
      </c>
      <c r="K17" s="10" t="n">
        <v>36.076</v>
      </c>
      <c r="L17" s="10" t="n">
        <v>30.685</v>
      </c>
      <c r="M17" s="10" t="n">
        <v>6.162</v>
      </c>
      <c r="N17" s="13" t="n">
        <v>55.596</v>
      </c>
      <c r="O17" s="2" t="s">
        <v>19</v>
      </c>
      <c r="P17" s="11" t="n">
        <v>14657537.2</v>
      </c>
      <c r="Q17" s="11" t="n">
        <v>877728.6</v>
      </c>
      <c r="R17" s="11" t="n">
        <v>67968867.5</v>
      </c>
      <c r="S17" s="11" t="n">
        <v>41512204.4</v>
      </c>
      <c r="T17" s="11" t="n">
        <v>14151675</v>
      </c>
      <c r="U17" s="11" t="n">
        <v>54066221.5</v>
      </c>
      <c r="V17" s="11" t="n">
        <v>3039612.6</v>
      </c>
      <c r="W17" s="11" t="n">
        <v>37516321.9</v>
      </c>
      <c r="X17" s="11" t="n">
        <v>14203655</v>
      </c>
      <c r="Y17" s="11" t="n">
        <v>12715866.9</v>
      </c>
      <c r="Z17" s="11" t="n">
        <v>17074331.2</v>
      </c>
      <c r="AA17" s="11" t="n">
        <v>1114724.5</v>
      </c>
      <c r="AB17" s="11" t="n">
        <v>33958260.3</v>
      </c>
      <c r="AC17" s="2" t="s">
        <v>19</v>
      </c>
      <c r="AD17" s="12" t="n">
        <f aca="false">P17/(B17*1000)</f>
        <v>608.247041248236</v>
      </c>
      <c r="AE17" s="12" t="n">
        <f aca="false">Q17/(C17*1000)</f>
        <v>658.461065266317</v>
      </c>
      <c r="AF17" s="12" t="n">
        <f aca="false">R17/(D17*1000)</f>
        <v>871.150028197175</v>
      </c>
      <c r="AG17" s="12" t="n">
        <f aca="false">S17/(E17*1000)</f>
        <v>1833.65892486417</v>
      </c>
      <c r="AH17" s="12" t="n">
        <f aca="false">T17/(F17*1000)</f>
        <v>437.144379575572</v>
      </c>
      <c r="AI17" s="12" t="n">
        <f aca="false">U17/(G17*1000)</f>
        <v>680.215156509486</v>
      </c>
      <c r="AJ17" s="12" t="n">
        <f aca="false">V17/(H17*1000)</f>
        <v>396.195594369135</v>
      </c>
      <c r="AK17" s="12" t="n">
        <f aca="false">W17/(I17*1000)</f>
        <v>821.339446548591</v>
      </c>
      <c r="AL17" s="12" t="n">
        <f aca="false">X17/(J17*1000)</f>
        <v>1123.97364880905</v>
      </c>
      <c r="AM17" s="12" t="n">
        <f aca="false">Y17/(K17*1000)</f>
        <v>352.474412351702</v>
      </c>
      <c r="AN17" s="12" t="n">
        <f aca="false">Z17/(L17*1000)</f>
        <v>556.439015805768</v>
      </c>
      <c r="AO17" s="12" t="n">
        <f aca="false">AA17/(M17*1000)</f>
        <v>180.903034728984</v>
      </c>
      <c r="AP17" s="12" t="n">
        <f aca="false">AB17/(N17*1000)</f>
        <v>610.804020073387</v>
      </c>
    </row>
    <row r="18" customFormat="false" ht="15" hidden="false" customHeight="false" outlineLevel="0" collapsed="false">
      <c r="A18" s="2" t="s">
        <v>20</v>
      </c>
      <c r="B18" s="10" t="n">
        <v>108.102</v>
      </c>
      <c r="C18" s="10" t="n">
        <v>0.165</v>
      </c>
      <c r="D18" s="10" t="n">
        <v>64.454</v>
      </c>
      <c r="E18" s="10" t="n">
        <v>15.901</v>
      </c>
      <c r="F18" s="10" t="n">
        <v>17.265</v>
      </c>
      <c r="G18" s="10" t="n">
        <v>80.996</v>
      </c>
      <c r="H18" s="10" t="n">
        <v>7.765</v>
      </c>
      <c r="I18" s="10" t="n">
        <v>32.778</v>
      </c>
      <c r="J18" s="10" t="n">
        <v>9.759</v>
      </c>
      <c r="K18" s="10" t="n">
        <v>34.365</v>
      </c>
      <c r="L18" s="10" t="n">
        <v>28.851</v>
      </c>
      <c r="M18" s="10" t="n">
        <v>7.525</v>
      </c>
      <c r="N18" s="13" t="n">
        <v>58.067</v>
      </c>
      <c r="O18" s="2" t="s">
        <v>20</v>
      </c>
      <c r="P18" s="11" t="n">
        <v>81976487.3</v>
      </c>
      <c r="Q18" s="11" t="n">
        <v>128993.7</v>
      </c>
      <c r="R18" s="11" t="n">
        <v>43311995.4</v>
      </c>
      <c r="S18" s="11" t="n">
        <v>8756379.6</v>
      </c>
      <c r="T18" s="11" t="n">
        <v>40879733.5</v>
      </c>
      <c r="U18" s="11" t="n">
        <v>53212145.5</v>
      </c>
      <c r="V18" s="11" t="n">
        <v>2635879.5</v>
      </c>
      <c r="W18" s="11" t="n">
        <v>28065210.7</v>
      </c>
      <c r="X18" s="11" t="n">
        <v>11876941.8</v>
      </c>
      <c r="Y18" s="11" t="n">
        <v>12259792.1</v>
      </c>
      <c r="Z18" s="11" t="n">
        <v>14753116.1</v>
      </c>
      <c r="AA18" s="11" t="n">
        <v>1576805.9</v>
      </c>
      <c r="AB18" s="11" t="n">
        <v>32197738.4</v>
      </c>
      <c r="AC18" s="2" t="s">
        <v>20</v>
      </c>
      <c r="AD18" s="12" t="n">
        <f aca="false">P18/(B18*1000)</f>
        <v>758.325352907439</v>
      </c>
      <c r="AE18" s="12" t="n">
        <f aca="false">Q18/(C18*1000)</f>
        <v>781.78</v>
      </c>
      <c r="AF18" s="12" t="n">
        <f aca="false">R18/(D18*1000)</f>
        <v>671.983048375586</v>
      </c>
      <c r="AG18" s="12" t="n">
        <f aca="false">S18/(E18*1000)</f>
        <v>550.68106408402</v>
      </c>
      <c r="AH18" s="12" t="n">
        <f aca="false">T18/(F18*1000)</f>
        <v>2367.78068346365</v>
      </c>
      <c r="AI18" s="12" t="n">
        <f aca="false">U18/(G18*1000)</f>
        <v>656.972510988197</v>
      </c>
      <c r="AJ18" s="12" t="n">
        <f aca="false">V18/(H18*1000)</f>
        <v>339.456471345782</v>
      </c>
      <c r="AK18" s="12" t="n">
        <f aca="false">W18/(I18*1000)</f>
        <v>856.220962230765</v>
      </c>
      <c r="AL18" s="12" t="n">
        <f aca="false">X18/(J18*1000)</f>
        <v>1217.02446972026</v>
      </c>
      <c r="AM18" s="12" t="n">
        <f aca="false">Y18/(K18*1000)</f>
        <v>356.752279935981</v>
      </c>
      <c r="AN18" s="12" t="n">
        <f aca="false">Z18/(L18*1000)</f>
        <v>511.355450417663</v>
      </c>
      <c r="AO18" s="12" t="n">
        <f aca="false">AA18/(M18*1000)</f>
        <v>209.542312292359</v>
      </c>
      <c r="AP18" s="12" t="n">
        <f aca="false">AB18/(N18*1000)</f>
        <v>554.49288580433</v>
      </c>
    </row>
    <row r="19" customFormat="false" ht="15" hidden="false" customHeight="false" outlineLevel="0" collapsed="false">
      <c r="A19" s="2" t="s">
        <v>21</v>
      </c>
      <c r="B19" s="10" t="n">
        <v>48.887</v>
      </c>
      <c r="C19" s="10" t="n">
        <v>1.158</v>
      </c>
      <c r="D19" s="10" t="n">
        <v>112.18</v>
      </c>
      <c r="E19" s="10" t="n">
        <v>29.356</v>
      </c>
      <c r="F19" s="10" t="n">
        <v>36.765</v>
      </c>
      <c r="G19" s="10" t="n">
        <v>114.77</v>
      </c>
      <c r="H19" s="10" t="n">
        <v>12.811</v>
      </c>
      <c r="I19" s="10" t="n">
        <v>51.725</v>
      </c>
      <c r="J19" s="10" t="n">
        <v>12.81</v>
      </c>
      <c r="K19" s="10" t="n">
        <v>47.113</v>
      </c>
      <c r="L19" s="10" t="n">
        <v>38.951</v>
      </c>
      <c r="M19" s="10" t="n">
        <v>11.359</v>
      </c>
      <c r="N19" s="10" t="n">
        <v>87.127</v>
      </c>
      <c r="O19" s="2" t="s">
        <v>21</v>
      </c>
      <c r="P19" s="11" t="n">
        <v>30061447.6</v>
      </c>
      <c r="Q19" s="11" t="n">
        <v>556981</v>
      </c>
      <c r="R19" s="11" t="n">
        <v>97077608.5</v>
      </c>
      <c r="S19" s="11" t="n">
        <v>41549450.2</v>
      </c>
      <c r="T19" s="11" t="n">
        <v>27795638</v>
      </c>
      <c r="U19" s="11" t="n">
        <v>61296038.1</v>
      </c>
      <c r="V19" s="11" t="n">
        <v>5405474.2</v>
      </c>
      <c r="W19" s="11" t="n">
        <v>50475408.1</v>
      </c>
      <c r="X19" s="11" t="n">
        <v>23925045.4</v>
      </c>
      <c r="Y19" s="11" t="n">
        <v>16805660.3</v>
      </c>
      <c r="Z19" s="11" t="n">
        <v>22375995.5</v>
      </c>
      <c r="AA19" s="11" t="n">
        <v>1303974.1</v>
      </c>
      <c r="AB19" s="11" t="n">
        <v>63024922.5</v>
      </c>
      <c r="AC19" s="2" t="s">
        <v>21</v>
      </c>
      <c r="AD19" s="12" t="n">
        <f aca="false">P19/(B19*1000)</f>
        <v>614.917004520629</v>
      </c>
      <c r="AE19" s="12" t="n">
        <f aca="false">Q19/(C19*1000)</f>
        <v>480.985319516408</v>
      </c>
      <c r="AF19" s="12" t="n">
        <f aca="false">R19/(D19*1000)</f>
        <v>865.373582635051</v>
      </c>
      <c r="AG19" s="12" t="n">
        <f aca="false">S19/(E19*1000)</f>
        <v>1415.36483853386</v>
      </c>
      <c r="AH19" s="12" t="n">
        <f aca="false">T19/(F19*1000)</f>
        <v>756.035305317557</v>
      </c>
      <c r="AI19" s="12" t="n">
        <f aca="false">U19/(G19*1000)</f>
        <v>534.07718131916</v>
      </c>
      <c r="AJ19" s="12" t="n">
        <f aca="false">V19/(H19*1000)</f>
        <v>421.94006712981</v>
      </c>
      <c r="AK19" s="12" t="n">
        <f aca="false">W19/(I19*1000)</f>
        <v>975.841625906235</v>
      </c>
      <c r="AL19" s="12" t="n">
        <f aca="false">X19/(J19*1000)</f>
        <v>1867.68504293521</v>
      </c>
      <c r="AM19" s="12" t="n">
        <f aca="false">Y19/(K19*1000)</f>
        <v>356.709619425636</v>
      </c>
      <c r="AN19" s="12" t="n">
        <f aca="false">Z19/(L19*1000)</f>
        <v>574.465238376422</v>
      </c>
      <c r="AO19" s="12" t="n">
        <f aca="false">AA19/(M19*1000)</f>
        <v>114.796557795581</v>
      </c>
      <c r="AP19" s="12" t="n">
        <f aca="false">AB19/(N19*1000)</f>
        <v>723.368444913747</v>
      </c>
    </row>
    <row r="20" customFormat="false" ht="15" hidden="false" customHeight="false" outlineLevel="0" collapsed="false">
      <c r="A20" s="2" t="s">
        <v>22</v>
      </c>
      <c r="B20" s="10" t="n">
        <v>42.14</v>
      </c>
      <c r="C20" s="10" t="n">
        <v>2.757</v>
      </c>
      <c r="D20" s="10" t="n">
        <v>153.722</v>
      </c>
      <c r="E20" s="10" t="n">
        <v>27.78</v>
      </c>
      <c r="F20" s="10" t="n">
        <v>58.016</v>
      </c>
      <c r="G20" s="10" t="n">
        <v>129.544</v>
      </c>
      <c r="H20" s="10" t="n">
        <v>16.856</v>
      </c>
      <c r="I20" s="10" t="n">
        <v>58.689</v>
      </c>
      <c r="J20" s="10" t="n">
        <v>22.378</v>
      </c>
      <c r="K20" s="10" t="n">
        <v>53.246</v>
      </c>
      <c r="L20" s="10" t="n">
        <v>42.211</v>
      </c>
      <c r="M20" s="10" t="n">
        <v>17.174</v>
      </c>
      <c r="N20" s="10" t="n">
        <v>90.549</v>
      </c>
      <c r="O20" s="2" t="s">
        <v>22</v>
      </c>
      <c r="P20" s="11" t="n">
        <v>38094073.1</v>
      </c>
      <c r="Q20" s="11" t="n">
        <v>2841539.1</v>
      </c>
      <c r="R20" s="11" t="n">
        <v>286638613.3</v>
      </c>
      <c r="S20" s="11" t="n">
        <v>26204832.4</v>
      </c>
      <c r="T20" s="11" t="n">
        <v>33057672</v>
      </c>
      <c r="U20" s="11" t="n">
        <v>65159766.6</v>
      </c>
      <c r="V20" s="11" t="n">
        <v>5167530.4</v>
      </c>
      <c r="W20" s="11" t="n">
        <v>44914841.3</v>
      </c>
      <c r="X20" s="11" t="n">
        <v>32099656.6</v>
      </c>
      <c r="Y20" s="11" t="n">
        <v>18442485</v>
      </c>
      <c r="Z20" s="11" t="n">
        <v>26109407.6</v>
      </c>
      <c r="AA20" s="11" t="n">
        <v>2865231.8</v>
      </c>
      <c r="AB20" s="11" t="n">
        <v>54538050.5</v>
      </c>
      <c r="AC20" s="2" t="s">
        <v>22</v>
      </c>
      <c r="AD20" s="12" t="n">
        <f aca="false">P20/(B20*1000)</f>
        <v>903.988445657333</v>
      </c>
      <c r="AE20" s="12" t="n">
        <f aca="false">Q20/(C20*1000)</f>
        <v>1030.66343852013</v>
      </c>
      <c r="AF20" s="12" t="n">
        <f aca="false">R20/(D20*1000)</f>
        <v>1864.65576365127</v>
      </c>
      <c r="AG20" s="12" t="n">
        <f aca="false">S20/(E20*1000)</f>
        <v>943.298502519798</v>
      </c>
      <c r="AH20" s="12" t="n">
        <f aca="false">T20/(F20*1000)</f>
        <v>569.802675124104</v>
      </c>
      <c r="AI20" s="12" t="n">
        <f aca="false">U20/(G20*1000)</f>
        <v>502.993319644291</v>
      </c>
      <c r="AJ20" s="12" t="n">
        <f aca="false">V20/(H20*1000)</f>
        <v>306.569197911723</v>
      </c>
      <c r="AK20" s="12" t="n">
        <f aca="false">W20/(I20*1000)</f>
        <v>765.302549029631</v>
      </c>
      <c r="AL20" s="12" t="n">
        <f aca="false">X20/(J20*1000)</f>
        <v>1434.42919831978</v>
      </c>
      <c r="AM20" s="12" t="n">
        <f aca="false">Y20/(K20*1000)</f>
        <v>346.363764414228</v>
      </c>
      <c r="AN20" s="12" t="n">
        <f aca="false">Z20/(L20*1000)</f>
        <v>618.545109094786</v>
      </c>
      <c r="AO20" s="12" t="n">
        <f aca="false">AA20/(M20*1000)</f>
        <v>166.835437288925</v>
      </c>
      <c r="AP20" s="12" t="n">
        <f aca="false">AB20/(N20*1000)</f>
        <v>602.304282764028</v>
      </c>
    </row>
    <row r="21" customFormat="false" ht="15" hidden="false" customHeight="false" outlineLevel="0" collapsed="false">
      <c r="A21" s="2" t="s">
        <v>23</v>
      </c>
      <c r="B21" s="10" t="n">
        <v>42.256</v>
      </c>
      <c r="C21" s="10" t="n">
        <v>0.991</v>
      </c>
      <c r="D21" s="10" t="n">
        <v>132.067</v>
      </c>
      <c r="E21" s="10" t="n">
        <v>22.578</v>
      </c>
      <c r="F21" s="10" t="n">
        <v>40.4</v>
      </c>
      <c r="G21" s="10" t="n">
        <v>106.799</v>
      </c>
      <c r="H21" s="10" t="n">
        <v>11.147</v>
      </c>
      <c r="I21" s="10" t="n">
        <v>61.647</v>
      </c>
      <c r="J21" s="10" t="n">
        <v>14.358</v>
      </c>
      <c r="K21" s="10" t="n">
        <v>51.444</v>
      </c>
      <c r="L21" s="10" t="n">
        <v>42.688</v>
      </c>
      <c r="M21" s="10" t="n">
        <v>10.614</v>
      </c>
      <c r="N21" s="13" t="n">
        <v>85.18</v>
      </c>
      <c r="O21" s="2" t="s">
        <v>23</v>
      </c>
      <c r="P21" s="11" t="n">
        <v>17882726</v>
      </c>
      <c r="Q21" s="11" t="n">
        <v>704952.6</v>
      </c>
      <c r="R21" s="11" t="n">
        <v>161960761.6</v>
      </c>
      <c r="S21" s="11" t="n">
        <v>22975010.4</v>
      </c>
      <c r="T21" s="11" t="n">
        <v>29146529.8</v>
      </c>
      <c r="U21" s="11" t="n">
        <v>90165988.4</v>
      </c>
      <c r="V21" s="11" t="n">
        <v>4608464.2</v>
      </c>
      <c r="W21" s="11" t="n">
        <v>84122768.5</v>
      </c>
      <c r="X21" s="11" t="n">
        <v>34598882.5</v>
      </c>
      <c r="Y21" s="11" t="n">
        <v>19345413.9</v>
      </c>
      <c r="Z21" s="11" t="n">
        <v>28050342.1</v>
      </c>
      <c r="AA21" s="11" t="n">
        <v>2855877.3</v>
      </c>
      <c r="AB21" s="11" t="n">
        <v>64160228.4</v>
      </c>
      <c r="AC21" s="2" t="s">
        <v>23</v>
      </c>
      <c r="AD21" s="12" t="n">
        <f aca="false">P21/(B21*1000)</f>
        <v>423.199687618326</v>
      </c>
      <c r="AE21" s="12" t="n">
        <f aca="false">Q21/(C21*1000)</f>
        <v>711.354793138244</v>
      </c>
      <c r="AF21" s="12" t="n">
        <f aca="false">R21/(D21*1000)</f>
        <v>1226.35299961383</v>
      </c>
      <c r="AG21" s="12" t="n">
        <f aca="false">S21/(E21*1000)</f>
        <v>1017.58394897688</v>
      </c>
      <c r="AH21" s="12" t="n">
        <f aca="false">T21/(F21*1000)</f>
        <v>721.448757425743</v>
      </c>
      <c r="AI21" s="12" t="n">
        <f aca="false">U21/(G21*1000)</f>
        <v>844.25873275967</v>
      </c>
      <c r="AJ21" s="12" t="n">
        <f aca="false">V21/(H21*1000)</f>
        <v>413.42641069346</v>
      </c>
      <c r="AK21" s="12" t="n">
        <f aca="false">W21/(I21*1000)</f>
        <v>1364.58819569484</v>
      </c>
      <c r="AL21" s="12" t="n">
        <f aca="false">X21/(J21*1000)</f>
        <v>2409.72854854437</v>
      </c>
      <c r="AM21" s="12" t="n">
        <f aca="false">Y21/(K21*1000)</f>
        <v>376.048011429904</v>
      </c>
      <c r="AN21" s="12" t="n">
        <f aca="false">Z21/(L21*1000)</f>
        <v>657.101342297601</v>
      </c>
      <c r="AO21" s="12" t="n">
        <f aca="false">AA21/(M21*1000)</f>
        <v>269.06701526286</v>
      </c>
      <c r="AP21" s="12" t="n">
        <f aca="false">AB21/(N21*1000)</f>
        <v>753.231138764968</v>
      </c>
    </row>
    <row r="22" customFormat="false" ht="15" hidden="false" customHeight="false" outlineLevel="0" collapsed="false">
      <c r="A22" s="2" t="s">
        <v>24</v>
      </c>
      <c r="B22" s="10" t="n">
        <v>15.785</v>
      </c>
      <c r="C22" s="10" t="n">
        <v>11.117</v>
      </c>
      <c r="D22" s="10" t="n">
        <v>763.295</v>
      </c>
      <c r="E22" s="10" t="n">
        <v>132.311</v>
      </c>
      <c r="F22" s="10" t="n">
        <v>1040.181</v>
      </c>
      <c r="G22" s="10" t="n">
        <v>2078.556</v>
      </c>
      <c r="H22" s="10" t="n">
        <v>197.065</v>
      </c>
      <c r="I22" s="10" t="n">
        <v>1025.82</v>
      </c>
      <c r="J22" s="10" t="n">
        <v>295.744</v>
      </c>
      <c r="K22" s="10" t="n">
        <v>396.444</v>
      </c>
      <c r="L22" s="10" t="n">
        <v>320.964</v>
      </c>
      <c r="M22" s="10" t="n">
        <v>365.055</v>
      </c>
      <c r="N22" s="10" t="n">
        <v>2195.591</v>
      </c>
      <c r="O22" s="2" t="s">
        <v>24</v>
      </c>
      <c r="P22" s="11" t="n">
        <v>23740979.2</v>
      </c>
      <c r="Q22" s="11" t="n">
        <v>0</v>
      </c>
      <c r="R22" s="11" t="n">
        <v>2902293918.8</v>
      </c>
      <c r="S22" s="11" t="n">
        <v>565797991.8</v>
      </c>
      <c r="T22" s="11" t="n">
        <v>600232752.3</v>
      </c>
      <c r="U22" s="11" t="n">
        <v>5100736701.5</v>
      </c>
      <c r="V22" s="11" t="n">
        <v>162565129.2</v>
      </c>
      <c r="W22" s="11" t="n">
        <v>2430093367.3</v>
      </c>
      <c r="X22" s="11" t="n">
        <v>1723090032.3</v>
      </c>
      <c r="Y22" s="11" t="n">
        <v>399857381.1</v>
      </c>
      <c r="Z22" s="11" t="n">
        <v>531902514.1</v>
      </c>
      <c r="AA22" s="11" t="n">
        <v>131451183.7</v>
      </c>
      <c r="AB22" s="11" t="n">
        <v>3309754261.3</v>
      </c>
      <c r="AC22" s="2" t="s">
        <v>24</v>
      </c>
      <c r="AD22" s="12" t="n">
        <f aca="false">P22/(B22*1000)</f>
        <v>1504.02148875515</v>
      </c>
      <c r="AE22" s="12" t="n">
        <f aca="false">Q22/(C22*1000)</f>
        <v>0</v>
      </c>
      <c r="AF22" s="12" t="n">
        <f aca="false">R22/(D22*1000)</f>
        <v>3802.32271769106</v>
      </c>
      <c r="AG22" s="12" t="n">
        <f aca="false">S22/(E22*1000)</f>
        <v>4276.2732637498</v>
      </c>
      <c r="AH22" s="12" t="n">
        <f aca="false">T22/(F22*1000)</f>
        <v>577.04644893533</v>
      </c>
      <c r="AI22" s="12" t="n">
        <f aca="false">U22/(G22*1000)</f>
        <v>2453.98088937705</v>
      </c>
      <c r="AJ22" s="12" t="n">
        <f aca="false">V22/(H22*1000)</f>
        <v>824.93151599726</v>
      </c>
      <c r="AK22" s="12" t="n">
        <f aca="false">W22/(I22*1000)</f>
        <v>2368.92765524166</v>
      </c>
      <c r="AL22" s="12" t="n">
        <f aca="false">X22/(J22*1000)</f>
        <v>5826.28906182374</v>
      </c>
      <c r="AM22" s="12" t="n">
        <f aca="false">Y22/(K22*1000)</f>
        <v>1008.60999561098</v>
      </c>
      <c r="AN22" s="12" t="n">
        <f aca="false">Z22/(L22*1000)</f>
        <v>1657.20303242731</v>
      </c>
      <c r="AO22" s="12" t="n">
        <f aca="false">AA22/(M22*1000)</f>
        <v>360.085969785375</v>
      </c>
      <c r="AP22" s="12" t="n">
        <f aca="false">AB22/(N22*1000)</f>
        <v>1507.45483166036</v>
      </c>
    </row>
    <row r="23" customFormat="false" ht="15" hidden="false" customHeight="false" outlineLevel="0" collapsed="false">
      <c r="A23" s="2" t="s">
        <v>25</v>
      </c>
      <c r="B23" s="10" t="n">
        <v>11.428</v>
      </c>
      <c r="C23" s="10" t="n">
        <v>7.439</v>
      </c>
      <c r="D23" s="10" t="n">
        <v>29.408</v>
      </c>
      <c r="E23" s="10" t="n">
        <v>11.205</v>
      </c>
      <c r="F23" s="10" t="n">
        <v>20.683</v>
      </c>
      <c r="G23" s="10" t="n">
        <v>46.284</v>
      </c>
      <c r="H23" s="10" t="n">
        <v>7.315</v>
      </c>
      <c r="I23" s="10" t="n">
        <v>33.224</v>
      </c>
      <c r="J23" s="10" t="n">
        <v>7.838</v>
      </c>
      <c r="K23" s="10" t="n">
        <v>25.351</v>
      </c>
      <c r="L23" s="10" t="n">
        <v>21.529</v>
      </c>
      <c r="M23" s="10" t="n">
        <v>4.784</v>
      </c>
      <c r="N23" s="10" t="n">
        <v>43.337</v>
      </c>
      <c r="O23" s="2" t="s">
        <v>25</v>
      </c>
      <c r="P23" s="11" t="n">
        <v>17193076.6</v>
      </c>
      <c r="Q23" s="11" t="n">
        <v>47957433.5</v>
      </c>
      <c r="R23" s="11" t="n">
        <v>58029500.7</v>
      </c>
      <c r="S23" s="11" t="n">
        <v>10368854.3</v>
      </c>
      <c r="T23" s="11" t="n">
        <v>9776615.2</v>
      </c>
      <c r="U23" s="11" t="n">
        <v>14576203.2</v>
      </c>
      <c r="V23" s="11" t="n">
        <v>2648879.4</v>
      </c>
      <c r="W23" s="11" t="n">
        <v>35121097.5</v>
      </c>
      <c r="X23" s="11" t="n">
        <v>14761319.9</v>
      </c>
      <c r="Y23" s="11" t="n">
        <v>11302725.4</v>
      </c>
      <c r="Z23" s="11" t="n">
        <v>19681471.5</v>
      </c>
      <c r="AA23" s="11" t="n">
        <v>566362.7</v>
      </c>
      <c r="AB23" s="11" t="n">
        <v>38028894.9</v>
      </c>
      <c r="AC23" s="2" t="s">
        <v>25</v>
      </c>
      <c r="AD23" s="12" t="n">
        <f aca="false">P23/(B23*1000)</f>
        <v>1504.4694259713</v>
      </c>
      <c r="AE23" s="12" t="n">
        <f aca="false">Q23/(C23*1000)</f>
        <v>6446.75809920688</v>
      </c>
      <c r="AF23" s="12" t="n">
        <f aca="false">R23/(D23*1000)</f>
        <v>1973.25560051687</v>
      </c>
      <c r="AG23" s="12" t="n">
        <f aca="false">S23/(E23*1000)</f>
        <v>925.37744756805</v>
      </c>
      <c r="AH23" s="12" t="n">
        <f aca="false">T23/(F23*1000)</f>
        <v>472.68844945124</v>
      </c>
      <c r="AI23" s="12" t="n">
        <f aca="false">U23/(G23*1000)</f>
        <v>314.929634430905</v>
      </c>
      <c r="AJ23" s="12" t="n">
        <f aca="false">V23/(H23*1000)</f>
        <v>362.116117566644</v>
      </c>
      <c r="AK23" s="12" t="n">
        <f aca="false">W23/(I23*1000)</f>
        <v>1057.10021370094</v>
      </c>
      <c r="AL23" s="12" t="n">
        <f aca="false">X23/(J23*1000)</f>
        <v>1883.30184996172</v>
      </c>
      <c r="AM23" s="12" t="n">
        <f aca="false">Y23/(K23*1000)</f>
        <v>445.849291941146</v>
      </c>
      <c r="AN23" s="12" t="n">
        <f aca="false">Z23/(L23*1000)</f>
        <v>914.184193413535</v>
      </c>
      <c r="AO23" s="12" t="n">
        <f aca="false">AA23/(M23*1000)</f>
        <v>118.386852006689</v>
      </c>
      <c r="AP23" s="12" t="n">
        <f aca="false">AB23/(N23*1000)</f>
        <v>877.515630985071</v>
      </c>
    </row>
    <row r="24" customFormat="false" ht="15" hidden="false" customHeight="false" outlineLevel="0" collapsed="false">
      <c r="A24" s="2" t="s">
        <v>26</v>
      </c>
      <c r="B24" s="10" t="n">
        <v>19.56</v>
      </c>
      <c r="C24" s="10" t="n">
        <v>24.633</v>
      </c>
      <c r="D24" s="10" t="n">
        <v>32.586</v>
      </c>
      <c r="E24" s="10" t="n">
        <v>21.194</v>
      </c>
      <c r="F24" s="10" t="n">
        <v>31.239</v>
      </c>
      <c r="G24" s="10" t="n">
        <v>56.928</v>
      </c>
      <c r="H24" s="10" t="n">
        <v>7.822</v>
      </c>
      <c r="I24" s="10" t="n">
        <v>52.243</v>
      </c>
      <c r="J24" s="10" t="n">
        <v>11.836</v>
      </c>
      <c r="K24" s="10" t="n">
        <v>41.796</v>
      </c>
      <c r="L24" s="10" t="n">
        <v>34.792</v>
      </c>
      <c r="M24" s="10" t="n">
        <v>6.967</v>
      </c>
      <c r="N24" s="10" t="n">
        <v>67.256</v>
      </c>
      <c r="O24" s="2" t="s">
        <v>26</v>
      </c>
      <c r="P24" s="11" t="n">
        <v>9683888.2</v>
      </c>
      <c r="Q24" s="11" t="n">
        <v>293664498.9</v>
      </c>
      <c r="R24" s="11" t="n">
        <v>76451957.9</v>
      </c>
      <c r="S24" s="11" t="n">
        <v>19403624.1</v>
      </c>
      <c r="T24" s="11" t="n">
        <v>38250636.5</v>
      </c>
      <c r="U24" s="11" t="n">
        <v>31459048.9</v>
      </c>
      <c r="V24" s="11" t="n">
        <v>4094399</v>
      </c>
      <c r="W24" s="11" t="n">
        <v>53902558.9</v>
      </c>
      <c r="X24" s="11" t="n">
        <v>11549631.9</v>
      </c>
      <c r="Y24" s="11" t="n">
        <v>19989765.9</v>
      </c>
      <c r="Z24" s="11" t="n">
        <v>27928755.1</v>
      </c>
      <c r="AA24" s="11" t="n">
        <v>1668565.1</v>
      </c>
      <c r="AB24" s="11" t="n">
        <v>77688385.2</v>
      </c>
      <c r="AC24" s="2" t="s">
        <v>26</v>
      </c>
      <c r="AD24" s="12" t="n">
        <f aca="false">P24/(B24*1000)</f>
        <v>495.086308793456</v>
      </c>
      <c r="AE24" s="12" t="n">
        <f aca="false">Q24/(C24*1000)</f>
        <v>11921.5888807697</v>
      </c>
      <c r="AF24" s="12" t="n">
        <f aca="false">R24/(D24*1000)</f>
        <v>2346.15963604002</v>
      </c>
      <c r="AG24" s="12" t="n">
        <f aca="false">S24/(E24*1000)</f>
        <v>915.524398414646</v>
      </c>
      <c r="AH24" s="12" t="n">
        <f aca="false">T24/(F24*1000)</f>
        <v>1224.45137488396</v>
      </c>
      <c r="AI24" s="12" t="n">
        <f aca="false">U24/(G24*1000)</f>
        <v>552.61117376335</v>
      </c>
      <c r="AJ24" s="12" t="n">
        <f aca="false">V24/(H24*1000)</f>
        <v>523.446560981846</v>
      </c>
      <c r="AK24" s="12" t="n">
        <f aca="false">W24/(I24*1000)</f>
        <v>1031.76614857493</v>
      </c>
      <c r="AL24" s="12" t="n">
        <f aca="false">X24/(J24*1000)</f>
        <v>975.805331192971</v>
      </c>
      <c r="AM24" s="12" t="n">
        <f aca="false">Y24/(K24*1000)</f>
        <v>478.269832041344</v>
      </c>
      <c r="AN24" s="12" t="n">
        <f aca="false">Z24/(L24*1000)</f>
        <v>802.734970682916</v>
      </c>
      <c r="AO24" s="12" t="n">
        <f aca="false">AA24/(M24*1000)</f>
        <v>239.495493038611</v>
      </c>
      <c r="AP24" s="12" t="n">
        <f aca="false">AB24/(N24*1000)</f>
        <v>1155.11456524325</v>
      </c>
    </row>
    <row r="25" customFormat="false" ht="15" hidden="false" customHeight="false" outlineLevel="0" collapsed="false">
      <c r="A25" s="2" t="s">
        <v>27</v>
      </c>
      <c r="B25" s="10" t="n">
        <v>24.4</v>
      </c>
      <c r="C25" s="10" t="n">
        <v>3.403</v>
      </c>
      <c r="D25" s="14" t="n">
        <v>89.664</v>
      </c>
      <c r="E25" s="10" t="n">
        <v>18.263</v>
      </c>
      <c r="F25" s="10" t="n">
        <v>26.092</v>
      </c>
      <c r="G25" s="10" t="n">
        <v>85.35</v>
      </c>
      <c r="H25" s="10" t="n">
        <v>12.475</v>
      </c>
      <c r="I25" s="10" t="n">
        <v>50.039</v>
      </c>
      <c r="J25" s="10" t="n">
        <v>13.253</v>
      </c>
      <c r="K25" s="10" t="n">
        <v>48.21</v>
      </c>
      <c r="L25" s="10" t="n">
        <v>40.665</v>
      </c>
      <c r="M25" s="10" t="n">
        <v>8.841</v>
      </c>
      <c r="N25" s="13" t="n">
        <v>78.031</v>
      </c>
      <c r="O25" s="2" t="s">
        <v>27</v>
      </c>
      <c r="P25" s="11" t="n">
        <v>32483842</v>
      </c>
      <c r="Q25" s="11" t="n">
        <v>26190455.2</v>
      </c>
      <c r="R25" s="11" t="n">
        <v>141034605.6</v>
      </c>
      <c r="S25" s="11" t="n">
        <v>16585429.6</v>
      </c>
      <c r="T25" s="11" t="n">
        <v>25357668.6</v>
      </c>
      <c r="U25" s="11" t="n">
        <v>51568041.9</v>
      </c>
      <c r="V25" s="11" t="n">
        <v>7637565.3</v>
      </c>
      <c r="W25" s="11" t="n">
        <v>65913188.4</v>
      </c>
      <c r="X25" s="11" t="n">
        <v>29707968.3</v>
      </c>
      <c r="Y25" s="11" t="n">
        <v>20296000.2</v>
      </c>
      <c r="Z25" s="11" t="n">
        <v>33780415.6</v>
      </c>
      <c r="AA25" s="11" t="n">
        <v>1946210.8</v>
      </c>
      <c r="AB25" s="11" t="n">
        <v>61532018.9</v>
      </c>
      <c r="AC25" s="2" t="s">
        <v>27</v>
      </c>
      <c r="AD25" s="12" t="n">
        <f aca="false">P25/(B25*1000)</f>
        <v>1331.305</v>
      </c>
      <c r="AE25" s="12" t="n">
        <f aca="false">Q25/(C25*1000)</f>
        <v>7696.28421980605</v>
      </c>
      <c r="AF25" s="12" t="n">
        <f aca="false">R25/(D25*1000)</f>
        <v>1572.92342077088</v>
      </c>
      <c r="AG25" s="12" t="n">
        <f aca="false">S25/(E25*1000)</f>
        <v>908.143766084433</v>
      </c>
      <c r="AH25" s="12" t="n">
        <f aca="false">T25/(F25*1000)</f>
        <v>971.856070826307</v>
      </c>
      <c r="AI25" s="12" t="n">
        <f aca="false">U25/(G25*1000)</f>
        <v>604.194984182777</v>
      </c>
      <c r="AJ25" s="12" t="n">
        <f aca="false">V25/(H25*1000)</f>
        <v>612.229683366733</v>
      </c>
      <c r="AK25" s="12" t="n">
        <f aca="false">W25/(I25*1000)</f>
        <v>1317.23632366754</v>
      </c>
      <c r="AL25" s="12" t="n">
        <f aca="false">X25/(J25*1000)</f>
        <v>2241.60328227571</v>
      </c>
      <c r="AM25" s="12" t="n">
        <f aca="false">Y25/(K25*1000)</f>
        <v>420.991499688861</v>
      </c>
      <c r="AN25" s="12" t="n">
        <f aca="false">Z25/(L25*1000)</f>
        <v>830.700002459117</v>
      </c>
      <c r="AO25" s="12" t="n">
        <f aca="false">AA25/(M25*1000)</f>
        <v>220.134690645855</v>
      </c>
      <c r="AP25" s="12" t="n">
        <f aca="false">AB25/(N25*1000)</f>
        <v>788.558635670439</v>
      </c>
    </row>
    <row r="26" customFormat="false" ht="15" hidden="false" customHeight="false" outlineLevel="0" collapsed="false">
      <c r="A26" s="2" t="s">
        <v>28</v>
      </c>
      <c r="B26" s="10" t="n">
        <v>1.434</v>
      </c>
      <c r="C26" s="10" t="n">
        <v>8.429</v>
      </c>
      <c r="D26" s="10" t="n">
        <v>0.703</v>
      </c>
      <c r="E26" s="10" t="n">
        <v>2.193</v>
      </c>
      <c r="F26" s="10" t="n">
        <v>2.587</v>
      </c>
      <c r="G26" s="10" t="n">
        <v>1.742</v>
      </c>
      <c r="H26" s="10" t="n">
        <v>0.341</v>
      </c>
      <c r="I26" s="10" t="n">
        <v>3.654</v>
      </c>
      <c r="J26" s="10" t="n">
        <v>0.436</v>
      </c>
      <c r="K26" s="10" t="n">
        <v>3.211</v>
      </c>
      <c r="L26" s="10" t="n">
        <v>1.799</v>
      </c>
      <c r="M26" s="10" t="n">
        <v>0.208</v>
      </c>
      <c r="N26" s="13" t="n">
        <v>5.104</v>
      </c>
      <c r="O26" s="2" t="s">
        <v>28</v>
      </c>
      <c r="P26" s="11" t="n">
        <v>2261972</v>
      </c>
      <c r="Q26" s="11" t="n">
        <v>253845301.6</v>
      </c>
      <c r="R26" s="11" t="n">
        <v>590000.2</v>
      </c>
      <c r="S26" s="11" t="n">
        <v>2291798.7</v>
      </c>
      <c r="T26" s="11" t="n">
        <v>10717823.9</v>
      </c>
      <c r="U26" s="11" t="n">
        <v>1986044.5</v>
      </c>
      <c r="V26" s="11" t="n">
        <v>397748.4</v>
      </c>
      <c r="W26" s="11" t="n">
        <v>18865291.6</v>
      </c>
      <c r="X26" s="11" t="n">
        <v>1544581.9</v>
      </c>
      <c r="Y26" s="11" t="n">
        <v>2073069.5</v>
      </c>
      <c r="Z26" s="11" t="n">
        <v>3122868.9</v>
      </c>
      <c r="AA26" s="11" t="n">
        <v>247137</v>
      </c>
      <c r="AB26" s="11" t="n">
        <v>7269957.5</v>
      </c>
      <c r="AC26" s="2" t="s">
        <v>28</v>
      </c>
      <c r="AD26" s="12" t="n">
        <f aca="false">P26/(B26*1000)</f>
        <v>1577.38633193863</v>
      </c>
      <c r="AE26" s="12" t="n">
        <f aca="false">Q26/(C26*1000)</f>
        <v>30115.7078657017</v>
      </c>
      <c r="AF26" s="12" t="n">
        <f aca="false">R26/(D26*1000)</f>
        <v>839.260597439545</v>
      </c>
      <c r="AG26" s="12" t="n">
        <f aca="false">S26/(E26*1000)</f>
        <v>1045.05184678523</v>
      </c>
      <c r="AH26" s="12" t="n">
        <f aca="false">T26/(F26*1000)</f>
        <v>4142.95473521453</v>
      </c>
      <c r="AI26" s="12" t="n">
        <f aca="false">U26/(G26*1000)</f>
        <v>1140.09443168772</v>
      </c>
      <c r="AJ26" s="12" t="n">
        <f aca="false">V26/(H26*1000)</f>
        <v>1166.41759530792</v>
      </c>
      <c r="AK26" s="12" t="n">
        <f aca="false">W26/(I26*1000)</f>
        <v>5162.91505199781</v>
      </c>
      <c r="AL26" s="12" t="n">
        <f aca="false">X26/(J26*1000)</f>
        <v>3542.61903669725</v>
      </c>
      <c r="AM26" s="12" t="n">
        <f aca="false">Y26/(K26*1000)</f>
        <v>645.614917471193</v>
      </c>
      <c r="AN26" s="12" t="n">
        <f aca="false">Z26/(L26*1000)</f>
        <v>1735.89155086159</v>
      </c>
      <c r="AO26" s="12" t="n">
        <f aca="false">AA26/(M26*1000)</f>
        <v>1188.15865384615</v>
      </c>
      <c r="AP26" s="12" t="n">
        <f aca="false">AB26/(N26*1000)</f>
        <v>1424.36471394984</v>
      </c>
    </row>
    <row r="27" customFormat="false" ht="15" hidden="false" customHeight="false" outlineLevel="0" collapsed="false">
      <c r="A27" s="2" t="s">
        <v>29</v>
      </c>
      <c r="B27" s="10" t="n">
        <v>42.283</v>
      </c>
      <c r="C27" s="10" t="n">
        <v>0.417</v>
      </c>
      <c r="D27" s="10" t="n">
        <v>101.816</v>
      </c>
      <c r="E27" s="10" t="n">
        <v>24.186</v>
      </c>
      <c r="F27" s="10" t="n">
        <v>35.454</v>
      </c>
      <c r="G27" s="10" t="n">
        <v>94.426</v>
      </c>
      <c r="H27" s="10" t="n">
        <v>9.671</v>
      </c>
      <c r="I27" s="10" t="n">
        <v>52.579</v>
      </c>
      <c r="J27" s="10" t="n">
        <v>12.509</v>
      </c>
      <c r="K27" s="10" t="n">
        <v>43.868</v>
      </c>
      <c r="L27" s="10" t="n">
        <v>35.203</v>
      </c>
      <c r="M27" s="10" t="n">
        <v>8.545</v>
      </c>
      <c r="N27" s="10" t="n">
        <v>69.354</v>
      </c>
      <c r="O27" s="2" t="s">
        <v>29</v>
      </c>
      <c r="P27" s="11" t="n">
        <v>23623520.6</v>
      </c>
      <c r="Q27" s="11" t="n">
        <v>265955.8</v>
      </c>
      <c r="R27" s="11" t="n">
        <v>246177335.8</v>
      </c>
      <c r="S27" s="11" t="n">
        <v>20775968.2</v>
      </c>
      <c r="T27" s="11" t="n">
        <v>37986638.6</v>
      </c>
      <c r="U27" s="11" t="n">
        <v>70298512.8</v>
      </c>
      <c r="V27" s="11" t="n">
        <v>3384374.2</v>
      </c>
      <c r="W27" s="11" t="n">
        <v>75965936.2</v>
      </c>
      <c r="X27" s="11" t="n">
        <v>15875464.7</v>
      </c>
      <c r="Y27" s="11" t="n">
        <v>13563103.5</v>
      </c>
      <c r="Z27" s="11" t="n">
        <v>21111492.1</v>
      </c>
      <c r="AA27" s="11" t="n">
        <v>2518751.3</v>
      </c>
      <c r="AB27" s="11" t="n">
        <v>51083298.6</v>
      </c>
      <c r="AC27" s="2" t="s">
        <v>29</v>
      </c>
      <c r="AD27" s="12" t="n">
        <f aca="false">P27/(B27*1000)</f>
        <v>558.700201026417</v>
      </c>
      <c r="AE27" s="12" t="n">
        <f aca="false">Q27/(C27*1000)</f>
        <v>637.783693045563</v>
      </c>
      <c r="AF27" s="12" t="n">
        <f aca="false">R27/(D27*1000)</f>
        <v>2417.86493085566</v>
      </c>
      <c r="AG27" s="12" t="n">
        <f aca="false">S27/(E27*1000)</f>
        <v>859.008029438518</v>
      </c>
      <c r="AH27" s="12" t="n">
        <f aca="false">T27/(F27*1000)</f>
        <v>1071.43449540249</v>
      </c>
      <c r="AI27" s="12" t="n">
        <f aca="false">U27/(G27*1000)</f>
        <v>744.482587422955</v>
      </c>
      <c r="AJ27" s="12" t="n">
        <f aca="false">V27/(H27*1000)</f>
        <v>349.950801364905</v>
      </c>
      <c r="AK27" s="12" t="n">
        <f aca="false">W27/(I27*1000)</f>
        <v>1444.796139143</v>
      </c>
      <c r="AL27" s="12" t="n">
        <f aca="false">X27/(J27*1000)</f>
        <v>1269.12340714685</v>
      </c>
      <c r="AM27" s="12" t="n">
        <f aca="false">Y27/(K27*1000)</f>
        <v>309.179891948573</v>
      </c>
      <c r="AN27" s="12" t="n">
        <f aca="false">Z27/(L27*1000)</f>
        <v>599.707186887481</v>
      </c>
      <c r="AO27" s="12" t="n">
        <f aca="false">AA27/(M27*1000)</f>
        <v>294.76317144529</v>
      </c>
      <c r="AP27" s="12" t="n">
        <f aca="false">AB27/(N27*1000)</f>
        <v>736.558794013323</v>
      </c>
    </row>
    <row r="28" customFormat="false" ht="15" hidden="false" customHeight="false" outlineLevel="0" collapsed="false">
      <c r="A28" s="2" t="s">
        <v>30</v>
      </c>
      <c r="B28" s="10" t="n">
        <v>25.709</v>
      </c>
      <c r="C28" s="10" t="n">
        <v>2.584</v>
      </c>
      <c r="D28" s="10" t="n">
        <v>68.921</v>
      </c>
      <c r="E28" s="10" t="n">
        <v>13.375</v>
      </c>
      <c r="F28" s="10" t="n">
        <v>49.55</v>
      </c>
      <c r="G28" s="10" t="n">
        <v>97.716</v>
      </c>
      <c r="H28" s="10" t="n">
        <v>15.613</v>
      </c>
      <c r="I28" s="10" t="n">
        <v>48.649</v>
      </c>
      <c r="J28" s="10" t="n">
        <v>13.136</v>
      </c>
      <c r="K28" s="10" t="n">
        <v>28.699</v>
      </c>
      <c r="L28" s="10" t="n">
        <v>28.986</v>
      </c>
      <c r="M28" s="10" t="n">
        <v>8.782</v>
      </c>
      <c r="N28" s="13" t="n">
        <v>78.189</v>
      </c>
      <c r="O28" s="2" t="s">
        <v>30</v>
      </c>
      <c r="P28" s="11" t="n">
        <v>29110298</v>
      </c>
      <c r="Q28" s="11" t="n">
        <v>15280629.8</v>
      </c>
      <c r="R28" s="11" t="n">
        <v>104336949.8</v>
      </c>
      <c r="S28" s="11" t="n">
        <v>24472781.5</v>
      </c>
      <c r="T28" s="11" t="n">
        <v>37473775.5</v>
      </c>
      <c r="U28" s="11" t="n">
        <v>55023047.7</v>
      </c>
      <c r="V28" s="11" t="n">
        <v>4921156.1</v>
      </c>
      <c r="W28" s="11" t="n">
        <v>48332030.3</v>
      </c>
      <c r="X28" s="11" t="n">
        <v>45299100.5</v>
      </c>
      <c r="Y28" s="11" t="n">
        <v>14357465.1</v>
      </c>
      <c r="Z28" s="11" t="n">
        <v>20122765.7</v>
      </c>
      <c r="AA28" s="11" t="n">
        <v>2420948.7</v>
      </c>
      <c r="AB28" s="11" t="n">
        <v>59703992.9</v>
      </c>
      <c r="AC28" s="2" t="s">
        <v>30</v>
      </c>
      <c r="AD28" s="12" t="n">
        <f aca="false">P28/(B28*1000)</f>
        <v>1132.29989497841</v>
      </c>
      <c r="AE28" s="12" t="n">
        <f aca="false">Q28/(C28*1000)</f>
        <v>5913.55642414861</v>
      </c>
      <c r="AF28" s="12" t="n">
        <f aca="false">R28/(D28*1000)</f>
        <v>1513.86297064755</v>
      </c>
      <c r="AG28" s="12" t="n">
        <f aca="false">S28/(E28*1000)</f>
        <v>1829.7406728972</v>
      </c>
      <c r="AH28" s="12" t="n">
        <f aca="false">T28/(F28*1000)</f>
        <v>756.282048435923</v>
      </c>
      <c r="AI28" s="12" t="n">
        <f aca="false">U28/(G28*1000)</f>
        <v>563.091486552868</v>
      </c>
      <c r="AJ28" s="12" t="n">
        <f aca="false">V28/(H28*1000)</f>
        <v>315.196060974829</v>
      </c>
      <c r="AK28" s="12" t="n">
        <f aca="false">W28/(I28*1000)</f>
        <v>993.484558778187</v>
      </c>
      <c r="AL28" s="12" t="n">
        <f aca="false">X28/(J28*1000)</f>
        <v>3448.46989190012</v>
      </c>
      <c r="AM28" s="12" t="n">
        <f aca="false">Y28/(K28*1000)</f>
        <v>500.277539287083</v>
      </c>
      <c r="AN28" s="12" t="n">
        <f aca="false">Z28/(L28*1000)</f>
        <v>694.223614848548</v>
      </c>
      <c r="AO28" s="12" t="n">
        <f aca="false">AA28/(M28*1000)</f>
        <v>275.671680710544</v>
      </c>
      <c r="AP28" s="12" t="n">
        <f aca="false">AB28/(N28*1000)</f>
        <v>763.585579813017</v>
      </c>
    </row>
    <row r="29" customFormat="false" ht="15" hidden="false" customHeight="false" outlineLevel="0" collapsed="false">
      <c r="A29" s="2" t="s">
        <v>31</v>
      </c>
      <c r="B29" s="10" t="n">
        <v>70.806</v>
      </c>
      <c r="C29" s="10" t="n">
        <v>5.532</v>
      </c>
      <c r="D29" s="10" t="n">
        <v>131.146</v>
      </c>
      <c r="E29" s="10" t="n">
        <v>31.695</v>
      </c>
      <c r="F29" s="10" t="n">
        <v>89.237</v>
      </c>
      <c r="G29" s="10" t="n">
        <v>151.761</v>
      </c>
      <c r="H29" s="10" t="n">
        <v>19.468</v>
      </c>
      <c r="I29" s="10" t="n">
        <v>71.366</v>
      </c>
      <c r="J29" s="10" t="n">
        <v>23.572</v>
      </c>
      <c r="K29" s="10" t="n">
        <v>47.154</v>
      </c>
      <c r="L29" s="10" t="n">
        <v>37.31</v>
      </c>
      <c r="M29" s="10" t="n">
        <v>17.729</v>
      </c>
      <c r="N29" s="10" t="n">
        <v>81.599</v>
      </c>
      <c r="O29" s="2" t="s">
        <v>31</v>
      </c>
      <c r="P29" s="11" t="n">
        <v>54540730.9</v>
      </c>
      <c r="Q29" s="11" t="n">
        <v>7617932.6</v>
      </c>
      <c r="R29" s="11" t="n">
        <v>345244602.9</v>
      </c>
      <c r="S29" s="11" t="n">
        <v>67391206.4</v>
      </c>
      <c r="T29" s="11" t="n">
        <v>116213403.5</v>
      </c>
      <c r="U29" s="11" t="n">
        <v>121356031.8</v>
      </c>
      <c r="V29" s="11" t="n">
        <v>7724422</v>
      </c>
      <c r="W29" s="11" t="n">
        <v>151627027.8</v>
      </c>
      <c r="X29" s="11" t="n">
        <v>74363958.7</v>
      </c>
      <c r="Y29" s="11" t="n">
        <v>23394903.1</v>
      </c>
      <c r="Z29" s="11" t="n">
        <v>39503136.3</v>
      </c>
      <c r="AA29" s="11" t="n">
        <v>3051213.3</v>
      </c>
      <c r="AB29" s="11" t="n">
        <v>92407336.2</v>
      </c>
      <c r="AC29" s="2" t="s">
        <v>31</v>
      </c>
      <c r="AD29" s="12" t="n">
        <f aca="false">P29/(B29*1000)</f>
        <v>770.284028189701</v>
      </c>
      <c r="AE29" s="12" t="n">
        <f aca="false">Q29/(C29*1000)</f>
        <v>1377.06663051338</v>
      </c>
      <c r="AF29" s="12" t="n">
        <f aca="false">R29/(D29*1000)</f>
        <v>2632.52102923459</v>
      </c>
      <c r="AG29" s="12" t="n">
        <f aca="false">S29/(E29*1000)</f>
        <v>2126.24093390125</v>
      </c>
      <c r="AH29" s="12" t="n">
        <f aca="false">T29/(F29*1000)</f>
        <v>1302.30065443706</v>
      </c>
      <c r="AI29" s="12" t="n">
        <f aca="false">U29/(G29*1000)</f>
        <v>799.652294067646</v>
      </c>
      <c r="AJ29" s="12" t="n">
        <f aca="false">V29/(H29*1000)</f>
        <v>396.775323607972</v>
      </c>
      <c r="AK29" s="12" t="n">
        <f aca="false">W29/(I29*1000)</f>
        <v>2124.63957346636</v>
      </c>
      <c r="AL29" s="12" t="n">
        <f aca="false">X29/(J29*1000)</f>
        <v>3154.75813253012</v>
      </c>
      <c r="AM29" s="12" t="n">
        <f aca="false">Y29/(K29*1000)</f>
        <v>496.138251261823</v>
      </c>
      <c r="AN29" s="12" t="n">
        <f aca="false">Z29/(L29*1000)</f>
        <v>1058.78146073439</v>
      </c>
      <c r="AO29" s="12" t="n">
        <f aca="false">AA29/(M29*1000)</f>
        <v>172.102955609453</v>
      </c>
      <c r="AP29" s="12" t="n">
        <f aca="false">AB29/(N29*1000)</f>
        <v>1132.45672373436</v>
      </c>
    </row>
    <row r="30" customFormat="false" ht="15" hidden="false" customHeight="false" outlineLevel="0" collapsed="false">
      <c r="A30" s="2" t="s">
        <v>32</v>
      </c>
      <c r="B30" s="10" t="n">
        <v>11.482</v>
      </c>
      <c r="C30" s="10" t="n">
        <v>13.968</v>
      </c>
      <c r="D30" s="10" t="n">
        <v>39.493</v>
      </c>
      <c r="E30" s="10" t="n">
        <v>23.793</v>
      </c>
      <c r="F30" s="10" t="n">
        <v>23.213</v>
      </c>
      <c r="G30" s="10" t="n">
        <v>54.773</v>
      </c>
      <c r="H30" s="10" t="n">
        <v>9.171</v>
      </c>
      <c r="I30" s="10" t="n">
        <v>41.972</v>
      </c>
      <c r="J30" s="10" t="n">
        <v>11.283</v>
      </c>
      <c r="K30" s="10" t="n">
        <v>30.966</v>
      </c>
      <c r="L30" s="10" t="n">
        <v>28.795</v>
      </c>
      <c r="M30" s="10" t="n">
        <v>6.33</v>
      </c>
      <c r="N30" s="10" t="n">
        <v>68.645</v>
      </c>
      <c r="O30" s="2" t="s">
        <v>32</v>
      </c>
      <c r="P30" s="11" t="n">
        <v>69473018.6</v>
      </c>
      <c r="Q30" s="11" t="n">
        <v>57891440.5</v>
      </c>
      <c r="R30" s="11" t="n">
        <v>55451762.8</v>
      </c>
      <c r="S30" s="11" t="n">
        <v>22398986.7</v>
      </c>
      <c r="T30" s="11" t="n">
        <v>33972183.5</v>
      </c>
      <c r="U30" s="11" t="n">
        <v>43953680</v>
      </c>
      <c r="V30" s="11" t="n">
        <v>8177221.5</v>
      </c>
      <c r="W30" s="11" t="n">
        <v>58065199.6</v>
      </c>
      <c r="X30" s="11" t="n">
        <v>16710392.8</v>
      </c>
      <c r="Y30" s="11" t="n">
        <v>16615192.6</v>
      </c>
      <c r="Z30" s="11" t="n">
        <v>32534033</v>
      </c>
      <c r="AA30" s="11" t="n">
        <v>2686543.7</v>
      </c>
      <c r="AB30" s="11" t="n">
        <v>64618233.9</v>
      </c>
      <c r="AC30" s="2" t="s">
        <v>32</v>
      </c>
      <c r="AD30" s="12" t="n">
        <f aca="false">P30/(B30*1000)</f>
        <v>6050.60256052952</v>
      </c>
      <c r="AE30" s="12" t="n">
        <f aca="false">Q30/(C30*1000)</f>
        <v>4144.57620990836</v>
      </c>
      <c r="AF30" s="12" t="n">
        <f aca="false">R30/(D30*1000)</f>
        <v>1404.09092244195</v>
      </c>
      <c r="AG30" s="12" t="n">
        <f aca="false">S30/(E30*1000)</f>
        <v>941.410780481654</v>
      </c>
      <c r="AH30" s="12" t="n">
        <f aca="false">T30/(F30*1000)</f>
        <v>1463.49819066902</v>
      </c>
      <c r="AI30" s="12" t="n">
        <f aca="false">U30/(G30*1000)</f>
        <v>802.469830025743</v>
      </c>
      <c r="AJ30" s="12" t="n">
        <f aca="false">V30/(H30*1000)</f>
        <v>891.639025188093</v>
      </c>
      <c r="AK30" s="12" t="n">
        <f aca="false">W30/(I30*1000)</f>
        <v>1383.42703707233</v>
      </c>
      <c r="AL30" s="12" t="n">
        <f aca="false">X30/(J30*1000)</f>
        <v>1481.02391208012</v>
      </c>
      <c r="AM30" s="12" t="n">
        <f aca="false">Y30/(K30*1000)</f>
        <v>536.562442679067</v>
      </c>
      <c r="AN30" s="12" t="n">
        <f aca="false">Z30/(L30*1000)</f>
        <v>1129.85007813857</v>
      </c>
      <c r="AO30" s="12" t="n">
        <f aca="false">AA30/(M30*1000)</f>
        <v>424.41448657188</v>
      </c>
      <c r="AP30" s="12" t="n">
        <f aca="false">AB30/(N30*1000)</f>
        <v>941.339265787749</v>
      </c>
    </row>
    <row r="31" customFormat="false" ht="15" hidden="false" customHeight="false" outlineLevel="0" collapsed="false">
      <c r="A31" s="2" t="s">
        <v>33</v>
      </c>
      <c r="B31" s="10" t="n">
        <v>22.842</v>
      </c>
      <c r="C31" s="10" t="n">
        <v>0.949</v>
      </c>
      <c r="D31" s="10" t="n">
        <v>61.092</v>
      </c>
      <c r="E31" s="10" t="n">
        <v>13.475</v>
      </c>
      <c r="F31" s="10" t="n">
        <v>18.614</v>
      </c>
      <c r="G31" s="10" t="n">
        <v>48.034</v>
      </c>
      <c r="H31" s="10" t="n">
        <v>5.25</v>
      </c>
      <c r="I31" s="10" t="n">
        <v>24.04</v>
      </c>
      <c r="J31" s="10" t="n">
        <v>6.521</v>
      </c>
      <c r="K31" s="10" t="n">
        <v>19.522</v>
      </c>
      <c r="L31" s="10" t="n">
        <v>17.877</v>
      </c>
      <c r="M31" s="10" t="n">
        <v>3.747</v>
      </c>
      <c r="N31" s="10" t="n">
        <v>42.452</v>
      </c>
      <c r="O31" s="2" t="s">
        <v>33</v>
      </c>
      <c r="P31" s="11" t="n">
        <v>20314394.5</v>
      </c>
      <c r="Q31" s="11" t="n">
        <v>1157892.2</v>
      </c>
      <c r="R31" s="11" t="n">
        <v>87095351.4</v>
      </c>
      <c r="S31" s="11" t="n">
        <v>18641270.6</v>
      </c>
      <c r="T31" s="11" t="n">
        <v>18523562.3</v>
      </c>
      <c r="U31" s="11" t="n">
        <v>26337639.6</v>
      </c>
      <c r="V31" s="11" t="n">
        <v>3142423.8</v>
      </c>
      <c r="W31" s="11" t="n">
        <v>22757733.1</v>
      </c>
      <c r="X31" s="11" t="n">
        <v>17604346</v>
      </c>
      <c r="Y31" s="11" t="n">
        <v>8382835.8</v>
      </c>
      <c r="Z31" s="11" t="n">
        <v>12134722.3</v>
      </c>
      <c r="AA31" s="11" t="n">
        <v>933289.9</v>
      </c>
      <c r="AB31" s="11" t="n">
        <v>24982518.1</v>
      </c>
      <c r="AC31" s="2" t="s">
        <v>33</v>
      </c>
      <c r="AD31" s="12" t="n">
        <f aca="false">P31/(B31*1000)</f>
        <v>889.343949741704</v>
      </c>
      <c r="AE31" s="12" t="n">
        <f aca="false">Q31/(C31*1000)</f>
        <v>1220.11822971549</v>
      </c>
      <c r="AF31" s="12" t="n">
        <f aca="false">R31/(D31*1000)</f>
        <v>1425.64249656256</v>
      </c>
      <c r="AG31" s="12" t="n">
        <f aca="false">S31/(E31*1000)</f>
        <v>1383.39670500928</v>
      </c>
      <c r="AH31" s="12" t="n">
        <f aca="false">T31/(F31*1000)</f>
        <v>995.14141506393</v>
      </c>
      <c r="AI31" s="12" t="n">
        <f aca="false">U31/(G31*1000)</f>
        <v>548.312437023775</v>
      </c>
      <c r="AJ31" s="12" t="n">
        <f aca="false">V31/(H31*1000)</f>
        <v>598.556914285714</v>
      </c>
      <c r="AK31" s="12" t="n">
        <f aca="false">W31/(I31*1000)</f>
        <v>946.661110648919</v>
      </c>
      <c r="AL31" s="12" t="n">
        <f aca="false">X31/(J31*1000)</f>
        <v>2699.63901242141</v>
      </c>
      <c r="AM31" s="12" t="n">
        <f aca="false">Y31/(K31*1000)</f>
        <v>429.404558959123</v>
      </c>
      <c r="AN31" s="12" t="n">
        <f aca="false">Z31/(L31*1000)</f>
        <v>678.789634726185</v>
      </c>
      <c r="AO31" s="12" t="n">
        <f aca="false">AA31/(M31*1000)</f>
        <v>249.076567921003</v>
      </c>
      <c r="AP31" s="12" t="n">
        <f aca="false">AB31/(N31*1000)</f>
        <v>588.488601243758</v>
      </c>
    </row>
    <row r="32" customFormat="false" ht="15" hidden="false" customHeight="false" outlineLevel="0" collapsed="false">
      <c r="A32" s="2" t="s">
        <v>34</v>
      </c>
      <c r="B32" s="10" t="n">
        <v>30.255</v>
      </c>
      <c r="C32" s="10" t="n">
        <v>0.699</v>
      </c>
      <c r="D32" s="10" t="n">
        <v>45.831</v>
      </c>
      <c r="E32" s="10" t="n">
        <v>11.671</v>
      </c>
      <c r="F32" s="10" t="n">
        <v>21.415</v>
      </c>
      <c r="G32" s="10" t="n">
        <v>46.329</v>
      </c>
      <c r="H32" s="10" t="n">
        <v>7.121</v>
      </c>
      <c r="I32" s="10" t="n">
        <v>28.194</v>
      </c>
      <c r="J32" s="10" t="n">
        <v>7.733</v>
      </c>
      <c r="K32" s="10" t="n">
        <v>21.131</v>
      </c>
      <c r="L32" s="10" t="n">
        <v>18.425</v>
      </c>
      <c r="M32" s="10" t="n">
        <v>6.133</v>
      </c>
      <c r="N32" s="10" t="n">
        <v>37.765</v>
      </c>
      <c r="O32" s="2" t="s">
        <v>34</v>
      </c>
      <c r="P32" s="11" t="n">
        <v>19594469.4</v>
      </c>
      <c r="Q32" s="11" t="n">
        <v>661761.5</v>
      </c>
      <c r="R32" s="11" t="n">
        <v>27902728.7</v>
      </c>
      <c r="S32" s="11" t="n">
        <v>8780679.1</v>
      </c>
      <c r="T32" s="11" t="n">
        <v>10714151.6</v>
      </c>
      <c r="U32" s="11" t="n">
        <v>25789512.7</v>
      </c>
      <c r="V32" s="11" t="n">
        <v>2663738.5</v>
      </c>
      <c r="W32" s="11" t="n">
        <v>19613145.5</v>
      </c>
      <c r="X32" s="11" t="n">
        <v>6359482.8</v>
      </c>
      <c r="Y32" s="11" t="n">
        <v>6894283.2</v>
      </c>
      <c r="Z32" s="11" t="n">
        <v>10853638.5</v>
      </c>
      <c r="AA32" s="11" t="n">
        <v>1273138.7</v>
      </c>
      <c r="AB32" s="11" t="n">
        <v>23127775.4</v>
      </c>
      <c r="AC32" s="2" t="s">
        <v>34</v>
      </c>
      <c r="AD32" s="12" t="n">
        <f aca="false">P32/(B32*1000)</f>
        <v>647.64400594943</v>
      </c>
      <c r="AE32" s="12" t="n">
        <f aca="false">Q32/(C32*1000)</f>
        <v>946.726037195994</v>
      </c>
      <c r="AF32" s="12" t="n">
        <f aca="false">R32/(D32*1000)</f>
        <v>608.817802360847</v>
      </c>
      <c r="AG32" s="12" t="n">
        <f aca="false">S32/(E32*1000)</f>
        <v>752.350192785537</v>
      </c>
      <c r="AH32" s="12" t="n">
        <f aca="false">T32/(F32*1000)</f>
        <v>500.31060471632</v>
      </c>
      <c r="AI32" s="12" t="n">
        <f aca="false">U32/(G32*1000)</f>
        <v>556.660249519739</v>
      </c>
      <c r="AJ32" s="12" t="n">
        <f aca="false">V32/(H32*1000)</f>
        <v>374.068038196882</v>
      </c>
      <c r="AK32" s="12" t="n">
        <f aca="false">W32/(I32*1000)</f>
        <v>695.649624033482</v>
      </c>
      <c r="AL32" s="12" t="n">
        <f aca="false">X32/(J32*1000)</f>
        <v>822.382361308677</v>
      </c>
      <c r="AM32" s="12" t="n">
        <f aca="false">Y32/(K32*1000)</f>
        <v>326.26393450381</v>
      </c>
      <c r="AN32" s="12" t="n">
        <f aca="false">Z32/(L32*1000)</f>
        <v>589.071289009498</v>
      </c>
      <c r="AO32" s="12" t="n">
        <f aca="false">AA32/(M32*1000)</f>
        <v>207.5882439263</v>
      </c>
      <c r="AP32" s="12" t="n">
        <f aca="false">AB32/(N32*1000)</f>
        <v>612.412959089104</v>
      </c>
    </row>
    <row r="33" customFormat="false" ht="15" hidden="false" customHeight="false" outlineLevel="0" collapsed="false">
      <c r="A33" s="2" t="s">
        <v>35</v>
      </c>
      <c r="B33" s="10" t="n">
        <v>18.325</v>
      </c>
      <c r="C33" s="10" t="n">
        <v>2.624</v>
      </c>
      <c r="D33" s="10" t="n">
        <v>456.834</v>
      </c>
      <c r="E33" s="10" t="n">
        <v>60.412</v>
      </c>
      <c r="F33" s="10" t="n">
        <v>313.179</v>
      </c>
      <c r="G33" s="10" t="n">
        <v>652.747</v>
      </c>
      <c r="H33" s="10" t="n">
        <v>108.534</v>
      </c>
      <c r="I33" s="10" t="n">
        <v>372.558</v>
      </c>
      <c r="J33" s="10" t="n">
        <v>112.579</v>
      </c>
      <c r="K33" s="10" t="n">
        <v>235.478</v>
      </c>
      <c r="L33" s="10" t="n">
        <v>164.591</v>
      </c>
      <c r="M33" s="10" t="n">
        <v>96.793</v>
      </c>
      <c r="N33" s="10" t="n">
        <v>556.685</v>
      </c>
      <c r="O33" s="2" t="s">
        <v>35</v>
      </c>
      <c r="P33" s="11" t="n">
        <v>7453901</v>
      </c>
      <c r="Q33" s="11" t="n">
        <v>13007851.8</v>
      </c>
      <c r="R33" s="11" t="n">
        <v>721126163.5</v>
      </c>
      <c r="S33" s="11" t="n">
        <v>145369290.2</v>
      </c>
      <c r="T33" s="11" t="n">
        <v>184293281.2</v>
      </c>
      <c r="U33" s="11" t="n">
        <v>740488317.3</v>
      </c>
      <c r="V33" s="11" t="n">
        <v>55290533.3</v>
      </c>
      <c r="W33" s="11" t="n">
        <v>678450942.4</v>
      </c>
      <c r="X33" s="11" t="n">
        <v>424272148</v>
      </c>
      <c r="Y33" s="11" t="n">
        <v>173792206.8</v>
      </c>
      <c r="Z33" s="11" t="n">
        <v>264115919.7</v>
      </c>
      <c r="AA33" s="11" t="n">
        <v>33041736.8</v>
      </c>
      <c r="AB33" s="11" t="n">
        <v>752787257.3</v>
      </c>
      <c r="AC33" s="2" t="s">
        <v>35</v>
      </c>
      <c r="AD33" s="12" t="n">
        <f aca="false">P33/(B33*1000)</f>
        <v>406.761309686221</v>
      </c>
      <c r="AE33" s="12" t="n">
        <f aca="false">Q33/(C33*1000)</f>
        <v>4957.2605945122</v>
      </c>
      <c r="AF33" s="12" t="n">
        <f aca="false">R33/(D33*1000)</f>
        <v>1578.52997697194</v>
      </c>
      <c r="AG33" s="12" t="n">
        <f aca="false">S33/(E33*1000)</f>
        <v>2406.29825531351</v>
      </c>
      <c r="AH33" s="12" t="n">
        <f aca="false">T33/(F33*1000)</f>
        <v>588.459894181922</v>
      </c>
      <c r="AI33" s="12" t="n">
        <f aca="false">U33/(G33*1000)</f>
        <v>1134.41856844995</v>
      </c>
      <c r="AJ33" s="12" t="n">
        <f aca="false">V33/(H33*1000)</f>
        <v>509.430531446367</v>
      </c>
      <c r="AK33" s="12" t="n">
        <f aca="false">W33/(I33*1000)</f>
        <v>1821.06126401795</v>
      </c>
      <c r="AL33" s="12" t="n">
        <f aca="false">X33/(J33*1000)</f>
        <v>3768.66154433775</v>
      </c>
      <c r="AM33" s="12" t="n">
        <f aca="false">Y33/(K33*1000)</f>
        <v>738.040100561411</v>
      </c>
      <c r="AN33" s="12" t="n">
        <f aca="false">Z33/(L33*1000)</f>
        <v>1604.68020547904</v>
      </c>
      <c r="AO33" s="12" t="n">
        <f aca="false">AA33/(M33*1000)</f>
        <v>341.364941679667</v>
      </c>
      <c r="AP33" s="12" t="n">
        <f aca="false">AB33/(N33*1000)</f>
        <v>1352.26790249423</v>
      </c>
    </row>
    <row r="34" customFormat="false" ht="15" hidden="false" customHeight="false" outlineLevel="0" collapsed="false">
      <c r="A34" s="2" t="s">
        <v>36</v>
      </c>
      <c r="B34" s="10" t="n">
        <v>16.168</v>
      </c>
      <c r="C34" s="10" t="n">
        <v>1.204</v>
      </c>
      <c r="D34" s="10" t="n">
        <v>22.405</v>
      </c>
      <c r="E34" s="10" t="n">
        <v>5.055</v>
      </c>
      <c r="F34" s="10" t="n">
        <v>13.627</v>
      </c>
      <c r="G34" s="10" t="n">
        <v>23.779</v>
      </c>
      <c r="H34" s="10" t="n">
        <v>3.068</v>
      </c>
      <c r="I34" s="10" t="n">
        <v>9.775</v>
      </c>
      <c r="J34" s="10" t="n">
        <v>3.116</v>
      </c>
      <c r="K34" s="10" t="n">
        <v>15.183</v>
      </c>
      <c r="L34" s="10" t="n">
        <v>12.229</v>
      </c>
      <c r="M34" s="10" t="n">
        <v>2.789</v>
      </c>
      <c r="N34" s="10" t="n">
        <v>23.159</v>
      </c>
      <c r="O34" s="2" t="s">
        <v>36</v>
      </c>
      <c r="P34" s="11" t="n">
        <v>14818597.2</v>
      </c>
      <c r="Q34" s="11" t="n">
        <v>1760669.6</v>
      </c>
      <c r="R34" s="11" t="n">
        <v>18210403.4</v>
      </c>
      <c r="S34" s="11" t="n">
        <v>2452548.8</v>
      </c>
      <c r="T34" s="11" t="n">
        <v>7311614</v>
      </c>
      <c r="U34" s="11" t="n">
        <v>14975229.7</v>
      </c>
      <c r="V34" s="11" t="n">
        <v>1931801.3</v>
      </c>
      <c r="W34" s="11" t="n">
        <v>7778450.6</v>
      </c>
      <c r="X34" s="11" t="n">
        <v>9462344.6</v>
      </c>
      <c r="Y34" s="11" t="n">
        <v>5844864.5</v>
      </c>
      <c r="Z34" s="11" t="n">
        <v>7173570.1</v>
      </c>
      <c r="AA34" s="11" t="n">
        <v>363867.1</v>
      </c>
      <c r="AB34" s="11" t="n">
        <v>16333689.1</v>
      </c>
      <c r="AC34" s="2" t="s">
        <v>36</v>
      </c>
      <c r="AD34" s="12" t="n">
        <f aca="false">P34/(B34*1000)</f>
        <v>916.538668975755</v>
      </c>
      <c r="AE34" s="12" t="n">
        <f aca="false">Q34/(C34*1000)</f>
        <v>1462.35016611296</v>
      </c>
      <c r="AF34" s="12" t="n">
        <f aca="false">R34/(D34*1000)</f>
        <v>812.783012720375</v>
      </c>
      <c r="AG34" s="12" t="n">
        <f aca="false">S34/(E34*1000)</f>
        <v>485.172858555885</v>
      </c>
      <c r="AH34" s="12" t="n">
        <f aca="false">T34/(F34*1000)</f>
        <v>536.553460042563</v>
      </c>
      <c r="AI34" s="12" t="n">
        <f aca="false">U34/(G34*1000)</f>
        <v>629.76700870516</v>
      </c>
      <c r="AJ34" s="12" t="n">
        <f aca="false">V34/(H34*1000)</f>
        <v>629.661440677966</v>
      </c>
      <c r="AK34" s="12" t="n">
        <f aca="false">W34/(I34*1000)</f>
        <v>795.749421994885</v>
      </c>
      <c r="AL34" s="12" t="n">
        <f aca="false">X34/(J34*1000)</f>
        <v>3036.6959563543</v>
      </c>
      <c r="AM34" s="12" t="n">
        <f aca="false">Y34/(K34*1000)</f>
        <v>384.961107817954</v>
      </c>
      <c r="AN34" s="12" t="n">
        <f aca="false">Z34/(L34*1000)</f>
        <v>586.603164608717</v>
      </c>
      <c r="AO34" s="12" t="n">
        <f aca="false">AA34/(M34*1000)</f>
        <v>130.465077088562</v>
      </c>
      <c r="AP34" s="12" t="n">
        <f aca="false">AB34/(N34*1000)</f>
        <v>705.284731637808</v>
      </c>
    </row>
    <row r="35" customFormat="false" ht="15" hidden="false" customHeight="false" outlineLevel="0" collapsed="false">
      <c r="A35" s="2" t="s">
        <v>37</v>
      </c>
      <c r="B35" s="10" t="n">
        <v>20.682</v>
      </c>
      <c r="C35" s="10" t="n">
        <v>0.413</v>
      </c>
      <c r="D35" s="10" t="n">
        <v>5.079</v>
      </c>
      <c r="E35" s="10" t="n">
        <v>3.69</v>
      </c>
      <c r="F35" s="10" t="n">
        <v>7.81</v>
      </c>
      <c r="G35" s="10" t="n">
        <v>17.127</v>
      </c>
      <c r="H35" s="10" t="n">
        <v>3.334</v>
      </c>
      <c r="I35" s="10" t="n">
        <v>7.271</v>
      </c>
      <c r="J35" s="10" t="n">
        <v>1.755</v>
      </c>
      <c r="K35" s="10" t="n">
        <v>13.215</v>
      </c>
      <c r="L35" s="10" t="n">
        <v>8.313</v>
      </c>
      <c r="M35" s="10" t="n">
        <v>1.766</v>
      </c>
      <c r="N35" s="10" t="n">
        <v>17.531</v>
      </c>
      <c r="O35" s="2" t="s">
        <v>37</v>
      </c>
      <c r="P35" s="11" t="n">
        <v>19082391.7</v>
      </c>
      <c r="Q35" s="11" t="n">
        <v>926212.2</v>
      </c>
      <c r="R35" s="11" t="n">
        <v>559410.4</v>
      </c>
      <c r="S35" s="11" t="n">
        <v>1049101</v>
      </c>
      <c r="T35" s="11" t="n">
        <v>4450892.9</v>
      </c>
      <c r="U35" s="11" t="n">
        <v>4285609.2</v>
      </c>
      <c r="V35" s="11" t="n">
        <v>192670.9</v>
      </c>
      <c r="W35" s="11" t="n">
        <v>21663399.7</v>
      </c>
      <c r="X35" s="11" t="n">
        <v>2713943.1</v>
      </c>
      <c r="Y35" s="11" t="n">
        <v>4276494.8</v>
      </c>
      <c r="Z35" s="11" t="n">
        <v>4442631.8</v>
      </c>
      <c r="AA35" s="11" t="n">
        <v>78108.7</v>
      </c>
      <c r="AB35" s="11" t="n">
        <v>9971302.1</v>
      </c>
      <c r="AC35" s="2" t="s">
        <v>37</v>
      </c>
      <c r="AD35" s="12" t="n">
        <f aca="false">P35/(B35*1000)</f>
        <v>922.656981916643</v>
      </c>
      <c r="AE35" s="12" t="n">
        <f aca="false">Q35/(C35*1000)</f>
        <v>2242.64455205811</v>
      </c>
      <c r="AF35" s="12" t="n">
        <f aca="false">R35/(D35*1000)</f>
        <v>110.141838944674</v>
      </c>
      <c r="AG35" s="12" t="n">
        <f aca="false">S35/(E35*1000)</f>
        <v>284.309214092141</v>
      </c>
      <c r="AH35" s="12" t="n">
        <f aca="false">T35/(F35*1000)</f>
        <v>569.896658130602</v>
      </c>
      <c r="AI35" s="12" t="n">
        <f aca="false">U35/(G35*1000)</f>
        <v>250.225328428797</v>
      </c>
      <c r="AJ35" s="12" t="n">
        <f aca="false">V35/(H35*1000)</f>
        <v>57.7897120575885</v>
      </c>
      <c r="AK35" s="12" t="n">
        <f aca="false">W35/(I35*1000)</f>
        <v>2979.42507220465</v>
      </c>
      <c r="AL35" s="12" t="n">
        <f aca="false">X35/(J35*1000)</f>
        <v>1546.40632478632</v>
      </c>
      <c r="AM35" s="12" t="n">
        <f aca="false">Y35/(K35*1000)</f>
        <v>323.609141127507</v>
      </c>
      <c r="AN35" s="12" t="n">
        <f aca="false">Z35/(L35*1000)</f>
        <v>534.419800312763</v>
      </c>
      <c r="AO35" s="12" t="n">
        <f aca="false">AA35/(M35*1000)</f>
        <v>44.2291619479049</v>
      </c>
      <c r="AP35" s="12" t="n">
        <f aca="false">AB35/(N35*1000)</f>
        <v>568.781136272888</v>
      </c>
    </row>
    <row r="36" customFormat="false" ht="15" hidden="false" customHeight="false" outlineLevel="0" collapsed="false">
      <c r="A36" s="2" t="s">
        <v>38</v>
      </c>
      <c r="B36" s="10" t="n">
        <v>240.584</v>
      </c>
      <c r="C36" s="10" t="n">
        <v>11.506</v>
      </c>
      <c r="D36" s="10" t="n">
        <v>278.838</v>
      </c>
      <c r="E36" s="10" t="n">
        <v>80.011</v>
      </c>
      <c r="F36" s="10" t="n">
        <v>242.032</v>
      </c>
      <c r="G36" s="10" t="n">
        <v>539.88</v>
      </c>
      <c r="H36" s="10" t="n">
        <v>105.396</v>
      </c>
      <c r="I36" s="10" t="n">
        <v>250.92</v>
      </c>
      <c r="J36" s="10" t="n">
        <v>53.893</v>
      </c>
      <c r="K36" s="10" t="n">
        <v>188.683</v>
      </c>
      <c r="L36" s="10" t="n">
        <v>188.628</v>
      </c>
      <c r="M36" s="10" t="n">
        <v>64.806</v>
      </c>
      <c r="N36" s="10" t="n">
        <v>357.924</v>
      </c>
      <c r="O36" s="2" t="s">
        <v>38</v>
      </c>
      <c r="P36" s="11" t="n">
        <v>247998917.4</v>
      </c>
      <c r="Q36" s="11" t="n">
        <v>27684625</v>
      </c>
      <c r="R36" s="11" t="n">
        <v>274577716.9</v>
      </c>
      <c r="S36" s="11" t="n">
        <v>75191717.2</v>
      </c>
      <c r="T36" s="11" t="n">
        <v>162879603.8</v>
      </c>
      <c r="U36" s="11" t="n">
        <v>404828742.3</v>
      </c>
      <c r="V36" s="11" t="n">
        <v>82854646.2</v>
      </c>
      <c r="W36" s="11" t="n">
        <v>440018743.1</v>
      </c>
      <c r="X36" s="11" t="n">
        <v>141728049.5</v>
      </c>
      <c r="Y36" s="11" t="n">
        <v>77172290.9</v>
      </c>
      <c r="Z36" s="11" t="n">
        <v>126216249.7</v>
      </c>
      <c r="AA36" s="11" t="n">
        <v>18898308.9</v>
      </c>
      <c r="AB36" s="11" t="n">
        <v>264571064.3</v>
      </c>
      <c r="AC36" s="2" t="s">
        <v>38</v>
      </c>
      <c r="AD36" s="12" t="n">
        <f aca="false">P36/(B36*1000)</f>
        <v>1030.82049263459</v>
      </c>
      <c r="AE36" s="12" t="n">
        <f aca="false">Q36/(C36*1000)</f>
        <v>2406.10333738919</v>
      </c>
      <c r="AF36" s="12" t="n">
        <f aca="false">R36/(D36*1000)</f>
        <v>984.721296595156</v>
      </c>
      <c r="AG36" s="12" t="n">
        <f aca="false">S36/(E36*1000)</f>
        <v>939.767247003537</v>
      </c>
      <c r="AH36" s="12" t="n">
        <f aca="false">T36/(F36*1000)</f>
        <v>672.967226647716</v>
      </c>
      <c r="AI36" s="12" t="n">
        <f aca="false">U36/(G36*1000)</f>
        <v>749.849489330962</v>
      </c>
      <c r="AJ36" s="12" t="n">
        <f aca="false">V36/(H36*1000)</f>
        <v>786.127046567232</v>
      </c>
      <c r="AK36" s="12" t="n">
        <f aca="false">W36/(I36*1000)</f>
        <v>1753.62164474733</v>
      </c>
      <c r="AL36" s="12" t="n">
        <f aca="false">X36/(J36*1000)</f>
        <v>2629.80441801347</v>
      </c>
      <c r="AM36" s="12" t="n">
        <f aca="false">Y36/(K36*1000)</f>
        <v>409.005002570449</v>
      </c>
      <c r="AN36" s="12" t="n">
        <f aca="false">Z36/(L36*1000)</f>
        <v>669.127858536379</v>
      </c>
      <c r="AO36" s="12" t="n">
        <f aca="false">AA36/(M36*1000)</f>
        <v>291.613568188131</v>
      </c>
      <c r="AP36" s="12" t="n">
        <f aca="false">AB36/(N36*1000)</f>
        <v>739.182240643265</v>
      </c>
    </row>
    <row r="37" customFormat="false" ht="15" hidden="false" customHeight="false" outlineLevel="0" collapsed="false">
      <c r="A37" s="2" t="s">
        <v>39</v>
      </c>
      <c r="B37" s="10" t="n">
        <v>63.517</v>
      </c>
      <c r="C37" s="10" t="n">
        <v>13.312</v>
      </c>
      <c r="D37" s="10" t="n">
        <v>41.888</v>
      </c>
      <c r="E37" s="10" t="n">
        <v>16.09</v>
      </c>
      <c r="F37" s="10" t="n">
        <v>32.21</v>
      </c>
      <c r="G37" s="10" t="n">
        <v>75.516</v>
      </c>
      <c r="H37" s="10" t="n">
        <v>14.233</v>
      </c>
      <c r="I37" s="10" t="n">
        <v>44.176</v>
      </c>
      <c r="J37" s="10" t="n">
        <v>11.338</v>
      </c>
      <c r="K37" s="10" t="n">
        <v>36.321</v>
      </c>
      <c r="L37" s="10" t="n">
        <v>34.273</v>
      </c>
      <c r="M37" s="10" t="n">
        <v>13.513</v>
      </c>
      <c r="N37" s="10" t="n">
        <v>74.286</v>
      </c>
      <c r="O37" s="2" t="s">
        <v>39</v>
      </c>
      <c r="P37" s="11" t="n">
        <v>28157638.7</v>
      </c>
      <c r="Q37" s="11" t="n">
        <v>291716568.6</v>
      </c>
      <c r="R37" s="11" t="n">
        <v>15895313.8</v>
      </c>
      <c r="S37" s="11" t="n">
        <v>12811364.1</v>
      </c>
      <c r="T37" s="11" t="n">
        <v>27099816</v>
      </c>
      <c r="U37" s="11" t="n">
        <v>37324573.9</v>
      </c>
      <c r="V37" s="11" t="n">
        <v>5113415.3</v>
      </c>
      <c r="W37" s="11" t="n">
        <v>39939263.8</v>
      </c>
      <c r="X37" s="11" t="n">
        <v>18462514.3</v>
      </c>
      <c r="Y37" s="11" t="n">
        <v>12105837.1</v>
      </c>
      <c r="Z37" s="11" t="n">
        <v>18766776.3</v>
      </c>
      <c r="AA37" s="11" t="n">
        <v>1215815.9</v>
      </c>
      <c r="AB37" s="11" t="n">
        <v>44786800.6</v>
      </c>
      <c r="AC37" s="2" t="s">
        <v>39</v>
      </c>
      <c r="AD37" s="12" t="n">
        <f aca="false">P37/(B37*1000)</f>
        <v>443.308700033062</v>
      </c>
      <c r="AE37" s="12" t="n">
        <f aca="false">Q37/(C37*1000)</f>
        <v>21913.8047325721</v>
      </c>
      <c r="AF37" s="12" t="n">
        <f aca="false">R37/(D37*1000)</f>
        <v>379.471777119939</v>
      </c>
      <c r="AG37" s="12" t="n">
        <f aca="false">S37/(E37*1000)</f>
        <v>796.231454319453</v>
      </c>
      <c r="AH37" s="12" t="n">
        <f aca="false">T37/(F37*1000)</f>
        <v>841.347904377522</v>
      </c>
      <c r="AI37" s="12" t="n">
        <f aca="false">U37/(G37*1000)</f>
        <v>494.260473277186</v>
      </c>
      <c r="AJ37" s="12" t="n">
        <f aca="false">V37/(H37*1000)</f>
        <v>359.264757956861</v>
      </c>
      <c r="AK37" s="12" t="n">
        <f aca="false">W37/(I37*1000)</f>
        <v>904.094164252083</v>
      </c>
      <c r="AL37" s="12" t="n">
        <f aca="false">X37/(J37*1000)</f>
        <v>1628.37487211148</v>
      </c>
      <c r="AM37" s="12" t="n">
        <f aca="false">Y37/(K37*1000)</f>
        <v>333.30131604306</v>
      </c>
      <c r="AN37" s="12" t="n">
        <f aca="false">Z37/(L37*1000)</f>
        <v>547.567364981181</v>
      </c>
      <c r="AO37" s="12" t="n">
        <f aca="false">AA37/(M37*1000)</f>
        <v>89.9737956042329</v>
      </c>
      <c r="AP37" s="12" t="n">
        <f aca="false">AB37/(N37*1000)</f>
        <v>602.896920011846</v>
      </c>
    </row>
    <row r="38" customFormat="false" ht="15" hidden="false" customHeight="false" outlineLevel="0" collapsed="false">
      <c r="A38" s="2" t="s">
        <v>40</v>
      </c>
      <c r="B38" s="10" t="n">
        <v>147.253</v>
      </c>
      <c r="C38" s="10" t="n">
        <v>5.072</v>
      </c>
      <c r="D38" s="10" t="n">
        <v>160.973</v>
      </c>
      <c r="E38" s="10" t="n">
        <v>42.727</v>
      </c>
      <c r="F38" s="10" t="n">
        <v>80.676</v>
      </c>
      <c r="G38" s="10" t="n">
        <v>225.767</v>
      </c>
      <c r="H38" s="10" t="n">
        <v>25.444</v>
      </c>
      <c r="I38" s="10" t="n">
        <v>104.213</v>
      </c>
      <c r="J38" s="10" t="n">
        <v>32.597</v>
      </c>
      <c r="K38" s="10" t="n">
        <v>83.012</v>
      </c>
      <c r="L38" s="10" t="n">
        <v>69.898</v>
      </c>
      <c r="M38" s="10" t="n">
        <v>17.752</v>
      </c>
      <c r="N38" s="10" t="n">
        <v>145.191</v>
      </c>
      <c r="O38" s="2" t="s">
        <v>40</v>
      </c>
      <c r="P38" s="11" t="n">
        <v>89385774.1</v>
      </c>
      <c r="Q38" s="11" t="n">
        <v>54318578.2</v>
      </c>
      <c r="R38" s="11" t="n">
        <v>236458752.8</v>
      </c>
      <c r="S38" s="11" t="n">
        <v>27151743.9</v>
      </c>
      <c r="T38" s="11" t="n">
        <v>51683721.4</v>
      </c>
      <c r="U38" s="11" t="n">
        <v>112904390.8</v>
      </c>
      <c r="V38" s="11" t="n">
        <v>6933793.8</v>
      </c>
      <c r="W38" s="11" t="n">
        <v>68001750.3</v>
      </c>
      <c r="X38" s="11" t="n">
        <v>31294596.8</v>
      </c>
      <c r="Y38" s="11" t="n">
        <v>30466272.9</v>
      </c>
      <c r="Z38" s="11" t="n">
        <v>38872118.7</v>
      </c>
      <c r="AA38" s="11" t="n">
        <v>5322334.9</v>
      </c>
      <c r="AB38" s="11" t="n">
        <v>99234724.5</v>
      </c>
      <c r="AC38" s="2" t="s">
        <v>40</v>
      </c>
      <c r="AD38" s="12" t="n">
        <f aca="false">P38/(B38*1000)</f>
        <v>607.021752358186</v>
      </c>
      <c r="AE38" s="12" t="n">
        <f aca="false">Q38/(C38*1000)</f>
        <v>10709.4988564669</v>
      </c>
      <c r="AF38" s="12" t="n">
        <f aca="false">R38/(D38*1000)</f>
        <v>1468.9342486007</v>
      </c>
      <c r="AG38" s="12" t="n">
        <f aca="false">S38/(E38*1000)</f>
        <v>635.470402789805</v>
      </c>
      <c r="AH38" s="12" t="n">
        <f aca="false">T38/(F38*1000)</f>
        <v>640.633167236849</v>
      </c>
      <c r="AI38" s="12" t="n">
        <f aca="false">U38/(G38*1000)</f>
        <v>500.092532566761</v>
      </c>
      <c r="AJ38" s="12" t="n">
        <f aca="false">V38/(H38*1000)</f>
        <v>272.511939946549</v>
      </c>
      <c r="AK38" s="12" t="n">
        <f aca="false">W38/(I38*1000)</f>
        <v>652.526559066527</v>
      </c>
      <c r="AL38" s="12" t="n">
        <f aca="false">X38/(J38*1000)</f>
        <v>960.045304782649</v>
      </c>
      <c r="AM38" s="12" t="n">
        <f aca="false">Y38/(K38*1000)</f>
        <v>367.010467161374</v>
      </c>
      <c r="AN38" s="12" t="n">
        <f aca="false">Z38/(L38*1000)</f>
        <v>556.126336948125</v>
      </c>
      <c r="AO38" s="12" t="n">
        <f aca="false">AA38/(M38*1000)</f>
        <v>299.816071428571</v>
      </c>
      <c r="AP38" s="12" t="n">
        <f aca="false">AB38/(N38*1000)</f>
        <v>683.477106018968</v>
      </c>
    </row>
    <row r="39" customFormat="false" ht="15" hidden="false" customHeight="false" outlineLevel="0" collapsed="false">
      <c r="A39" s="2" t="s">
        <v>41</v>
      </c>
      <c r="B39" s="10" t="n">
        <v>224.747</v>
      </c>
      <c r="C39" s="10" t="n">
        <v>11.181</v>
      </c>
      <c r="D39" s="10" t="n">
        <v>262.068</v>
      </c>
      <c r="E39" s="10" t="n">
        <v>67.829</v>
      </c>
      <c r="F39" s="10" t="n">
        <v>156.148</v>
      </c>
      <c r="G39" s="10" t="n">
        <v>452.038</v>
      </c>
      <c r="H39" s="10" t="n">
        <v>35.706</v>
      </c>
      <c r="I39" s="10" t="n">
        <v>173.043</v>
      </c>
      <c r="J39" s="10" t="n">
        <v>42.143</v>
      </c>
      <c r="K39" s="10" t="n">
        <v>138.865</v>
      </c>
      <c r="L39" s="10" t="n">
        <v>115.094</v>
      </c>
      <c r="M39" s="10" t="n">
        <v>34.863</v>
      </c>
      <c r="N39" s="10" t="n">
        <v>221.984</v>
      </c>
      <c r="O39" s="2" t="s">
        <v>41</v>
      </c>
      <c r="P39" s="11" t="n">
        <v>147801408.8</v>
      </c>
      <c r="Q39" s="11" t="n">
        <v>17081915.1</v>
      </c>
      <c r="R39" s="11" t="n">
        <v>300967428.1</v>
      </c>
      <c r="S39" s="11" t="n">
        <v>79257642.5</v>
      </c>
      <c r="T39" s="11" t="n">
        <v>82191074</v>
      </c>
      <c r="U39" s="11" t="n">
        <v>255482932.8</v>
      </c>
      <c r="V39" s="11" t="n">
        <v>19012638.3</v>
      </c>
      <c r="W39" s="11" t="n">
        <v>144868167.8</v>
      </c>
      <c r="X39" s="11" t="n">
        <v>117748731.4</v>
      </c>
      <c r="Y39" s="11" t="n">
        <v>51296668.7</v>
      </c>
      <c r="Z39" s="11" t="n">
        <v>74259432.3</v>
      </c>
      <c r="AA39" s="11" t="n">
        <v>7878384.1</v>
      </c>
      <c r="AB39" s="11" t="n">
        <v>148380176.4</v>
      </c>
      <c r="AC39" s="2" t="s">
        <v>41</v>
      </c>
      <c r="AD39" s="12" t="n">
        <f aca="false">P39/(B39*1000)</f>
        <v>657.634623821453</v>
      </c>
      <c r="AE39" s="12" t="n">
        <f aca="false">Q39/(C39*1000)</f>
        <v>1527.76273141937</v>
      </c>
      <c r="AF39" s="12" t="n">
        <f aca="false">R39/(D39*1000)</f>
        <v>1148.43257513317</v>
      </c>
      <c r="AG39" s="12" t="n">
        <f aca="false">S39/(E39*1000)</f>
        <v>1168.49197983164</v>
      </c>
      <c r="AH39" s="12" t="n">
        <f aca="false">T39/(F39*1000)</f>
        <v>526.366485641827</v>
      </c>
      <c r="AI39" s="12" t="n">
        <f aca="false">U39/(G39*1000)</f>
        <v>565.180212283038</v>
      </c>
      <c r="AJ39" s="12" t="n">
        <f aca="false">V39/(H39*1000)</f>
        <v>532.477407158461</v>
      </c>
      <c r="AK39" s="12" t="n">
        <f aca="false">W39/(I39*1000)</f>
        <v>837.180167935138</v>
      </c>
      <c r="AL39" s="12" t="n">
        <f aca="false">X39/(J39*1000)</f>
        <v>2794.02822295518</v>
      </c>
      <c r="AM39" s="12" t="n">
        <f aca="false">Y39/(K39*1000)</f>
        <v>369.399551362834</v>
      </c>
      <c r="AN39" s="12" t="n">
        <f aca="false">Z39/(L39*1000)</f>
        <v>645.206807479104</v>
      </c>
      <c r="AO39" s="12" t="n">
        <f aca="false">AA39/(M39*1000)</f>
        <v>225.98124372544</v>
      </c>
      <c r="AP39" s="12" t="n">
        <f aca="false">AB39/(N39*1000)</f>
        <v>668.427347916967</v>
      </c>
    </row>
    <row r="40" customFormat="false" ht="15" hidden="false" customHeight="false" outlineLevel="0" collapsed="false">
      <c r="A40" s="2" t="s">
        <v>42</v>
      </c>
      <c r="B40" s="10" t="n">
        <v>260.554</v>
      </c>
      <c r="C40" s="10" t="n">
        <v>5.395</v>
      </c>
      <c r="D40" s="10" t="n">
        <v>72.396</v>
      </c>
      <c r="E40" s="10" t="n">
        <v>16.676</v>
      </c>
      <c r="F40" s="10" t="n">
        <v>138.083</v>
      </c>
      <c r="G40" s="10" t="n">
        <v>206.231</v>
      </c>
      <c r="H40" s="10" t="n">
        <v>24.68</v>
      </c>
      <c r="I40" s="10" t="n">
        <v>70.091</v>
      </c>
      <c r="J40" s="10" t="n">
        <v>11.522</v>
      </c>
      <c r="K40" s="10" t="n">
        <v>112.866</v>
      </c>
      <c r="L40" s="10" t="n">
        <v>69.593</v>
      </c>
      <c r="M40" s="10" t="n">
        <v>25.719</v>
      </c>
      <c r="N40" s="10" t="n">
        <v>104.449</v>
      </c>
      <c r="O40" s="2" t="s">
        <v>42</v>
      </c>
      <c r="P40" s="11" t="n">
        <v>110043764.4</v>
      </c>
      <c r="Q40" s="11" t="n">
        <v>3427599.3</v>
      </c>
      <c r="R40" s="11" t="n">
        <v>33082559.7</v>
      </c>
      <c r="S40" s="11" t="n">
        <v>12204800</v>
      </c>
      <c r="T40" s="11" t="n">
        <v>102224946.8</v>
      </c>
      <c r="U40" s="11" t="n">
        <v>144629269.3</v>
      </c>
      <c r="V40" s="11" t="n">
        <v>31684137.1</v>
      </c>
      <c r="W40" s="11" t="n">
        <v>50429728.6</v>
      </c>
      <c r="X40" s="11" t="n">
        <v>6069459.6</v>
      </c>
      <c r="Y40" s="11" t="n">
        <v>36273912.5</v>
      </c>
      <c r="Z40" s="11" t="n">
        <v>34719328.4</v>
      </c>
      <c r="AA40" s="11" t="n">
        <v>5127896.9</v>
      </c>
      <c r="AB40" s="11" t="n">
        <v>55146001.4</v>
      </c>
      <c r="AC40" s="2" t="s">
        <v>42</v>
      </c>
      <c r="AD40" s="12" t="n">
        <f aca="false">P40/(B40*1000)</f>
        <v>422.345327264214</v>
      </c>
      <c r="AE40" s="12" t="n">
        <f aca="false">Q40/(C40*1000)</f>
        <v>635.328878591288</v>
      </c>
      <c r="AF40" s="12" t="n">
        <f aca="false">R40/(D40*1000)</f>
        <v>456.966679098293</v>
      </c>
      <c r="AG40" s="12" t="n">
        <f aca="false">S40/(E40*1000)</f>
        <v>731.878148236987</v>
      </c>
      <c r="AH40" s="12" t="n">
        <f aca="false">T40/(F40*1000)</f>
        <v>740.315222004157</v>
      </c>
      <c r="AI40" s="12" t="n">
        <f aca="false">U40/(G40*1000)</f>
        <v>701.297425217353</v>
      </c>
      <c r="AJ40" s="12" t="n">
        <f aca="false">V40/(H40*1000)</f>
        <v>1283.79809967585</v>
      </c>
      <c r="AK40" s="12" t="n">
        <f aca="false">W40/(I40*1000)</f>
        <v>719.489358120158</v>
      </c>
      <c r="AL40" s="12" t="n">
        <f aca="false">X40/(J40*1000)</f>
        <v>526.771359139038</v>
      </c>
      <c r="AM40" s="12" t="n">
        <f aca="false">Y40/(K40*1000)</f>
        <v>321.389191607747</v>
      </c>
      <c r="AN40" s="12" t="n">
        <f aca="false">Z40/(L40*1000)</f>
        <v>498.891101116492</v>
      </c>
      <c r="AO40" s="12" t="n">
        <f aca="false">AA40/(M40*1000)</f>
        <v>199.381659473541</v>
      </c>
      <c r="AP40" s="12" t="n">
        <f aca="false">AB40/(N40*1000)</f>
        <v>527.970601920555</v>
      </c>
    </row>
    <row r="41" customFormat="false" ht="15" hidden="false" customHeight="false" outlineLevel="0" collapsed="false">
      <c r="A41" s="2" t="s">
        <v>43</v>
      </c>
      <c r="B41" s="10" t="n">
        <v>27.923</v>
      </c>
      <c r="C41" s="10" t="n">
        <v>1.491</v>
      </c>
      <c r="D41" s="10" t="n">
        <v>24.344</v>
      </c>
      <c r="E41" s="10" t="n">
        <v>2.662</v>
      </c>
      <c r="F41" s="10" t="n">
        <v>17.946</v>
      </c>
      <c r="G41" s="10" t="n">
        <v>38.77</v>
      </c>
      <c r="H41" s="10" t="n">
        <v>3.914</v>
      </c>
      <c r="I41" s="10" t="n">
        <v>9.765</v>
      </c>
      <c r="J41" s="10" t="n">
        <v>1.592</v>
      </c>
      <c r="K41" s="10" t="n">
        <v>16.829</v>
      </c>
      <c r="L41" s="10" t="n">
        <v>11.184</v>
      </c>
      <c r="M41" s="10" t="n">
        <v>3.893</v>
      </c>
      <c r="N41" s="10" t="n">
        <v>20.75</v>
      </c>
      <c r="O41" s="2" t="s">
        <v>43</v>
      </c>
      <c r="P41" s="11" t="n">
        <v>7044116.3</v>
      </c>
      <c r="Q41" s="11" t="n">
        <v>930242.3</v>
      </c>
      <c r="R41" s="11" t="n">
        <v>3004838.4</v>
      </c>
      <c r="S41" s="11" t="n">
        <v>2391083.1</v>
      </c>
      <c r="T41" s="11" t="n">
        <v>6610659.8</v>
      </c>
      <c r="U41" s="11" t="n">
        <v>4440126.2</v>
      </c>
      <c r="V41" s="11" t="n">
        <v>177847.8</v>
      </c>
      <c r="W41" s="11" t="n">
        <v>2837691</v>
      </c>
      <c r="X41" s="11" t="n">
        <v>300066.7</v>
      </c>
      <c r="Y41" s="11" t="n">
        <v>6572452.8</v>
      </c>
      <c r="Z41" s="11" t="n">
        <v>5689565.7</v>
      </c>
      <c r="AA41" s="11" t="n">
        <v>69703.9</v>
      </c>
      <c r="AB41" s="11" t="n">
        <v>15388680.1</v>
      </c>
      <c r="AC41" s="2" t="s">
        <v>43</v>
      </c>
      <c r="AD41" s="12" t="n">
        <f aca="false">P41/(B41*1000)</f>
        <v>252.269322780504</v>
      </c>
      <c r="AE41" s="12" t="n">
        <f aca="false">Q41/(C41*1000)</f>
        <v>623.904963112005</v>
      </c>
      <c r="AF41" s="12" t="n">
        <f aca="false">R41/(D41*1000)</f>
        <v>123.432402234637</v>
      </c>
      <c r="AG41" s="12" t="n">
        <f aca="false">S41/(E41*1000)</f>
        <v>898.228061607814</v>
      </c>
      <c r="AH41" s="12" t="n">
        <f aca="false">T41/(F41*1000)</f>
        <v>368.363969686838</v>
      </c>
      <c r="AI41" s="12" t="n">
        <f aca="false">U41/(G41*1000)</f>
        <v>114.524792365231</v>
      </c>
      <c r="AJ41" s="12" t="n">
        <f aca="false">V41/(H41*1000)</f>
        <v>45.4388860500766</v>
      </c>
      <c r="AK41" s="12" t="n">
        <f aca="false">W41/(I41*1000)</f>
        <v>290.598156682028</v>
      </c>
      <c r="AL41" s="12" t="n">
        <f aca="false">X41/(J41*1000)</f>
        <v>188.484108040201</v>
      </c>
      <c r="AM41" s="12" t="n">
        <f aca="false">Y41/(K41*1000)</f>
        <v>390.543276487016</v>
      </c>
      <c r="AN41" s="12" t="n">
        <f aca="false">Z41/(L41*1000)</f>
        <v>508.723685622318</v>
      </c>
      <c r="AO41" s="12" t="n">
        <f aca="false">AA41/(M41*1000)</f>
        <v>17.9049319291035</v>
      </c>
      <c r="AP41" s="12" t="n">
        <f aca="false">AB41/(N41*1000)</f>
        <v>741.623137349398</v>
      </c>
    </row>
    <row r="42" customFormat="false" ht="15" hidden="false" customHeight="false" outlineLevel="0" collapsed="false">
      <c r="A42" s="2" t="s">
        <v>44</v>
      </c>
      <c r="B42" s="10" t="n">
        <v>73.93</v>
      </c>
      <c r="C42" s="10" t="n">
        <v>0.466</v>
      </c>
      <c r="D42" s="10" t="n">
        <v>43.413</v>
      </c>
      <c r="E42" s="10" t="n">
        <v>9.673</v>
      </c>
      <c r="F42" s="10" t="n">
        <v>41.55</v>
      </c>
      <c r="G42" s="10" t="n">
        <v>61.707</v>
      </c>
      <c r="H42" s="10" t="n">
        <v>10.062</v>
      </c>
      <c r="I42" s="10" t="n">
        <v>24.628</v>
      </c>
      <c r="J42" s="10" t="n">
        <v>4.801</v>
      </c>
      <c r="K42" s="10" t="n">
        <v>29.248</v>
      </c>
      <c r="L42" s="10" t="n">
        <v>23.781</v>
      </c>
      <c r="M42" s="10" t="n">
        <v>6.53</v>
      </c>
      <c r="N42" s="10" t="n">
        <v>42.176</v>
      </c>
      <c r="O42" s="2" t="s">
        <v>44</v>
      </c>
      <c r="P42" s="11" t="n">
        <v>27973392.4</v>
      </c>
      <c r="Q42" s="11" t="n">
        <v>421107.9</v>
      </c>
      <c r="R42" s="11" t="n">
        <v>15767824.7</v>
      </c>
      <c r="S42" s="11" t="n">
        <v>5961515.5</v>
      </c>
      <c r="T42" s="11" t="n">
        <v>16196615.7</v>
      </c>
      <c r="U42" s="11" t="n">
        <v>23633824.3</v>
      </c>
      <c r="V42" s="11" t="n">
        <v>2566284.3</v>
      </c>
      <c r="W42" s="11" t="n">
        <v>7452351.3</v>
      </c>
      <c r="X42" s="11" t="n">
        <v>2660552.3</v>
      </c>
      <c r="Y42" s="11" t="n">
        <v>10928941.7</v>
      </c>
      <c r="Z42" s="11" t="n">
        <v>10821400.8</v>
      </c>
      <c r="AA42" s="11" t="n">
        <v>580962.7</v>
      </c>
      <c r="AB42" s="11" t="n">
        <v>20693439.1</v>
      </c>
      <c r="AC42" s="2" t="s">
        <v>44</v>
      </c>
      <c r="AD42" s="12" t="n">
        <f aca="false">P42/(B42*1000)</f>
        <v>378.37674015961</v>
      </c>
      <c r="AE42" s="12" t="n">
        <f aca="false">Q42/(C42*1000)</f>
        <v>903.665021459228</v>
      </c>
      <c r="AF42" s="12" t="n">
        <f aca="false">R42/(D42*1000)</f>
        <v>363.20513901366</v>
      </c>
      <c r="AG42" s="12" t="n">
        <f aca="false">S42/(E42*1000)</f>
        <v>616.304714152797</v>
      </c>
      <c r="AH42" s="12" t="n">
        <f aca="false">T42/(F42*1000)</f>
        <v>389.810245487365</v>
      </c>
      <c r="AI42" s="12" t="n">
        <f aca="false">U42/(G42*1000)</f>
        <v>383.00070170321</v>
      </c>
      <c r="AJ42" s="12" t="n">
        <f aca="false">V42/(H42*1000)</f>
        <v>255.047137745975</v>
      </c>
      <c r="AK42" s="12" t="n">
        <f aca="false">W42/(I42*1000)</f>
        <v>302.596690758486</v>
      </c>
      <c r="AL42" s="12" t="n">
        <f aca="false">X42/(J42*1000)</f>
        <v>554.166277858779</v>
      </c>
      <c r="AM42" s="12" t="n">
        <f aca="false">Y42/(K42*1000)</f>
        <v>373.664582193654</v>
      </c>
      <c r="AN42" s="12" t="n">
        <f aca="false">Z42/(L42*1000)</f>
        <v>455.043976283588</v>
      </c>
      <c r="AO42" s="12" t="n">
        <f aca="false">AA42/(M42*1000)</f>
        <v>88.9682542113323</v>
      </c>
      <c r="AP42" s="12" t="n">
        <f aca="false">AB42/(N42*1000)</f>
        <v>490.644895201062</v>
      </c>
    </row>
    <row r="43" customFormat="false" ht="15" hidden="false" customHeight="false" outlineLevel="0" collapsed="false">
      <c r="A43" s="2" t="s">
        <v>45</v>
      </c>
      <c r="B43" s="10" t="n">
        <v>24.37</v>
      </c>
      <c r="C43" s="10" t="n">
        <v>1.256</v>
      </c>
      <c r="D43" s="10" t="n">
        <v>22.682</v>
      </c>
      <c r="E43" s="10" t="n">
        <v>5.614</v>
      </c>
      <c r="F43" s="10" t="n">
        <v>15.123</v>
      </c>
      <c r="G43" s="10" t="n">
        <v>27.452</v>
      </c>
      <c r="H43" s="10" t="n">
        <v>3.59</v>
      </c>
      <c r="I43" s="10" t="n">
        <v>12.429</v>
      </c>
      <c r="J43" s="10" t="n">
        <v>2.614</v>
      </c>
      <c r="K43" s="10" t="n">
        <v>18.934</v>
      </c>
      <c r="L43" s="10" t="n">
        <v>11.497</v>
      </c>
      <c r="M43" s="10" t="n">
        <v>4.378</v>
      </c>
      <c r="N43" s="10" t="n">
        <v>24.741</v>
      </c>
      <c r="O43" s="2" t="s">
        <v>45</v>
      </c>
      <c r="P43" s="11" t="n">
        <v>14909420.5</v>
      </c>
      <c r="Q43" s="11" t="n">
        <v>1676757.5</v>
      </c>
      <c r="R43" s="11" t="n">
        <v>8981959.4</v>
      </c>
      <c r="S43" s="11" t="n">
        <v>6338687.7</v>
      </c>
      <c r="T43" s="11" t="n">
        <v>5557179.2</v>
      </c>
      <c r="U43" s="11" t="n">
        <v>6747925.8</v>
      </c>
      <c r="V43" s="11" t="n">
        <v>671048.6</v>
      </c>
      <c r="W43" s="11" t="n">
        <v>3584788.7</v>
      </c>
      <c r="X43" s="11" t="n">
        <v>2452220.1</v>
      </c>
      <c r="Y43" s="11" t="n">
        <v>5641004.6</v>
      </c>
      <c r="Z43" s="11" t="n">
        <v>5567610</v>
      </c>
      <c r="AA43" s="11" t="n">
        <v>527539.9</v>
      </c>
      <c r="AB43" s="11" t="n">
        <v>14390198.7</v>
      </c>
      <c r="AC43" s="2" t="s">
        <v>45</v>
      </c>
      <c r="AD43" s="12" t="n">
        <f aca="false">P43/(B43*1000)</f>
        <v>611.794029544522</v>
      </c>
      <c r="AE43" s="12" t="n">
        <f aca="false">Q43/(C43*1000)</f>
        <v>1334.99800955414</v>
      </c>
      <c r="AF43" s="12" t="n">
        <f aca="false">R43/(D43*1000)</f>
        <v>395.995035711137</v>
      </c>
      <c r="AG43" s="12" t="n">
        <f aca="false">S43/(E43*1000)</f>
        <v>1129.08580334877</v>
      </c>
      <c r="AH43" s="12" t="n">
        <f aca="false">T43/(F43*1000)</f>
        <v>367.465397077299</v>
      </c>
      <c r="AI43" s="12" t="n">
        <f aca="false">U43/(G43*1000)</f>
        <v>245.808166982369</v>
      </c>
      <c r="AJ43" s="12" t="n">
        <f aca="false">V43/(H43*1000)</f>
        <v>186.921615598886</v>
      </c>
      <c r="AK43" s="12" t="n">
        <f aca="false">W43/(I43*1000)</f>
        <v>288.42132914957</v>
      </c>
      <c r="AL43" s="12" t="n">
        <f aca="false">X43/(J43*1000)</f>
        <v>938.110214231063</v>
      </c>
      <c r="AM43" s="12" t="n">
        <f aca="false">Y43/(K43*1000)</f>
        <v>297.929893313616</v>
      </c>
      <c r="AN43" s="12" t="n">
        <f aca="false">Z43/(L43*1000)</f>
        <v>484.266330347047</v>
      </c>
      <c r="AO43" s="12" t="n">
        <f aca="false">AA43/(M43*1000)</f>
        <v>120.497921425308</v>
      </c>
      <c r="AP43" s="12" t="n">
        <f aca="false">AB43/(N43*1000)</f>
        <v>581.633672850734</v>
      </c>
    </row>
    <row r="44" customFormat="false" ht="15" hidden="false" customHeight="false" outlineLevel="0" collapsed="false">
      <c r="A44" s="2" t="s">
        <v>46</v>
      </c>
      <c r="B44" s="10" t="n">
        <v>31.814</v>
      </c>
      <c r="C44" s="10" t="n">
        <v>0.688</v>
      </c>
      <c r="D44" s="10" t="n">
        <v>38.263</v>
      </c>
      <c r="E44" s="10" t="n">
        <v>8.343</v>
      </c>
      <c r="F44" s="10" t="n">
        <v>26.182</v>
      </c>
      <c r="G44" s="10" t="n">
        <v>53.092</v>
      </c>
      <c r="H44" s="10" t="n">
        <v>10.099</v>
      </c>
      <c r="I44" s="10" t="n">
        <v>25.269</v>
      </c>
      <c r="J44" s="10" t="n">
        <v>3.931</v>
      </c>
      <c r="K44" s="10" t="n">
        <v>28.017</v>
      </c>
      <c r="L44" s="10" t="n">
        <v>21.541</v>
      </c>
      <c r="M44" s="10" t="n">
        <v>10.043</v>
      </c>
      <c r="N44" s="10" t="n">
        <v>40.644</v>
      </c>
      <c r="O44" s="2" t="s">
        <v>46</v>
      </c>
      <c r="P44" s="11" t="n">
        <v>15569491.4</v>
      </c>
      <c r="Q44" s="11" t="n">
        <v>435875.8</v>
      </c>
      <c r="R44" s="11" t="n">
        <v>9373649.3</v>
      </c>
      <c r="S44" s="11" t="n">
        <v>2533568.7</v>
      </c>
      <c r="T44" s="11" t="n">
        <v>11229884.2</v>
      </c>
      <c r="U44" s="11" t="n">
        <v>24668756.2</v>
      </c>
      <c r="V44" s="11" t="n">
        <v>2328792.2</v>
      </c>
      <c r="W44" s="11" t="n">
        <v>10377234.6</v>
      </c>
      <c r="X44" s="11" t="n">
        <v>3214005.9</v>
      </c>
      <c r="Y44" s="11" t="n">
        <v>10754383.5</v>
      </c>
      <c r="Z44" s="11" t="n">
        <v>11805297.4</v>
      </c>
      <c r="AA44" s="11" t="n">
        <v>1100439.6</v>
      </c>
      <c r="AB44" s="11" t="n">
        <v>26652051.5</v>
      </c>
      <c r="AC44" s="2" t="s">
        <v>46</v>
      </c>
      <c r="AD44" s="12" t="n">
        <f aca="false">P44/(B44*1000)</f>
        <v>489.391192556736</v>
      </c>
      <c r="AE44" s="12" t="n">
        <f aca="false">Q44/(C44*1000)</f>
        <v>633.540406976744</v>
      </c>
      <c r="AF44" s="12" t="n">
        <f aca="false">R44/(D44*1000)</f>
        <v>244.979465802472</v>
      </c>
      <c r="AG44" s="12" t="n">
        <f aca="false">S44/(E44*1000)</f>
        <v>303.675979863358</v>
      </c>
      <c r="AH44" s="12" t="n">
        <f aca="false">T44/(F44*1000)</f>
        <v>428.916209609656</v>
      </c>
      <c r="AI44" s="12" t="n">
        <f aca="false">U44/(G44*1000)</f>
        <v>464.641682362691</v>
      </c>
      <c r="AJ44" s="12" t="n">
        <f aca="false">V44/(H44*1000)</f>
        <v>230.596316466977</v>
      </c>
      <c r="AK44" s="12" t="n">
        <f aca="false">W44/(I44*1000)</f>
        <v>410.670568680993</v>
      </c>
      <c r="AL44" s="12" t="n">
        <f aca="false">X44/(J44*1000)</f>
        <v>817.605164080387</v>
      </c>
      <c r="AM44" s="12" t="n">
        <f aca="false">Y44/(K44*1000)</f>
        <v>383.852071956312</v>
      </c>
      <c r="AN44" s="12" t="n">
        <f aca="false">Z44/(L44*1000)</f>
        <v>548.038503319252</v>
      </c>
      <c r="AO44" s="12" t="n">
        <f aca="false">AA44/(M44*1000)</f>
        <v>109.572796973016</v>
      </c>
      <c r="AP44" s="12" t="n">
        <f aca="false">AB44/(N44*1000)</f>
        <v>655.743812124791</v>
      </c>
    </row>
    <row r="45" customFormat="false" ht="15" hidden="false" customHeight="false" outlineLevel="0" collapsed="false">
      <c r="A45" s="2" t="s">
        <v>47</v>
      </c>
      <c r="B45" s="10" t="n">
        <v>106.306</v>
      </c>
      <c r="C45" s="10" t="n">
        <v>3.212</v>
      </c>
      <c r="D45" s="10" t="n">
        <v>31.024</v>
      </c>
      <c r="E45" s="10" t="n">
        <v>10.275</v>
      </c>
      <c r="F45" s="10" t="n">
        <v>75.46</v>
      </c>
      <c r="G45" s="10" t="n">
        <v>66.42</v>
      </c>
      <c r="H45" s="10" t="n">
        <v>9.568</v>
      </c>
      <c r="I45" s="10" t="n">
        <v>31.99</v>
      </c>
      <c r="J45" s="10" t="n">
        <v>3.245</v>
      </c>
      <c r="K45" s="10" t="n">
        <v>80.253</v>
      </c>
      <c r="L45" s="10" t="n">
        <v>32.778</v>
      </c>
      <c r="M45" s="10" t="n">
        <v>8.642</v>
      </c>
      <c r="N45" s="10" t="n">
        <v>60.625</v>
      </c>
      <c r="O45" s="2" t="s">
        <v>47</v>
      </c>
      <c r="P45" s="11" t="n">
        <v>21522268.5</v>
      </c>
      <c r="Q45" s="11" t="n">
        <v>2358616.5</v>
      </c>
      <c r="R45" s="11" t="n">
        <v>5549579.8</v>
      </c>
      <c r="S45" s="11" t="n">
        <v>3848804.3</v>
      </c>
      <c r="T45" s="11" t="n">
        <v>28538681.8</v>
      </c>
      <c r="U45" s="11" t="n">
        <v>30376616.4</v>
      </c>
      <c r="V45" s="11" t="n">
        <v>6883524.4</v>
      </c>
      <c r="W45" s="11" t="n">
        <v>11710817.7</v>
      </c>
      <c r="X45" s="11" t="n">
        <v>3121760.5</v>
      </c>
      <c r="Y45" s="11" t="n">
        <v>24115709.5</v>
      </c>
      <c r="Z45" s="11" t="n">
        <v>17841710.3</v>
      </c>
      <c r="AA45" s="11" t="n">
        <v>602050</v>
      </c>
      <c r="AB45" s="11" t="n">
        <v>36606992</v>
      </c>
      <c r="AC45" s="2" t="s">
        <v>47</v>
      </c>
      <c r="AD45" s="12" t="n">
        <f aca="false">P45/(B45*1000)</f>
        <v>202.455820932026</v>
      </c>
      <c r="AE45" s="12" t="n">
        <f aca="false">Q45/(C45*1000)</f>
        <v>734.31397882939</v>
      </c>
      <c r="AF45" s="12" t="n">
        <f aca="false">R45/(D45*1000)</f>
        <v>178.880215317174</v>
      </c>
      <c r="AG45" s="12" t="n">
        <f aca="false">S45/(E45*1000)</f>
        <v>374.579493917275</v>
      </c>
      <c r="AH45" s="12" t="n">
        <f aca="false">T45/(F45*1000)</f>
        <v>378.196154253909</v>
      </c>
      <c r="AI45" s="12" t="n">
        <f aca="false">U45/(G45*1000)</f>
        <v>457.341409214092</v>
      </c>
      <c r="AJ45" s="12" t="n">
        <f aca="false">V45/(H45*1000)</f>
        <v>719.431897993311</v>
      </c>
      <c r="AK45" s="12" t="n">
        <f aca="false">W45/(I45*1000)</f>
        <v>366.077452328853</v>
      </c>
      <c r="AL45" s="12" t="n">
        <f aca="false">X45/(J45*1000)</f>
        <v>962.021725731895</v>
      </c>
      <c r="AM45" s="12" t="n">
        <f aca="false">Y45/(K45*1000)</f>
        <v>300.496049991901</v>
      </c>
      <c r="AN45" s="12" t="n">
        <f aca="false">Z45/(L45*1000)</f>
        <v>544.319674781866</v>
      </c>
      <c r="AO45" s="12" t="n">
        <f aca="false">AA45/(M45*1000)</f>
        <v>69.6655866697524</v>
      </c>
      <c r="AP45" s="12" t="n">
        <f aca="false">AB45/(N45*1000)</f>
        <v>603.826672164949</v>
      </c>
    </row>
    <row r="46" customFormat="false" ht="15" hidden="false" customHeight="false" outlineLevel="0" collapsed="false">
      <c r="A46" s="2" t="s">
        <v>48</v>
      </c>
      <c r="B46" s="10" t="n">
        <v>194.674</v>
      </c>
      <c r="C46" s="10" t="n">
        <v>3.885</v>
      </c>
      <c r="D46" s="10" t="n">
        <v>130.788</v>
      </c>
      <c r="E46" s="10" t="n">
        <v>44.923</v>
      </c>
      <c r="F46" s="10" t="n">
        <v>99.94</v>
      </c>
      <c r="G46" s="10" t="n">
        <v>255.305</v>
      </c>
      <c r="H46" s="10" t="n">
        <v>33.543</v>
      </c>
      <c r="I46" s="10" t="n">
        <v>98.812</v>
      </c>
      <c r="J46" s="10" t="n">
        <v>23.297</v>
      </c>
      <c r="K46" s="10" t="n">
        <v>90.488</v>
      </c>
      <c r="L46" s="10" t="n">
        <v>92.067</v>
      </c>
      <c r="M46" s="10" t="n">
        <v>37.855</v>
      </c>
      <c r="N46" s="10" t="n">
        <v>144.288</v>
      </c>
      <c r="O46" s="2" t="s">
        <v>48</v>
      </c>
      <c r="P46" s="11" t="n">
        <v>105098463.6</v>
      </c>
      <c r="Q46" s="11" t="n">
        <v>3993704.1</v>
      </c>
      <c r="R46" s="11" t="n">
        <v>99663423</v>
      </c>
      <c r="S46" s="11" t="n">
        <v>41092838.7</v>
      </c>
      <c r="T46" s="11" t="n">
        <v>49680143.1</v>
      </c>
      <c r="U46" s="11" t="n">
        <v>113200128.8</v>
      </c>
      <c r="V46" s="11" t="n">
        <v>16602344.7</v>
      </c>
      <c r="W46" s="11" t="n">
        <v>76559538.3</v>
      </c>
      <c r="X46" s="11" t="n">
        <v>29055533.8</v>
      </c>
      <c r="Y46" s="11" t="n">
        <v>30821673.2</v>
      </c>
      <c r="Z46" s="11" t="n">
        <v>62922244.5</v>
      </c>
      <c r="AA46" s="11" t="n">
        <v>4915928.2</v>
      </c>
      <c r="AB46" s="11" t="n">
        <v>81905419.2</v>
      </c>
      <c r="AC46" s="2" t="s">
        <v>48</v>
      </c>
      <c r="AD46" s="12" t="n">
        <f aca="false">P46/(B46*1000)</f>
        <v>539.869030276257</v>
      </c>
      <c r="AE46" s="12" t="n">
        <f aca="false">Q46/(C46*1000)</f>
        <v>1027.98046332046</v>
      </c>
      <c r="AF46" s="12" t="n">
        <f aca="false">R46/(D46*1000)</f>
        <v>762.022685567483</v>
      </c>
      <c r="AG46" s="12" t="n">
        <f aca="false">S46/(E46*1000)</f>
        <v>914.739414108586</v>
      </c>
      <c r="AH46" s="12" t="n">
        <f aca="false">T46/(F46*1000)</f>
        <v>497.099690814489</v>
      </c>
      <c r="AI46" s="12" t="n">
        <f aca="false">U46/(G46*1000)</f>
        <v>443.391742425726</v>
      </c>
      <c r="AJ46" s="12" t="n">
        <f aca="false">V46/(H46*1000)</f>
        <v>494.95706108577</v>
      </c>
      <c r="AK46" s="12" t="n">
        <f aca="false">W46/(I46*1000)</f>
        <v>774.80000708416</v>
      </c>
      <c r="AL46" s="12" t="n">
        <f aca="false">X46/(J46*1000)</f>
        <v>1247.1791990385</v>
      </c>
      <c r="AM46" s="12" t="n">
        <f aca="false">Y46/(K46*1000)</f>
        <v>340.616139156573</v>
      </c>
      <c r="AN46" s="12" t="n">
        <f aca="false">Z46/(L46*1000)</f>
        <v>683.439717814201</v>
      </c>
      <c r="AO46" s="12" t="n">
        <f aca="false">AA46/(M46*1000)</f>
        <v>129.862057852331</v>
      </c>
      <c r="AP46" s="12" t="n">
        <f aca="false">AB46/(N46*1000)</f>
        <v>567.652328675981</v>
      </c>
    </row>
    <row r="47" customFormat="false" ht="15" hidden="false" customHeight="false" outlineLevel="0" collapsed="false">
      <c r="A47" s="2" t="s">
        <v>49</v>
      </c>
      <c r="B47" s="10" t="n">
        <v>131.316</v>
      </c>
      <c r="C47" s="10" t="n">
        <v>36.975</v>
      </c>
      <c r="D47" s="10" t="n">
        <v>254.451</v>
      </c>
      <c r="E47" s="10" t="n">
        <v>56.481</v>
      </c>
      <c r="F47" s="10" t="n">
        <v>163.122</v>
      </c>
      <c r="G47" s="10" t="n">
        <v>308.608</v>
      </c>
      <c r="H47" s="10" t="n">
        <v>44.352</v>
      </c>
      <c r="I47" s="10" t="n">
        <v>140.178</v>
      </c>
      <c r="J47" s="10" t="n">
        <v>47.975</v>
      </c>
      <c r="K47" s="10" t="n">
        <v>125.5</v>
      </c>
      <c r="L47" s="10" t="n">
        <v>110.451</v>
      </c>
      <c r="M47" s="10" t="n">
        <v>36.274</v>
      </c>
      <c r="N47" s="13" t="n">
        <v>229.616</v>
      </c>
      <c r="O47" s="2" t="s">
        <v>49</v>
      </c>
      <c r="P47" s="11" t="n">
        <v>99692222</v>
      </c>
      <c r="Q47" s="11" t="n">
        <v>53027678.3</v>
      </c>
      <c r="R47" s="11" t="n">
        <v>587750626.1</v>
      </c>
      <c r="S47" s="11" t="n">
        <v>56047566.8</v>
      </c>
      <c r="T47" s="11" t="n">
        <v>103797578.4</v>
      </c>
      <c r="U47" s="11" t="n">
        <v>230295403.9</v>
      </c>
      <c r="V47" s="11" t="n">
        <v>18441685.8</v>
      </c>
      <c r="W47" s="11" t="n">
        <v>139438963.3</v>
      </c>
      <c r="X47" s="11" t="n">
        <v>65544681.8</v>
      </c>
      <c r="Y47" s="11" t="n">
        <v>62838166.1</v>
      </c>
      <c r="Z47" s="11" t="n">
        <v>70677094.9</v>
      </c>
      <c r="AA47" s="11" t="n">
        <v>9075902.6</v>
      </c>
      <c r="AB47" s="11" t="n">
        <v>177068234.4</v>
      </c>
      <c r="AC47" s="2" t="s">
        <v>49</v>
      </c>
      <c r="AD47" s="12" t="n">
        <f aca="false">P47/(B47*1000)</f>
        <v>759.178028572299</v>
      </c>
      <c r="AE47" s="12" t="n">
        <f aca="false">Q47/(C47*1000)</f>
        <v>1434.14951453685</v>
      </c>
      <c r="AF47" s="12" t="n">
        <f aca="false">R47/(D47*1000)</f>
        <v>2309.87744634527</v>
      </c>
      <c r="AG47" s="12" t="n">
        <f aca="false">S47/(E47*1000)</f>
        <v>992.326035303907</v>
      </c>
      <c r="AH47" s="12" t="n">
        <f aca="false">T47/(F47*1000)</f>
        <v>636.318696435797</v>
      </c>
      <c r="AI47" s="12" t="n">
        <f aca="false">U47/(G47*1000)</f>
        <v>746.239254653152</v>
      </c>
      <c r="AJ47" s="12" t="n">
        <f aca="false">V47/(H47*1000)</f>
        <v>415.802800324675</v>
      </c>
      <c r="AK47" s="12" t="n">
        <f aca="false">W47/(I47*1000)</f>
        <v>994.727869565838</v>
      </c>
      <c r="AL47" s="12" t="n">
        <f aca="false">X47/(J47*1000)</f>
        <v>1366.2257800938</v>
      </c>
      <c r="AM47" s="12" t="n">
        <f aca="false">Y47/(K47*1000)</f>
        <v>500.7025187251</v>
      </c>
      <c r="AN47" s="12" t="n">
        <f aca="false">Z47/(L47*1000)</f>
        <v>639.895473105721</v>
      </c>
      <c r="AO47" s="12" t="n">
        <f aca="false">AA47/(M47*1000)</f>
        <v>250.20407454375</v>
      </c>
      <c r="AP47" s="12" t="n">
        <f aca="false">AB47/(N47*1000)</f>
        <v>771.149372866002</v>
      </c>
    </row>
    <row r="48" customFormat="false" ht="15" hidden="false" customHeight="false" outlineLevel="0" collapsed="false">
      <c r="A48" s="2" t="s">
        <v>50</v>
      </c>
      <c r="B48" s="10" t="n">
        <v>27.667</v>
      </c>
      <c r="C48" s="10" t="n">
        <v>0.751</v>
      </c>
      <c r="D48" s="10" t="n">
        <v>59.52</v>
      </c>
      <c r="E48" s="10" t="n">
        <v>11.104</v>
      </c>
      <c r="F48" s="10" t="n">
        <v>21.655</v>
      </c>
      <c r="G48" s="10" t="n">
        <v>44.344</v>
      </c>
      <c r="H48" s="10" t="n">
        <v>5.502</v>
      </c>
      <c r="I48" s="10" t="n">
        <v>18.814</v>
      </c>
      <c r="J48" s="10" t="n">
        <v>6.508</v>
      </c>
      <c r="K48" s="10" t="n">
        <v>23.778</v>
      </c>
      <c r="L48" s="10" t="n">
        <v>19.817</v>
      </c>
      <c r="M48" s="10" t="n">
        <v>4.421</v>
      </c>
      <c r="N48" s="13" t="n">
        <v>37.531</v>
      </c>
      <c r="O48" s="2" t="s">
        <v>50</v>
      </c>
      <c r="P48" s="11" t="n">
        <v>28190741.3</v>
      </c>
      <c r="Q48" s="11" t="n">
        <v>216623.4</v>
      </c>
      <c r="R48" s="11" t="n">
        <v>56344575</v>
      </c>
      <c r="S48" s="11" t="n">
        <v>7413059.8</v>
      </c>
      <c r="T48" s="11" t="n">
        <v>6536175.6</v>
      </c>
      <c r="U48" s="11" t="n">
        <v>17290858.5</v>
      </c>
      <c r="V48" s="11" t="n">
        <v>2287449.1</v>
      </c>
      <c r="W48" s="11" t="n">
        <v>13587344.9</v>
      </c>
      <c r="X48" s="11" t="n">
        <v>8508661.7</v>
      </c>
      <c r="Y48" s="11" t="n">
        <v>7250682.7</v>
      </c>
      <c r="Z48" s="11" t="n">
        <v>8960087.9</v>
      </c>
      <c r="AA48" s="11" t="n">
        <v>793406.2</v>
      </c>
      <c r="AB48" s="11" t="n">
        <v>20349007.1</v>
      </c>
      <c r="AC48" s="2" t="s">
        <v>50</v>
      </c>
      <c r="AD48" s="12" t="n">
        <f aca="false">P48/(B48*1000)</f>
        <v>1018.93018035927</v>
      </c>
      <c r="AE48" s="12" t="n">
        <f aca="false">Q48/(C48*1000)</f>
        <v>288.446604527297</v>
      </c>
      <c r="AF48" s="12" t="n">
        <f aca="false">R48/(D48*1000)</f>
        <v>946.649445564516</v>
      </c>
      <c r="AG48" s="12" t="n">
        <f aca="false">S48/(E48*1000)</f>
        <v>667.602647694525</v>
      </c>
      <c r="AH48" s="12" t="n">
        <f aca="false">T48/(F48*1000)</f>
        <v>301.83216809051</v>
      </c>
      <c r="AI48" s="12" t="n">
        <f aca="false">U48/(G48*1000)</f>
        <v>389.925547988454</v>
      </c>
      <c r="AJ48" s="12" t="n">
        <f aca="false">V48/(H48*1000)</f>
        <v>415.748655034533</v>
      </c>
      <c r="AK48" s="12" t="n">
        <f aca="false">W48/(I48*1000)</f>
        <v>722.193308174763</v>
      </c>
      <c r="AL48" s="12" t="n">
        <f aca="false">X48/(J48*1000)</f>
        <v>1307.41574984634</v>
      </c>
      <c r="AM48" s="12" t="n">
        <f aca="false">Y48/(K48*1000)</f>
        <v>304.932403902767</v>
      </c>
      <c r="AN48" s="12" t="n">
        <f aca="false">Z48/(L48*1000)</f>
        <v>452.141489630116</v>
      </c>
      <c r="AO48" s="12" t="n">
        <f aca="false">AA48/(M48*1000)</f>
        <v>179.463062655508</v>
      </c>
      <c r="AP48" s="12" t="n">
        <f aca="false">AB48/(N48*1000)</f>
        <v>542.191977298766</v>
      </c>
    </row>
    <row r="49" customFormat="false" ht="15" hidden="false" customHeight="false" outlineLevel="0" collapsed="false">
      <c r="A49" s="2" t="s">
        <v>51</v>
      </c>
      <c r="B49" s="10" t="n">
        <v>75.164</v>
      </c>
      <c r="C49" s="10" t="n">
        <v>0.225</v>
      </c>
      <c r="D49" s="10" t="n">
        <v>62.908</v>
      </c>
      <c r="E49" s="10" t="n">
        <v>9.652</v>
      </c>
      <c r="F49" s="10" t="n">
        <v>32.889</v>
      </c>
      <c r="G49" s="10" t="n">
        <v>50.665</v>
      </c>
      <c r="H49" s="10" t="n">
        <v>4.183</v>
      </c>
      <c r="I49" s="10" t="n">
        <v>26.243</v>
      </c>
      <c r="J49" s="10" t="n">
        <v>8.632</v>
      </c>
      <c r="K49" s="10" t="n">
        <v>30.501</v>
      </c>
      <c r="L49" s="10" t="n">
        <v>26.221</v>
      </c>
      <c r="M49" s="10" t="n">
        <v>3.164</v>
      </c>
      <c r="N49" s="13" t="n">
        <v>49.498</v>
      </c>
      <c r="O49" s="2" t="s">
        <v>51</v>
      </c>
      <c r="P49" s="11" t="n">
        <v>31868987.4</v>
      </c>
      <c r="Q49" s="11" t="n">
        <v>47714.4</v>
      </c>
      <c r="R49" s="11" t="n">
        <v>59370585.2</v>
      </c>
      <c r="S49" s="11" t="n">
        <v>11409798.7</v>
      </c>
      <c r="T49" s="11" t="n">
        <v>16493010.1</v>
      </c>
      <c r="U49" s="11" t="n">
        <v>24626615.9</v>
      </c>
      <c r="V49" s="11" t="n">
        <v>2896394.1</v>
      </c>
      <c r="W49" s="11" t="n">
        <v>19648832.3</v>
      </c>
      <c r="X49" s="11" t="n">
        <v>10235652.1</v>
      </c>
      <c r="Y49" s="11" t="n">
        <v>9457307.7</v>
      </c>
      <c r="Z49" s="11" t="n">
        <v>11970277.9</v>
      </c>
      <c r="AA49" s="11" t="n">
        <v>774005.7</v>
      </c>
      <c r="AB49" s="11" t="n">
        <v>28488410.9</v>
      </c>
      <c r="AC49" s="2" t="s">
        <v>51</v>
      </c>
      <c r="AD49" s="12" t="n">
        <f aca="false">P49/(B49*1000)</f>
        <v>423.992701293172</v>
      </c>
      <c r="AE49" s="12" t="n">
        <f aca="false">Q49/(C49*1000)</f>
        <v>212.064</v>
      </c>
      <c r="AF49" s="12" t="n">
        <f aca="false">R49/(D49*1000)</f>
        <v>943.768442805367</v>
      </c>
      <c r="AG49" s="12" t="n">
        <f aca="false">S49/(E49*1000)</f>
        <v>1182.11756112723</v>
      </c>
      <c r="AH49" s="12" t="n">
        <f aca="false">T49/(F49*1000)</f>
        <v>501.474964273769</v>
      </c>
      <c r="AI49" s="12" t="n">
        <f aca="false">U49/(G49*1000)</f>
        <v>486.067618671667</v>
      </c>
      <c r="AJ49" s="12" t="n">
        <f aca="false">V49/(H49*1000)</f>
        <v>692.420296437963</v>
      </c>
      <c r="AK49" s="12" t="n">
        <f aca="false">W49/(I49*1000)</f>
        <v>748.726605189955</v>
      </c>
      <c r="AL49" s="12" t="n">
        <f aca="false">X49/(J49*1000)</f>
        <v>1185.77990037071</v>
      </c>
      <c r="AM49" s="12" t="n">
        <f aca="false">Y49/(K49*1000)</f>
        <v>310.065496213239</v>
      </c>
      <c r="AN49" s="12" t="n">
        <f aca="false">Z49/(L49*1000)</f>
        <v>456.514926966935</v>
      </c>
      <c r="AO49" s="12" t="n">
        <f aca="false">AA49/(M49*1000)</f>
        <v>244.628855878635</v>
      </c>
      <c r="AP49" s="12" t="n">
        <f aca="false">AB49/(N49*1000)</f>
        <v>575.546706937654</v>
      </c>
    </row>
    <row r="50" customFormat="false" ht="15" hidden="false" customHeight="false" outlineLevel="0" collapsed="false">
      <c r="A50" s="2" t="s">
        <v>52</v>
      </c>
      <c r="B50" s="10" t="n">
        <v>147.681</v>
      </c>
      <c r="C50" s="10" t="n">
        <v>47.648</v>
      </c>
      <c r="D50" s="10" t="n">
        <v>342.825</v>
      </c>
      <c r="E50" s="10" t="n">
        <v>69.239</v>
      </c>
      <c r="F50" s="10" t="n">
        <v>191.794</v>
      </c>
      <c r="G50" s="10" t="n">
        <v>309.907</v>
      </c>
      <c r="H50" s="10" t="n">
        <v>46.058</v>
      </c>
      <c r="I50" s="10" t="n">
        <v>179.74</v>
      </c>
      <c r="J50" s="10" t="n">
        <v>55.501</v>
      </c>
      <c r="K50" s="10" t="n">
        <v>165.521</v>
      </c>
      <c r="L50" s="10" t="n">
        <v>100.454</v>
      </c>
      <c r="M50" s="10" t="n">
        <v>32.577</v>
      </c>
      <c r="N50" s="10" t="n">
        <v>255.36</v>
      </c>
      <c r="O50" s="2" t="s">
        <v>52</v>
      </c>
      <c r="P50" s="11" t="n">
        <v>140452579</v>
      </c>
      <c r="Q50" s="11" t="n">
        <v>753615090.5</v>
      </c>
      <c r="R50" s="11" t="n">
        <v>393206581.7</v>
      </c>
      <c r="S50" s="11" t="n">
        <v>61256926.5</v>
      </c>
      <c r="T50" s="11" t="n">
        <v>200258003.7</v>
      </c>
      <c r="U50" s="11" t="n">
        <v>277693766.6</v>
      </c>
      <c r="V50" s="11" t="n">
        <v>23867828.9</v>
      </c>
      <c r="W50" s="11" t="n">
        <v>194138467.7</v>
      </c>
      <c r="X50" s="11" t="n">
        <v>89039136.1</v>
      </c>
      <c r="Y50" s="11" t="n">
        <v>60878380.5</v>
      </c>
      <c r="Z50" s="11" t="n">
        <v>58593650.6</v>
      </c>
      <c r="AA50" s="11" t="n">
        <v>8506107.4</v>
      </c>
      <c r="AB50" s="11" t="n">
        <v>207710909.9</v>
      </c>
      <c r="AC50" s="2" t="s">
        <v>52</v>
      </c>
      <c r="AD50" s="12" t="n">
        <f aca="false">P50/(B50*1000)</f>
        <v>951.053818703828</v>
      </c>
      <c r="AE50" s="12" t="n">
        <f aca="false">Q50/(C50*1000)</f>
        <v>15816.3005897414</v>
      </c>
      <c r="AF50" s="12" t="n">
        <f aca="false">R50/(D50*1000)</f>
        <v>1146.96005746372</v>
      </c>
      <c r="AG50" s="12" t="n">
        <f aca="false">S50/(E50*1000)</f>
        <v>884.717088635018</v>
      </c>
      <c r="AH50" s="12" t="n">
        <f aca="false">T50/(F50*1000)</f>
        <v>1044.13070116896</v>
      </c>
      <c r="AI50" s="12" t="n">
        <f aca="false">U50/(G50*1000)</f>
        <v>896.055160419094</v>
      </c>
      <c r="AJ50" s="12" t="n">
        <f aca="false">V50/(H50*1000)</f>
        <v>518.212447348995</v>
      </c>
      <c r="AK50" s="12" t="n">
        <f aca="false">W50/(I50*1000)</f>
        <v>1080.10719761878</v>
      </c>
      <c r="AL50" s="12" t="n">
        <f aca="false">X50/(J50*1000)</f>
        <v>1604.27985261527</v>
      </c>
      <c r="AM50" s="12" t="n">
        <f aca="false">Y50/(K50*1000)</f>
        <v>367.798530095879</v>
      </c>
      <c r="AN50" s="12" t="n">
        <f aca="false">Z50/(L50*1000)</f>
        <v>583.288376769467</v>
      </c>
      <c r="AO50" s="12" t="n">
        <f aca="false">AA50/(M50*1000)</f>
        <v>261.107757006477</v>
      </c>
      <c r="AP50" s="12" t="n">
        <f aca="false">AB50/(N50*1000)</f>
        <v>813.404252427945</v>
      </c>
    </row>
    <row r="51" customFormat="false" ht="15" hidden="false" customHeight="false" outlineLevel="0" collapsed="false">
      <c r="A51" s="2" t="s">
        <v>53</v>
      </c>
      <c r="B51" s="10" t="n">
        <v>43.564</v>
      </c>
      <c r="C51" s="10" t="n">
        <v>11.893</v>
      </c>
      <c r="D51" s="10" t="n">
        <v>142.191</v>
      </c>
      <c r="E51" s="10" t="n">
        <v>22.121</v>
      </c>
      <c r="F51" s="10" t="n">
        <v>58.887</v>
      </c>
      <c r="G51" s="10" t="n">
        <v>114.5</v>
      </c>
      <c r="H51" s="10" t="n">
        <v>16.932</v>
      </c>
      <c r="I51" s="10" t="n">
        <v>54.642</v>
      </c>
      <c r="J51" s="10" t="n">
        <v>14.94</v>
      </c>
      <c r="K51" s="10" t="n">
        <v>68.94</v>
      </c>
      <c r="L51" s="10" t="n">
        <v>45.866</v>
      </c>
      <c r="M51" s="10" t="n">
        <v>12.044</v>
      </c>
      <c r="N51" s="10" t="n">
        <v>93.976</v>
      </c>
      <c r="O51" s="2" t="s">
        <v>53</v>
      </c>
      <c r="P51" s="11" t="n">
        <v>40071490.5</v>
      </c>
      <c r="Q51" s="11" t="n">
        <v>174303954.2</v>
      </c>
      <c r="R51" s="11" t="n">
        <v>123268344.5</v>
      </c>
      <c r="S51" s="11" t="n">
        <v>19021223.5</v>
      </c>
      <c r="T51" s="11" t="n">
        <v>29145392.2</v>
      </c>
      <c r="U51" s="11" t="n">
        <v>55378546.7</v>
      </c>
      <c r="V51" s="11" t="n">
        <v>5251293</v>
      </c>
      <c r="W51" s="11" t="n">
        <v>44231004.4</v>
      </c>
      <c r="X51" s="11" t="n">
        <v>25454805.5</v>
      </c>
      <c r="Y51" s="11" t="n">
        <v>21480978.6</v>
      </c>
      <c r="Z51" s="11" t="n">
        <v>31663943</v>
      </c>
      <c r="AA51" s="11" t="n">
        <v>3044201.3</v>
      </c>
      <c r="AB51" s="11" t="n">
        <v>58803089.7</v>
      </c>
      <c r="AC51" s="2" t="s">
        <v>53</v>
      </c>
      <c r="AD51" s="12" t="n">
        <f aca="false">P51/(B51*1000)</f>
        <v>919.830375998531</v>
      </c>
      <c r="AE51" s="12" t="n">
        <f aca="false">Q51/(C51*1000)</f>
        <v>14656.0122929454</v>
      </c>
      <c r="AF51" s="12" t="n">
        <f aca="false">R51/(D51*1000)</f>
        <v>866.920863486437</v>
      </c>
      <c r="AG51" s="12" t="n">
        <f aca="false">S51/(E51*1000)</f>
        <v>859.871773427964</v>
      </c>
      <c r="AH51" s="12" t="n">
        <f aca="false">T51/(F51*1000)</f>
        <v>494.937629697556</v>
      </c>
      <c r="AI51" s="12" t="n">
        <f aca="false">U51/(G51*1000)</f>
        <v>483.655429694323</v>
      </c>
      <c r="AJ51" s="12" t="n">
        <f aca="false">V51/(H51*1000)</f>
        <v>310.140148830617</v>
      </c>
      <c r="AK51" s="12" t="n">
        <f aca="false">W51/(I51*1000)</f>
        <v>809.468987225943</v>
      </c>
      <c r="AL51" s="12" t="n">
        <f aca="false">X51/(J51*1000)</f>
        <v>1703.80224230254</v>
      </c>
      <c r="AM51" s="12" t="n">
        <f aca="false">Y51/(K51*1000)</f>
        <v>311.589477806789</v>
      </c>
      <c r="AN51" s="12" t="n">
        <f aca="false">Z51/(L51*1000)</f>
        <v>690.357628744604</v>
      </c>
      <c r="AO51" s="12" t="n">
        <f aca="false">AA51/(M51*1000)</f>
        <v>252.756667220193</v>
      </c>
      <c r="AP51" s="12" t="n">
        <f aca="false">AB51/(N51*1000)</f>
        <v>625.724543500468</v>
      </c>
    </row>
    <row r="52" customFormat="false" ht="15" hidden="false" customHeight="false" outlineLevel="0" collapsed="false">
      <c r="A52" s="2" t="s">
        <v>54</v>
      </c>
      <c r="B52" s="10" t="n">
        <v>49.665</v>
      </c>
      <c r="C52" s="10" t="n">
        <v>0.402</v>
      </c>
      <c r="D52" s="10" t="n">
        <v>103.022</v>
      </c>
      <c r="E52" s="10" t="n">
        <v>13.527</v>
      </c>
      <c r="F52" s="10" t="n">
        <v>57.655</v>
      </c>
      <c r="G52" s="10" t="n">
        <v>86.148</v>
      </c>
      <c r="H52" s="10" t="n">
        <v>12.507</v>
      </c>
      <c r="I52" s="10" t="n">
        <v>31.338</v>
      </c>
      <c r="J52" s="10" t="n">
        <v>13.677</v>
      </c>
      <c r="K52" s="10" t="n">
        <v>41.824</v>
      </c>
      <c r="L52" s="10" t="n">
        <v>34.093</v>
      </c>
      <c r="M52" s="10" t="n">
        <v>8.304</v>
      </c>
      <c r="N52" s="10" t="n">
        <v>64.661</v>
      </c>
      <c r="O52" s="2" t="s">
        <v>54</v>
      </c>
      <c r="P52" s="11" t="n">
        <v>24754849.8</v>
      </c>
      <c r="Q52" s="11" t="n">
        <v>325231.5</v>
      </c>
      <c r="R52" s="11" t="n">
        <v>83192806.1</v>
      </c>
      <c r="S52" s="11" t="n">
        <v>13981671</v>
      </c>
      <c r="T52" s="11" t="n">
        <v>18063026.1</v>
      </c>
      <c r="U52" s="11" t="n">
        <v>40943589.6</v>
      </c>
      <c r="V52" s="11" t="n">
        <v>4682161.9</v>
      </c>
      <c r="W52" s="11" t="n">
        <v>24872586.5</v>
      </c>
      <c r="X52" s="11" t="n">
        <v>21335833.1</v>
      </c>
      <c r="Y52" s="11" t="n">
        <v>13249854.6</v>
      </c>
      <c r="Z52" s="11" t="n">
        <v>16865316.1</v>
      </c>
      <c r="AA52" s="11" t="n">
        <v>1261236.9</v>
      </c>
      <c r="AB52" s="11" t="n">
        <v>34245922.9</v>
      </c>
      <c r="AC52" s="2" t="s">
        <v>54</v>
      </c>
      <c r="AD52" s="12" t="n">
        <f aca="false">P52/(B52*1000)</f>
        <v>498.436520688614</v>
      </c>
      <c r="AE52" s="12" t="n">
        <f aca="false">Q52/(C52*1000)</f>
        <v>809.033582089552</v>
      </c>
      <c r="AF52" s="12" t="n">
        <f aca="false">R52/(D52*1000)</f>
        <v>807.524665605405</v>
      </c>
      <c r="AG52" s="12" t="n">
        <f aca="false">S52/(E52*1000)</f>
        <v>1033.6121091151</v>
      </c>
      <c r="AH52" s="12" t="n">
        <f aca="false">T52/(F52*1000)</f>
        <v>313.29504986558</v>
      </c>
      <c r="AI52" s="12" t="n">
        <f aca="false">U52/(G52*1000)</f>
        <v>475.270344059061</v>
      </c>
      <c r="AJ52" s="12" t="n">
        <f aca="false">V52/(H52*1000)</f>
        <v>374.363308547214</v>
      </c>
      <c r="AK52" s="12" t="n">
        <f aca="false">W52/(I52*1000)</f>
        <v>793.687743314825</v>
      </c>
      <c r="AL52" s="12" t="n">
        <f aca="false">X52/(J52*1000)</f>
        <v>1559.9790231776</v>
      </c>
      <c r="AM52" s="12" t="n">
        <f aca="false">Y52/(K52*1000)</f>
        <v>316.800272570773</v>
      </c>
      <c r="AN52" s="12" t="n">
        <f aca="false">Z52/(L52*1000)</f>
        <v>494.685598216643</v>
      </c>
      <c r="AO52" s="12" t="n">
        <f aca="false">AA52/(M52*1000)</f>
        <v>151.883056358381</v>
      </c>
      <c r="AP52" s="12" t="n">
        <f aca="false">AB52/(N52*1000)</f>
        <v>529.62253754195</v>
      </c>
    </row>
    <row r="53" customFormat="false" ht="15" hidden="false" customHeight="false" outlineLevel="0" collapsed="false">
      <c r="A53" s="2" t="s">
        <v>55</v>
      </c>
      <c r="B53" s="10" t="n">
        <v>52.951</v>
      </c>
      <c r="C53" s="10" t="n">
        <v>0.961</v>
      </c>
      <c r="D53" s="10" t="n">
        <v>117.887</v>
      </c>
      <c r="E53" s="10" t="n">
        <v>22.086</v>
      </c>
      <c r="F53" s="10" t="n">
        <v>33.142</v>
      </c>
      <c r="G53" s="10" t="n">
        <v>103.362</v>
      </c>
      <c r="H53" s="10" t="n">
        <v>11.023</v>
      </c>
      <c r="I53" s="10" t="n">
        <v>42.692</v>
      </c>
      <c r="J53" s="10" t="n">
        <v>11.658</v>
      </c>
      <c r="K53" s="10" t="n">
        <v>52.652</v>
      </c>
      <c r="L53" s="10" t="n">
        <v>43.801</v>
      </c>
      <c r="M53" s="10" t="n">
        <v>11.271</v>
      </c>
      <c r="N53" s="10" t="n">
        <v>81.942</v>
      </c>
      <c r="O53" s="2" t="s">
        <v>55</v>
      </c>
      <c r="P53" s="11" t="n">
        <v>26737276.7</v>
      </c>
      <c r="Q53" s="11" t="n">
        <v>972527.5</v>
      </c>
      <c r="R53" s="11" t="n">
        <v>97659090.5</v>
      </c>
      <c r="S53" s="11" t="n">
        <v>14415647.3</v>
      </c>
      <c r="T53" s="11" t="n">
        <v>13491961.8</v>
      </c>
      <c r="U53" s="11" t="n">
        <v>43890861.9</v>
      </c>
      <c r="V53" s="11" t="n">
        <v>4524617.7</v>
      </c>
      <c r="W53" s="11" t="n">
        <v>28846709</v>
      </c>
      <c r="X53" s="11" t="n">
        <v>17391923.1</v>
      </c>
      <c r="Y53" s="11" t="n">
        <v>15354759.2</v>
      </c>
      <c r="Z53" s="11" t="n">
        <v>21772873.4</v>
      </c>
      <c r="AA53" s="11" t="n">
        <v>2558033.6</v>
      </c>
      <c r="AB53" s="11" t="n">
        <v>44939924.8</v>
      </c>
      <c r="AC53" s="2" t="s">
        <v>55</v>
      </c>
      <c r="AD53" s="12" t="n">
        <f aca="false">P53/(B53*1000)</f>
        <v>504.943753659043</v>
      </c>
      <c r="AE53" s="12" t="n">
        <f aca="false">Q53/(C53*1000)</f>
        <v>1011.99531737773</v>
      </c>
      <c r="AF53" s="12" t="n">
        <f aca="false">R53/(D53*1000)</f>
        <v>828.412721504492</v>
      </c>
      <c r="AG53" s="12" t="n">
        <f aca="false">S53/(E53*1000)</f>
        <v>652.705211446165</v>
      </c>
      <c r="AH53" s="12" t="n">
        <f aca="false">T53/(F53*1000)</f>
        <v>407.095582644379</v>
      </c>
      <c r="AI53" s="12" t="n">
        <f aca="false">U53/(G53*1000)</f>
        <v>424.632475184304</v>
      </c>
      <c r="AJ53" s="12" t="n">
        <f aca="false">V53/(H53*1000)</f>
        <v>410.4706250567</v>
      </c>
      <c r="AK53" s="12" t="n">
        <f aca="false">W53/(I53*1000)</f>
        <v>675.693549142697</v>
      </c>
      <c r="AL53" s="12" t="n">
        <f aca="false">X53/(J53*1000)</f>
        <v>1491.84449305198</v>
      </c>
      <c r="AM53" s="12" t="n">
        <f aca="false">Y53/(K53*1000)</f>
        <v>291.627273417914</v>
      </c>
      <c r="AN53" s="12" t="n">
        <f aca="false">Z53/(L53*1000)</f>
        <v>497.086217209653</v>
      </c>
      <c r="AO53" s="12" t="n">
        <f aca="false">AA53/(M53*1000)</f>
        <v>226.95711117026</v>
      </c>
      <c r="AP53" s="12" t="n">
        <f aca="false">AB53/(N53*1000)</f>
        <v>548.435781406361</v>
      </c>
    </row>
    <row r="54" customFormat="false" ht="15" hidden="false" customHeight="false" outlineLevel="0" collapsed="false">
      <c r="A54" s="2" t="s">
        <v>56</v>
      </c>
      <c r="B54" s="10" t="n">
        <v>67.588</v>
      </c>
      <c r="C54" s="10" t="n">
        <v>1.892</v>
      </c>
      <c r="D54" s="10" t="n">
        <v>323.747</v>
      </c>
      <c r="E54" s="10" t="n">
        <v>51.802</v>
      </c>
      <c r="F54" s="10" t="n">
        <v>151.483</v>
      </c>
      <c r="G54" s="10" t="n">
        <v>344.43</v>
      </c>
      <c r="H54" s="10" t="n">
        <v>31.406</v>
      </c>
      <c r="I54" s="10" t="n">
        <v>131.358</v>
      </c>
      <c r="J54" s="10" t="n">
        <v>42.034</v>
      </c>
      <c r="K54" s="10" t="n">
        <v>116.682</v>
      </c>
      <c r="L54" s="10" t="n">
        <v>95.033</v>
      </c>
      <c r="M54" s="10" t="n">
        <v>30.009</v>
      </c>
      <c r="N54" s="10" t="n">
        <v>245.639</v>
      </c>
      <c r="O54" s="2" t="s">
        <v>56</v>
      </c>
      <c r="P54" s="11" t="n">
        <v>36887947.7</v>
      </c>
      <c r="Q54" s="11" t="n">
        <v>1127103.5</v>
      </c>
      <c r="R54" s="11" t="n">
        <v>436141837.9</v>
      </c>
      <c r="S54" s="11" t="n">
        <v>57050161.6</v>
      </c>
      <c r="T54" s="11" t="n">
        <v>66276073.5</v>
      </c>
      <c r="U54" s="11" t="n">
        <v>234553141.7</v>
      </c>
      <c r="V54" s="11" t="n">
        <v>14191497.6</v>
      </c>
      <c r="W54" s="11" t="n">
        <v>149481326.9</v>
      </c>
      <c r="X54" s="11" t="n">
        <v>61221810.7</v>
      </c>
      <c r="Y54" s="11" t="n">
        <v>46049818.7</v>
      </c>
      <c r="Z54" s="11" t="n">
        <v>62225495.2</v>
      </c>
      <c r="AA54" s="11" t="n">
        <v>7026705.5</v>
      </c>
      <c r="AB54" s="11" t="n">
        <v>195311037.9</v>
      </c>
      <c r="AC54" s="2" t="s">
        <v>56</v>
      </c>
      <c r="AD54" s="12" t="n">
        <f aca="false">P54/(B54*1000)</f>
        <v>545.776583121264</v>
      </c>
      <c r="AE54" s="12" t="n">
        <f aca="false">Q54/(C54*1000)</f>
        <v>595.720665961945</v>
      </c>
      <c r="AF54" s="12" t="n">
        <f aca="false">R54/(D54*1000)</f>
        <v>1347.16873947867</v>
      </c>
      <c r="AG54" s="12" t="n">
        <f aca="false">S54/(E54*1000)</f>
        <v>1101.31194934559</v>
      </c>
      <c r="AH54" s="12" t="n">
        <f aca="false">T54/(F54*1000)</f>
        <v>437.514925767248</v>
      </c>
      <c r="AI54" s="12" t="n">
        <f aca="false">U54/(G54*1000)</f>
        <v>680.989291583195</v>
      </c>
      <c r="AJ54" s="12" t="n">
        <f aca="false">V54/(H54*1000)</f>
        <v>451.872177290964</v>
      </c>
      <c r="AK54" s="12" t="n">
        <f aca="false">W54/(I54*1000)</f>
        <v>1137.96896192086</v>
      </c>
      <c r="AL54" s="12" t="n">
        <f aca="false">X54/(J54*1000)</f>
        <v>1456.48310177475</v>
      </c>
      <c r="AM54" s="12" t="n">
        <f aca="false">Y54/(K54*1000)</f>
        <v>394.660862000994</v>
      </c>
      <c r="AN54" s="12" t="n">
        <f aca="false">Z54/(L54*1000)</f>
        <v>654.777763513727</v>
      </c>
      <c r="AO54" s="12" t="n">
        <f aca="false">AA54/(M54*1000)</f>
        <v>234.153270685461</v>
      </c>
      <c r="AP54" s="12" t="n">
        <f aca="false">AB54/(N54*1000)</f>
        <v>795.114122350278</v>
      </c>
    </row>
    <row r="55" customFormat="false" ht="15" hidden="false" customHeight="false" outlineLevel="0" collapsed="false">
      <c r="A55" s="2" t="s">
        <v>57</v>
      </c>
      <c r="B55" s="10" t="n">
        <v>134.8</v>
      </c>
      <c r="C55" s="10" t="n">
        <v>44.768</v>
      </c>
      <c r="D55" s="10" t="n">
        <v>107.217</v>
      </c>
      <c r="E55" s="10" t="n">
        <v>35.304</v>
      </c>
      <c r="F55" s="10" t="n">
        <v>68.469</v>
      </c>
      <c r="G55" s="10" t="n">
        <v>156.401</v>
      </c>
      <c r="H55" s="10" t="n">
        <v>16.775</v>
      </c>
      <c r="I55" s="10" t="n">
        <v>77.371</v>
      </c>
      <c r="J55" s="10" t="n">
        <v>18.457</v>
      </c>
      <c r="K55" s="10" t="n">
        <v>72.349</v>
      </c>
      <c r="L55" s="10" t="n">
        <v>61.282</v>
      </c>
      <c r="M55" s="10" t="n">
        <v>13.927</v>
      </c>
      <c r="N55" s="10" t="n">
        <v>113.497</v>
      </c>
      <c r="O55" s="2" t="s">
        <v>57</v>
      </c>
      <c r="P55" s="11" t="n">
        <v>71728213.2</v>
      </c>
      <c r="Q55" s="11" t="n">
        <v>410728710</v>
      </c>
      <c r="R55" s="11" t="n">
        <v>140955887.4</v>
      </c>
      <c r="S55" s="11" t="n">
        <v>37168376.7</v>
      </c>
      <c r="T55" s="11" t="n">
        <v>67750960.2</v>
      </c>
      <c r="U55" s="11" t="n">
        <v>58785905.4</v>
      </c>
      <c r="V55" s="11" t="n">
        <v>9165175</v>
      </c>
      <c r="W55" s="11" t="n">
        <v>55505388.3</v>
      </c>
      <c r="X55" s="11" t="n">
        <v>20617768</v>
      </c>
      <c r="Y55" s="11" t="n">
        <v>26954794.3</v>
      </c>
      <c r="Z55" s="11" t="n">
        <v>35767748.2</v>
      </c>
      <c r="AA55" s="11" t="n">
        <v>2473687.4</v>
      </c>
      <c r="AB55" s="11" t="n">
        <v>63041400.5</v>
      </c>
      <c r="AC55" s="2" t="s">
        <v>57</v>
      </c>
      <c r="AD55" s="12" t="n">
        <f aca="false">P55/(B55*1000)</f>
        <v>532.10840652819</v>
      </c>
      <c r="AE55" s="12" t="n">
        <f aca="false">Q55/(C55*1000)</f>
        <v>9174.60485167977</v>
      </c>
      <c r="AF55" s="12" t="n">
        <f aca="false">R55/(D55*1000)</f>
        <v>1314.6785248608</v>
      </c>
      <c r="AG55" s="12" t="n">
        <f aca="false">S55/(E55*1000)</f>
        <v>1052.80921991842</v>
      </c>
      <c r="AH55" s="12" t="n">
        <f aca="false">T55/(F55*1000)</f>
        <v>989.512921176007</v>
      </c>
      <c r="AI55" s="12" t="n">
        <f aca="false">U55/(G55*1000)</f>
        <v>375.8665571192</v>
      </c>
      <c r="AJ55" s="12" t="n">
        <f aca="false">V55/(H55*1000)</f>
        <v>546.359165424739</v>
      </c>
      <c r="AK55" s="12" t="n">
        <f aca="false">W55/(I55*1000)</f>
        <v>717.392670380375</v>
      </c>
      <c r="AL55" s="12" t="n">
        <f aca="false">X55/(J55*1000)</f>
        <v>1117.0703798017</v>
      </c>
      <c r="AM55" s="12" t="n">
        <f aca="false">Y55/(K55*1000)</f>
        <v>372.566231737826</v>
      </c>
      <c r="AN55" s="12" t="n">
        <f aca="false">Z55/(L55*1000)</f>
        <v>583.658304232891</v>
      </c>
      <c r="AO55" s="12" t="n">
        <f aca="false">AA55/(M55*1000)</f>
        <v>177.618108709701</v>
      </c>
      <c r="AP55" s="12" t="n">
        <f aca="false">AB55/(N55*1000)</f>
        <v>555.445522789149</v>
      </c>
    </row>
    <row r="56" customFormat="false" ht="15" hidden="false" customHeight="false" outlineLevel="0" collapsed="false">
      <c r="A56" s="2" t="s">
        <v>58</v>
      </c>
      <c r="B56" s="10" t="n">
        <v>68.404</v>
      </c>
      <c r="C56" s="10" t="n">
        <v>0.815</v>
      </c>
      <c r="D56" s="10" t="n">
        <v>105.498</v>
      </c>
      <c r="E56" s="10" t="n">
        <v>15.259</v>
      </c>
      <c r="F56" s="10" t="n">
        <v>50.154</v>
      </c>
      <c r="G56" s="10" t="n">
        <v>130.547</v>
      </c>
      <c r="H56" s="10" t="n">
        <v>12.244</v>
      </c>
      <c r="I56" s="10" t="n">
        <v>45.529</v>
      </c>
      <c r="J56" s="10" t="n">
        <v>13.762</v>
      </c>
      <c r="K56" s="10" t="n">
        <v>38.978</v>
      </c>
      <c r="L56" s="10" t="n">
        <v>35.862</v>
      </c>
      <c r="M56" s="10" t="n">
        <v>13.629</v>
      </c>
      <c r="N56" s="13" t="n">
        <v>74.086</v>
      </c>
      <c r="O56" s="2" t="s">
        <v>58</v>
      </c>
      <c r="P56" s="11" t="n">
        <v>48917135.5</v>
      </c>
      <c r="Q56" s="11" t="n">
        <v>475012.1</v>
      </c>
      <c r="R56" s="11" t="n">
        <v>81123464.4</v>
      </c>
      <c r="S56" s="11" t="n">
        <v>11282091.1</v>
      </c>
      <c r="T56" s="11" t="n">
        <v>28283309.4</v>
      </c>
      <c r="U56" s="11" t="n">
        <v>60764919.9</v>
      </c>
      <c r="V56" s="11" t="n">
        <v>5320360.9</v>
      </c>
      <c r="W56" s="11" t="n">
        <v>36331538.5</v>
      </c>
      <c r="X56" s="11" t="n">
        <v>40259659.1</v>
      </c>
      <c r="Y56" s="11" t="n">
        <v>15950616.8</v>
      </c>
      <c r="Z56" s="11" t="n">
        <v>24156219</v>
      </c>
      <c r="AA56" s="11" t="n">
        <v>2193606.1</v>
      </c>
      <c r="AB56" s="11" t="n">
        <v>45458832.7</v>
      </c>
      <c r="AC56" s="2" t="s">
        <v>58</v>
      </c>
      <c r="AD56" s="12" t="n">
        <f aca="false">P56/(B56*1000)</f>
        <v>715.120979767265</v>
      </c>
      <c r="AE56" s="12" t="n">
        <f aca="false">Q56/(C56*1000)</f>
        <v>582.836932515337</v>
      </c>
      <c r="AF56" s="12" t="n">
        <f aca="false">R56/(D56*1000)</f>
        <v>768.957367912188</v>
      </c>
      <c r="AG56" s="12" t="n">
        <f aca="false">S56/(E56*1000)</f>
        <v>739.372901238613</v>
      </c>
      <c r="AH56" s="12" t="n">
        <f aca="false">T56/(F56*1000)</f>
        <v>563.929285799737</v>
      </c>
      <c r="AI56" s="12" t="n">
        <f aca="false">U56/(G56*1000)</f>
        <v>465.463931764039</v>
      </c>
      <c r="AJ56" s="12" t="n">
        <f aca="false">V56/(H56*1000)</f>
        <v>434.528005553741</v>
      </c>
      <c r="AK56" s="12" t="n">
        <f aca="false">W56/(I56*1000)</f>
        <v>797.986744712162</v>
      </c>
      <c r="AL56" s="12" t="n">
        <f aca="false">X56/(J56*1000)</f>
        <v>2925.42211161168</v>
      </c>
      <c r="AM56" s="12" t="n">
        <f aca="false">Y56/(K56*1000)</f>
        <v>409.22101698394</v>
      </c>
      <c r="AN56" s="12" t="n">
        <f aca="false">Z56/(L56*1000)</f>
        <v>673.588171323406</v>
      </c>
      <c r="AO56" s="12" t="n">
        <f aca="false">AA56/(M56*1000)</f>
        <v>160.95136106831</v>
      </c>
      <c r="AP56" s="12" t="n">
        <f aca="false">AB56/(N56*1000)</f>
        <v>613.595452582134</v>
      </c>
    </row>
    <row r="57" customFormat="false" ht="15" hidden="false" customHeight="false" outlineLevel="0" collapsed="false">
      <c r="A57" s="2" t="s">
        <v>59</v>
      </c>
      <c r="B57" s="10" t="n">
        <v>86.199</v>
      </c>
      <c r="C57" s="10" t="n">
        <v>19.422</v>
      </c>
      <c r="D57" s="10" t="n">
        <v>318.929</v>
      </c>
      <c r="E57" s="10" t="n">
        <v>59.562</v>
      </c>
      <c r="F57" s="10" t="n">
        <v>133.273</v>
      </c>
      <c r="G57" s="10" t="n">
        <v>283.664</v>
      </c>
      <c r="H57" s="10" t="n">
        <v>43.726</v>
      </c>
      <c r="I57" s="10" t="n">
        <v>174.097</v>
      </c>
      <c r="J57" s="10" t="n">
        <v>45.292</v>
      </c>
      <c r="K57" s="10" t="n">
        <v>112.3</v>
      </c>
      <c r="L57" s="10" t="n">
        <v>100.032</v>
      </c>
      <c r="M57" s="10" t="n">
        <v>35.785</v>
      </c>
      <c r="N57" s="10" t="n">
        <v>240.661</v>
      </c>
      <c r="O57" s="2" t="s">
        <v>59</v>
      </c>
      <c r="P57" s="11" t="n">
        <v>58842161.1</v>
      </c>
      <c r="Q57" s="11" t="n">
        <v>314529997.1</v>
      </c>
      <c r="R57" s="11" t="n">
        <v>334344622.6</v>
      </c>
      <c r="S57" s="11" t="n">
        <v>66971467.9</v>
      </c>
      <c r="T57" s="11" t="n">
        <v>61712829.3</v>
      </c>
      <c r="U57" s="11" t="n">
        <v>157346409.3</v>
      </c>
      <c r="V57" s="11" t="n">
        <v>13706239.9</v>
      </c>
      <c r="W57" s="11" t="n">
        <v>142207991.8</v>
      </c>
      <c r="X57" s="11" t="n">
        <v>86555578.4</v>
      </c>
      <c r="Y57" s="11" t="n">
        <v>43559139.2</v>
      </c>
      <c r="Z57" s="11" t="n">
        <v>53725484.8</v>
      </c>
      <c r="AA57" s="11" t="n">
        <v>5210110.1</v>
      </c>
      <c r="AB57" s="11" t="n">
        <v>171806650.4</v>
      </c>
      <c r="AC57" s="2" t="s">
        <v>59</v>
      </c>
      <c r="AD57" s="12" t="n">
        <f aca="false">P57/(B57*1000)</f>
        <v>682.63159781436</v>
      </c>
      <c r="AE57" s="12" t="n">
        <f aca="false">Q57/(C57*1000)</f>
        <v>16194.5215271342</v>
      </c>
      <c r="AF57" s="12" t="n">
        <f aca="false">R57/(D57*1000)</f>
        <v>1048.33559381555</v>
      </c>
      <c r="AG57" s="12" t="n">
        <f aca="false">S57/(E57*1000)</f>
        <v>1124.39924616366</v>
      </c>
      <c r="AH57" s="12" t="n">
        <f aca="false">T57/(F57*1000)</f>
        <v>463.055752477996</v>
      </c>
      <c r="AI57" s="12" t="n">
        <f aca="false">U57/(G57*1000)</f>
        <v>554.692908864008</v>
      </c>
      <c r="AJ57" s="12" t="n">
        <f aca="false">V57/(H57*1000)</f>
        <v>313.457437222705</v>
      </c>
      <c r="AK57" s="12" t="n">
        <f aca="false">W57/(I57*1000)</f>
        <v>816.831948856098</v>
      </c>
      <c r="AL57" s="12" t="n">
        <f aca="false">X57/(J57*1000)</f>
        <v>1911.05666342842</v>
      </c>
      <c r="AM57" s="12" t="n">
        <f aca="false">Y57/(K57*1000)</f>
        <v>387.881916295637</v>
      </c>
      <c r="AN57" s="12" t="n">
        <f aca="false">Z57/(L57*1000)</f>
        <v>537.082981445937</v>
      </c>
      <c r="AO57" s="12" t="n">
        <f aca="false">AA57/(M57*1000)</f>
        <v>145.59480508593</v>
      </c>
      <c r="AP57" s="12" t="n">
        <f aca="false">AB57/(N57*1000)</f>
        <v>713.894857912167</v>
      </c>
    </row>
    <row r="58" customFormat="false" ht="15" hidden="false" customHeight="false" outlineLevel="0" collapsed="false">
      <c r="A58" s="2" t="s">
        <v>60</v>
      </c>
      <c r="B58" s="10" t="n">
        <v>77.004</v>
      </c>
      <c r="C58" s="10" t="n">
        <v>7.558</v>
      </c>
      <c r="D58" s="10" t="n">
        <v>151.819</v>
      </c>
      <c r="E58" s="10" t="n">
        <v>45.425</v>
      </c>
      <c r="F58" s="10" t="n">
        <v>81.939</v>
      </c>
      <c r="G58" s="10" t="n">
        <v>201.492</v>
      </c>
      <c r="H58" s="10" t="n">
        <v>20.881</v>
      </c>
      <c r="I58" s="10" t="n">
        <v>103.119</v>
      </c>
      <c r="J58" s="10" t="n">
        <v>26.373</v>
      </c>
      <c r="K58" s="10" t="n">
        <v>89.931</v>
      </c>
      <c r="L58" s="10" t="n">
        <v>82.202</v>
      </c>
      <c r="M58" s="10" t="n">
        <v>26.025</v>
      </c>
      <c r="N58" s="10" t="n">
        <v>137.591</v>
      </c>
      <c r="O58" s="2" t="s">
        <v>60</v>
      </c>
      <c r="P58" s="11" t="n">
        <v>74503275.8</v>
      </c>
      <c r="Q58" s="11" t="n">
        <v>27715023.4</v>
      </c>
      <c r="R58" s="11" t="n">
        <v>148787235.9</v>
      </c>
      <c r="S58" s="11" t="n">
        <v>69923689.1</v>
      </c>
      <c r="T58" s="11" t="n">
        <v>40508209.8</v>
      </c>
      <c r="U58" s="11" t="n">
        <v>79870200</v>
      </c>
      <c r="V58" s="11" t="n">
        <v>8612827</v>
      </c>
      <c r="W58" s="11" t="n">
        <v>75042631.1</v>
      </c>
      <c r="X58" s="11" t="n">
        <v>31159593</v>
      </c>
      <c r="Y58" s="11" t="n">
        <v>27783902</v>
      </c>
      <c r="Z58" s="11" t="n">
        <v>45645840.8</v>
      </c>
      <c r="AA58" s="11" t="n">
        <v>3141348.6</v>
      </c>
      <c r="AB58" s="11" t="n">
        <v>79851600.7</v>
      </c>
      <c r="AC58" s="2" t="s">
        <v>60</v>
      </c>
      <c r="AD58" s="12" t="n">
        <f aca="false">P58/(B58*1000)</f>
        <v>967.524749363669</v>
      </c>
      <c r="AE58" s="12" t="n">
        <f aca="false">Q58/(C58*1000)</f>
        <v>3666.97848637206</v>
      </c>
      <c r="AF58" s="12" t="n">
        <f aca="false">R58/(D58*1000)</f>
        <v>980.030403967883</v>
      </c>
      <c r="AG58" s="12" t="n">
        <f aca="false">S58/(E58*1000)</f>
        <v>1539.32171931756</v>
      </c>
      <c r="AH58" s="12" t="n">
        <f aca="false">T58/(F58*1000)</f>
        <v>494.370321824772</v>
      </c>
      <c r="AI58" s="12" t="n">
        <f aca="false">U58/(G58*1000)</f>
        <v>396.393901494848</v>
      </c>
      <c r="AJ58" s="12" t="n">
        <f aca="false">V58/(H58*1000)</f>
        <v>412.471960155165</v>
      </c>
      <c r="AK58" s="12" t="n">
        <f aca="false">W58/(I58*1000)</f>
        <v>727.72846032254</v>
      </c>
      <c r="AL58" s="12" t="n">
        <f aca="false">X58/(J58*1000)</f>
        <v>1181.49596177909</v>
      </c>
      <c r="AM58" s="12" t="n">
        <f aca="false">Y58/(K58*1000)</f>
        <v>308.946881498037</v>
      </c>
      <c r="AN58" s="12" t="n">
        <f aca="false">Z58/(L58*1000)</f>
        <v>555.288688839688</v>
      </c>
      <c r="AO58" s="12" t="n">
        <f aca="false">AA58/(M58*1000)</f>
        <v>120.705037463977</v>
      </c>
      <c r="AP58" s="12" t="n">
        <f aca="false">AB58/(N58*1000)</f>
        <v>580.354824806855</v>
      </c>
    </row>
    <row r="59" customFormat="false" ht="15" hidden="false" customHeight="false" outlineLevel="0" collapsed="false">
      <c r="A59" s="2" t="s">
        <v>61</v>
      </c>
      <c r="B59" s="10" t="n">
        <v>48.244</v>
      </c>
      <c r="C59" s="10" t="n">
        <v>2.241</v>
      </c>
      <c r="D59" s="10" t="n">
        <v>123.37</v>
      </c>
      <c r="E59" s="10" t="n">
        <v>21.996</v>
      </c>
      <c r="F59" s="10" t="n">
        <v>41.349</v>
      </c>
      <c r="G59" s="10" t="n">
        <v>91.968</v>
      </c>
      <c r="H59" s="10" t="n">
        <v>10.492</v>
      </c>
      <c r="I59" s="10" t="n">
        <v>48.085</v>
      </c>
      <c r="J59" s="10" t="n">
        <v>14.267</v>
      </c>
      <c r="K59" s="10" t="n">
        <v>44.731</v>
      </c>
      <c r="L59" s="10" t="n">
        <v>37.343</v>
      </c>
      <c r="M59" s="10" t="n">
        <v>9.662</v>
      </c>
      <c r="N59" s="13" t="n">
        <v>77.143</v>
      </c>
      <c r="O59" s="2" t="s">
        <v>61</v>
      </c>
      <c r="P59" s="11" t="n">
        <v>22547055.8</v>
      </c>
      <c r="Q59" s="11" t="n">
        <v>4442805.3</v>
      </c>
      <c r="R59" s="11" t="n">
        <v>94036239</v>
      </c>
      <c r="S59" s="11" t="n">
        <v>13601897.1</v>
      </c>
      <c r="T59" s="11" t="n">
        <v>26292775.2</v>
      </c>
      <c r="U59" s="11" t="n">
        <v>45124618.8</v>
      </c>
      <c r="V59" s="11" t="n">
        <v>2965551.1</v>
      </c>
      <c r="W59" s="11" t="n">
        <v>32371639.2</v>
      </c>
      <c r="X59" s="11" t="n">
        <v>19275523.1</v>
      </c>
      <c r="Y59" s="11" t="n">
        <v>17505287.6</v>
      </c>
      <c r="Z59" s="11" t="n">
        <v>20704329.1</v>
      </c>
      <c r="AA59" s="11" t="n">
        <v>1955277.8</v>
      </c>
      <c r="AB59" s="11" t="n">
        <v>47031101.7</v>
      </c>
      <c r="AC59" s="2" t="s">
        <v>61</v>
      </c>
      <c r="AD59" s="12" t="n">
        <f aca="false">P59/(B59*1000)</f>
        <v>467.354609899677</v>
      </c>
      <c r="AE59" s="12" t="n">
        <f aca="false">Q59/(C59*1000)</f>
        <v>1982.51017402945</v>
      </c>
      <c r="AF59" s="12" t="n">
        <f aca="false">R59/(D59*1000)</f>
        <v>762.229383156359</v>
      </c>
      <c r="AG59" s="12" t="n">
        <f aca="false">S59/(E59*1000)</f>
        <v>618.380482815057</v>
      </c>
      <c r="AH59" s="12" t="n">
        <f aca="false">T59/(F59*1000)</f>
        <v>635.874512080099</v>
      </c>
      <c r="AI59" s="12" t="n">
        <f aca="false">U59/(G59*1000)</f>
        <v>490.655649791232</v>
      </c>
      <c r="AJ59" s="12" t="n">
        <f aca="false">V59/(H59*1000)</f>
        <v>282.648789553946</v>
      </c>
      <c r="AK59" s="12" t="n">
        <f aca="false">W59/(I59*1000)</f>
        <v>673.216994904856</v>
      </c>
      <c r="AL59" s="12" t="n">
        <f aca="false">X59/(J59*1000)</f>
        <v>1351.05650101633</v>
      </c>
      <c r="AM59" s="12" t="n">
        <f aca="false">Y59/(K59*1000)</f>
        <v>391.345769153384</v>
      </c>
      <c r="AN59" s="12" t="n">
        <f aca="false">Z59/(L59*1000)</f>
        <v>554.436684251399</v>
      </c>
      <c r="AO59" s="12" t="n">
        <f aca="false">AA59/(M59*1000)</f>
        <v>202.367812047195</v>
      </c>
      <c r="AP59" s="12" t="n">
        <f aca="false">AB59/(N59*1000)</f>
        <v>609.661300442036</v>
      </c>
    </row>
    <row r="60" customFormat="false" ht="15" hidden="false" customHeight="false" outlineLevel="0" collapsed="false">
      <c r="A60" s="2" t="s">
        <v>62</v>
      </c>
      <c r="B60" s="10" t="n">
        <v>30.917</v>
      </c>
      <c r="C60" s="10" t="n">
        <v>1.003</v>
      </c>
      <c r="D60" s="10" t="n">
        <v>57.984</v>
      </c>
      <c r="E60" s="10" t="n">
        <v>12.731</v>
      </c>
      <c r="F60" s="10" t="n">
        <v>18.855</v>
      </c>
      <c r="G60" s="10" t="n">
        <v>50.792</v>
      </c>
      <c r="H60" s="10" t="n">
        <v>5.984</v>
      </c>
      <c r="I60" s="10" t="n">
        <v>24.633</v>
      </c>
      <c r="J60" s="10" t="n">
        <v>6.835</v>
      </c>
      <c r="K60" s="10" t="n">
        <v>33.912</v>
      </c>
      <c r="L60" s="10" t="n">
        <v>27.352</v>
      </c>
      <c r="M60" s="10" t="n">
        <v>4.945</v>
      </c>
      <c r="N60" s="13" t="n">
        <v>50.043</v>
      </c>
      <c r="O60" s="2" t="s">
        <v>62</v>
      </c>
      <c r="P60" s="11" t="n">
        <v>20199982.8</v>
      </c>
      <c r="Q60" s="11" t="n">
        <v>1666025.6</v>
      </c>
      <c r="R60" s="11" t="n">
        <v>49741582.7</v>
      </c>
      <c r="S60" s="11" t="n">
        <v>17563320.8</v>
      </c>
      <c r="T60" s="11" t="n">
        <v>8183032.2</v>
      </c>
      <c r="U60" s="11" t="n">
        <v>20375130.4</v>
      </c>
      <c r="V60" s="11" t="n">
        <v>1883770.1</v>
      </c>
      <c r="W60" s="11" t="n">
        <v>27815307.1</v>
      </c>
      <c r="X60" s="11" t="n">
        <v>10108260.8</v>
      </c>
      <c r="Y60" s="11" t="n">
        <v>11553011.8</v>
      </c>
      <c r="Z60" s="11" t="n">
        <v>15900026.5</v>
      </c>
      <c r="AA60" s="11" t="n">
        <v>766597.8</v>
      </c>
      <c r="AB60" s="11" t="n">
        <v>27276063.1</v>
      </c>
      <c r="AC60" s="2" t="s">
        <v>62</v>
      </c>
      <c r="AD60" s="12" t="n">
        <f aca="false">P60/(B60*1000)</f>
        <v>653.361671572274</v>
      </c>
      <c r="AE60" s="12" t="n">
        <f aca="false">Q60/(C60*1000)</f>
        <v>1661.04247258225</v>
      </c>
      <c r="AF60" s="12" t="n">
        <f aca="false">R60/(D60*1000)</f>
        <v>857.850143142936</v>
      </c>
      <c r="AG60" s="12" t="n">
        <f aca="false">S60/(E60*1000)</f>
        <v>1379.57118843767</v>
      </c>
      <c r="AH60" s="12" t="n">
        <f aca="false">T60/(F60*1000)</f>
        <v>433.99799522673</v>
      </c>
      <c r="AI60" s="12" t="n">
        <f aca="false">U60/(G60*1000)</f>
        <v>401.148417073555</v>
      </c>
      <c r="AJ60" s="12" t="n">
        <f aca="false">V60/(H60*1000)</f>
        <v>314.801153074866</v>
      </c>
      <c r="AK60" s="12" t="n">
        <f aca="false">W60/(I60*1000)</f>
        <v>1129.18877522023</v>
      </c>
      <c r="AL60" s="12" t="n">
        <f aca="false">X60/(J60*1000)</f>
        <v>1478.89697147037</v>
      </c>
      <c r="AM60" s="12" t="n">
        <f aca="false">Y60/(K60*1000)</f>
        <v>340.676214909177</v>
      </c>
      <c r="AN60" s="12" t="n">
        <f aca="false">Z60/(L60*1000)</f>
        <v>581.311293506873</v>
      </c>
      <c r="AO60" s="12" t="n">
        <f aca="false">AA60/(M60*1000)</f>
        <v>155.024833164813</v>
      </c>
      <c r="AP60" s="12" t="n">
        <f aca="false">AB60/(N60*1000)</f>
        <v>545.052516835522</v>
      </c>
    </row>
    <row r="61" customFormat="false" ht="15" hidden="false" customHeight="false" outlineLevel="0" collapsed="false">
      <c r="A61" s="2" t="s">
        <v>63</v>
      </c>
      <c r="B61" s="10" t="n">
        <v>65.158</v>
      </c>
      <c r="C61" s="10" t="n">
        <v>28.976</v>
      </c>
      <c r="D61" s="10" t="n">
        <v>410.605</v>
      </c>
      <c r="E61" s="10" t="n">
        <v>69.758</v>
      </c>
      <c r="F61" s="10" t="n">
        <v>123.494</v>
      </c>
      <c r="G61" s="10" t="n">
        <v>423.072</v>
      </c>
      <c r="H61" s="10" t="n">
        <v>45.537</v>
      </c>
      <c r="I61" s="10" t="n">
        <v>182.232</v>
      </c>
      <c r="J61" s="10" t="n">
        <v>55.153</v>
      </c>
      <c r="K61" s="10" t="n">
        <v>170.225</v>
      </c>
      <c r="L61" s="10" t="n">
        <v>131.458</v>
      </c>
      <c r="M61" s="10" t="n">
        <v>33.993</v>
      </c>
      <c r="N61" s="10" t="n">
        <v>298.301</v>
      </c>
      <c r="O61" s="2" t="s">
        <v>63</v>
      </c>
      <c r="P61" s="11" t="n">
        <v>55420767.9</v>
      </c>
      <c r="Q61" s="11" t="n">
        <v>36906156.7</v>
      </c>
      <c r="R61" s="11" t="n">
        <v>741752041.2</v>
      </c>
      <c r="S61" s="11" t="n">
        <v>121574129.8</v>
      </c>
      <c r="T61" s="11" t="n">
        <v>96228456.5</v>
      </c>
      <c r="U61" s="11" t="n">
        <v>348788586.2</v>
      </c>
      <c r="V61" s="11" t="n">
        <v>24212758.6</v>
      </c>
      <c r="W61" s="11" t="n">
        <v>256078818.5</v>
      </c>
      <c r="X61" s="11" t="n">
        <v>143497463.9</v>
      </c>
      <c r="Y61" s="11" t="n">
        <v>69790993.4</v>
      </c>
      <c r="Z61" s="11" t="n">
        <v>92316607.4</v>
      </c>
      <c r="AA61" s="11" t="n">
        <v>12877360.6</v>
      </c>
      <c r="AB61" s="11" t="n">
        <v>278132199.4</v>
      </c>
      <c r="AC61" s="2" t="s">
        <v>63</v>
      </c>
      <c r="AD61" s="12" t="n">
        <f aca="false">P61/(B61*1000)</f>
        <v>850.559684152368</v>
      </c>
      <c r="AE61" s="12" t="n">
        <f aca="false">Q61/(C61*1000)</f>
        <v>1273.68017324683</v>
      </c>
      <c r="AF61" s="12" t="n">
        <f aca="false">R61/(D61*1000)</f>
        <v>1806.48565214744</v>
      </c>
      <c r="AG61" s="12" t="n">
        <f aca="false">S61/(E61*1000)</f>
        <v>1742.79838584822</v>
      </c>
      <c r="AH61" s="12" t="n">
        <f aca="false">T61/(F61*1000)</f>
        <v>779.215642055485</v>
      </c>
      <c r="AI61" s="12" t="n">
        <f aca="false">U61/(G61*1000)</f>
        <v>824.418978802662</v>
      </c>
      <c r="AJ61" s="12" t="n">
        <f aca="false">V61/(H61*1000)</f>
        <v>531.716156092848</v>
      </c>
      <c r="AK61" s="12" t="n">
        <f aca="false">W61/(I61*1000)</f>
        <v>1405.2351864656</v>
      </c>
      <c r="AL61" s="12" t="n">
        <f aca="false">X61/(J61*1000)</f>
        <v>2601.80704404112</v>
      </c>
      <c r="AM61" s="12" t="n">
        <f aca="false">Y61/(K61*1000)</f>
        <v>409.992618005581</v>
      </c>
      <c r="AN61" s="12" t="n">
        <f aca="false">Z61/(L61*1000)</f>
        <v>702.251726026564</v>
      </c>
      <c r="AO61" s="12" t="n">
        <f aca="false">AA61/(M61*1000)</f>
        <v>378.823893154473</v>
      </c>
      <c r="AP61" s="12" t="n">
        <f aca="false">AB61/(N61*1000)</f>
        <v>932.38775398004</v>
      </c>
    </row>
    <row r="62" customFormat="false" ht="15" hidden="false" customHeight="false" outlineLevel="0" collapsed="false">
      <c r="A62" s="2" t="s">
        <v>64</v>
      </c>
      <c r="B62" s="10" t="n">
        <v>43.996</v>
      </c>
      <c r="C62" s="10" t="n">
        <v>8.09</v>
      </c>
      <c r="D62" s="10" t="n">
        <v>84.997</v>
      </c>
      <c r="E62" s="10" t="n">
        <v>19.948</v>
      </c>
      <c r="F62" s="10" t="n">
        <v>101.98</v>
      </c>
      <c r="G62" s="10" t="n">
        <v>131.15</v>
      </c>
      <c r="H62" s="10" t="n">
        <v>23.122</v>
      </c>
      <c r="I62" s="10" t="n">
        <v>71.997</v>
      </c>
      <c r="J62" s="10" t="n">
        <v>19.855</v>
      </c>
      <c r="K62" s="10" t="n">
        <v>49.653</v>
      </c>
      <c r="L62" s="10" t="n">
        <v>45.955</v>
      </c>
      <c r="M62" s="10" t="n">
        <v>15.548</v>
      </c>
      <c r="N62" s="10" t="n">
        <v>113.178</v>
      </c>
      <c r="O62" s="2" t="s">
        <v>64</v>
      </c>
      <c r="P62" s="11" t="n">
        <v>38001726.3</v>
      </c>
      <c r="Q62" s="11" t="n">
        <v>255292579.9</v>
      </c>
      <c r="R62" s="11" t="n">
        <v>228887729.2</v>
      </c>
      <c r="S62" s="11" t="n">
        <v>35303359.4</v>
      </c>
      <c r="T62" s="11" t="n">
        <v>95560364.5</v>
      </c>
      <c r="U62" s="11" t="n">
        <v>142398380.1</v>
      </c>
      <c r="V62" s="11" t="n">
        <v>14573233.3</v>
      </c>
      <c r="W62" s="11" t="n">
        <v>137572625.1</v>
      </c>
      <c r="X62" s="11" t="n">
        <v>53434224.5</v>
      </c>
      <c r="Y62" s="11" t="n">
        <v>34147968.5</v>
      </c>
      <c r="Z62" s="11" t="n">
        <v>33385413.6</v>
      </c>
      <c r="AA62" s="11" t="n">
        <v>4185422.1</v>
      </c>
      <c r="AB62" s="11" t="n">
        <v>186680172.1</v>
      </c>
      <c r="AC62" s="2" t="s">
        <v>64</v>
      </c>
      <c r="AD62" s="12" t="n">
        <f aca="false">P62/(B62*1000)</f>
        <v>863.754120829166</v>
      </c>
      <c r="AE62" s="12" t="n">
        <f aca="false">Q62/(C62*1000)</f>
        <v>31556.5611742892</v>
      </c>
      <c r="AF62" s="12" t="n">
        <f aca="false">R62/(D62*1000)</f>
        <v>2692.89185735967</v>
      </c>
      <c r="AG62" s="12" t="n">
        <f aca="false">S62/(E62*1000)</f>
        <v>1769.76937036294</v>
      </c>
      <c r="AH62" s="12" t="n">
        <f aca="false">T62/(F62*1000)</f>
        <v>937.050053932144</v>
      </c>
      <c r="AI62" s="12" t="n">
        <f aca="false">U62/(G62*1000)</f>
        <v>1085.76729012581</v>
      </c>
      <c r="AJ62" s="12" t="n">
        <f aca="false">V62/(H62*1000)</f>
        <v>630.275637920595</v>
      </c>
      <c r="AK62" s="12" t="n">
        <f aca="false">W62/(I62*1000)</f>
        <v>1910.81052127172</v>
      </c>
      <c r="AL62" s="12" t="n">
        <f aca="false">X62/(J62*1000)</f>
        <v>2691.22258876857</v>
      </c>
      <c r="AM62" s="12" t="n">
        <f aca="false">Y62/(K62*1000)</f>
        <v>687.732231687914</v>
      </c>
      <c r="AN62" s="12" t="n">
        <f aca="false">Z62/(L62*1000)</f>
        <v>726.480548362529</v>
      </c>
      <c r="AO62" s="12" t="n">
        <f aca="false">AA62/(M62*1000)</f>
        <v>269.193600463082</v>
      </c>
      <c r="AP62" s="12" t="n">
        <f aca="false">AB62/(N62*1000)</f>
        <v>1649.43869038152</v>
      </c>
    </row>
    <row r="63" customFormat="false" ht="22.5" hidden="false" customHeight="false" outlineLevel="0" collapsed="false">
      <c r="A63" s="2" t="s">
        <v>65</v>
      </c>
      <c r="B63" s="10" t="n">
        <v>14.188</v>
      </c>
      <c r="C63" s="10" t="n">
        <v>232.566</v>
      </c>
      <c r="D63" s="10" t="n">
        <v>64.385</v>
      </c>
      <c r="E63" s="10" t="n">
        <v>48.973</v>
      </c>
      <c r="F63" s="10" t="n">
        <v>111.346</v>
      </c>
      <c r="G63" s="10" t="n">
        <v>135.029</v>
      </c>
      <c r="H63" s="10" t="n">
        <v>23.86</v>
      </c>
      <c r="I63" s="10" t="n">
        <v>126.595</v>
      </c>
      <c r="J63" s="10" t="n">
        <v>26.541</v>
      </c>
      <c r="K63" s="10" t="n">
        <v>74.209</v>
      </c>
      <c r="L63" s="10" t="n">
        <v>62.392</v>
      </c>
      <c r="M63" s="10" t="n">
        <v>24.399</v>
      </c>
      <c r="N63" s="10" t="n">
        <v>141.176</v>
      </c>
      <c r="O63" s="2" t="s">
        <v>65</v>
      </c>
      <c r="P63" s="11" t="n">
        <v>9421965.7</v>
      </c>
      <c r="Q63" s="11" t="n">
        <v>3263093811</v>
      </c>
      <c r="R63" s="11" t="n">
        <v>104303267.7</v>
      </c>
      <c r="S63" s="11" t="n">
        <v>101519604.3</v>
      </c>
      <c r="T63" s="11" t="n">
        <v>230984688.1</v>
      </c>
      <c r="U63" s="11" t="n">
        <v>95411826.1</v>
      </c>
      <c r="V63" s="11" t="n">
        <v>15114674.6</v>
      </c>
      <c r="W63" s="11" t="n">
        <v>227600639.7</v>
      </c>
      <c r="X63" s="11" t="n">
        <v>69262170</v>
      </c>
      <c r="Y63" s="11" t="n">
        <v>55046679.9</v>
      </c>
      <c r="Z63" s="11" t="n">
        <v>76801738.5</v>
      </c>
      <c r="AA63" s="11" t="n">
        <v>2984880.4</v>
      </c>
      <c r="AB63" s="11" t="n">
        <v>195929785.8</v>
      </c>
      <c r="AC63" s="2" t="s">
        <v>65</v>
      </c>
      <c r="AD63" s="12" t="n">
        <f aca="false">P63/(B63*1000)</f>
        <v>664.079905553989</v>
      </c>
      <c r="AE63" s="12" t="n">
        <f aca="false">Q63/(C63*1000)</f>
        <v>14030.8291452749</v>
      </c>
      <c r="AF63" s="12" t="n">
        <f aca="false">R63/(D63*1000)</f>
        <v>1619.99328570319</v>
      </c>
      <c r="AG63" s="12" t="n">
        <f aca="false">S63/(E63*1000)</f>
        <v>2072.97090845976</v>
      </c>
      <c r="AH63" s="12" t="n">
        <f aca="false">T63/(F63*1000)</f>
        <v>2074.4767490525</v>
      </c>
      <c r="AI63" s="12" t="n">
        <f aca="false">U63/(G63*1000)</f>
        <v>706.602478726792</v>
      </c>
      <c r="AJ63" s="12" t="n">
        <f aca="false">V63/(H63*1000)</f>
        <v>633.473369656329</v>
      </c>
      <c r="AK63" s="12" t="n">
        <f aca="false">W63/(I63*1000)</f>
        <v>1797.86436826099</v>
      </c>
      <c r="AL63" s="12" t="n">
        <f aca="false">X63/(J63*1000)</f>
        <v>2609.62925285407</v>
      </c>
      <c r="AM63" s="12" t="n">
        <f aca="false">Y63/(K63*1000)</f>
        <v>741.779028150224</v>
      </c>
      <c r="AN63" s="12" t="n">
        <f aca="false">Z63/(L63*1000)</f>
        <v>1230.9549060777</v>
      </c>
      <c r="AO63" s="12" t="n">
        <f aca="false">AA63/(M63*1000)</f>
        <v>122.336177712201</v>
      </c>
      <c r="AP63" s="12" t="n">
        <f aca="false">AB63/(N63*1000)</f>
        <v>1387.84060888536</v>
      </c>
    </row>
    <row r="64" customFormat="false" ht="15" hidden="false" customHeight="false" outlineLevel="0" collapsed="false">
      <c r="A64" s="2" t="s">
        <v>66</v>
      </c>
      <c r="B64" s="10" t="n">
        <v>6.346</v>
      </c>
      <c r="C64" s="10" t="n">
        <v>83.208</v>
      </c>
      <c r="D64" s="10" t="n">
        <v>13.034</v>
      </c>
      <c r="E64" s="10" t="n">
        <v>22.695</v>
      </c>
      <c r="F64" s="10" t="n">
        <v>62.026</v>
      </c>
      <c r="G64" s="10" t="n">
        <v>31.675</v>
      </c>
      <c r="H64" s="10" t="n">
        <v>10.315</v>
      </c>
      <c r="I64" s="10" t="n">
        <v>63.292</v>
      </c>
      <c r="J64" s="10" t="n">
        <v>9.091</v>
      </c>
      <c r="K64" s="10" t="n">
        <v>27.258</v>
      </c>
      <c r="L64" s="10" t="n">
        <v>17.689</v>
      </c>
      <c r="M64" s="10" t="n">
        <v>5.41</v>
      </c>
      <c r="N64" s="10" t="n">
        <v>65.702</v>
      </c>
      <c r="O64" s="2" t="s">
        <v>66</v>
      </c>
      <c r="P64" s="11" t="n">
        <v>3276370.1</v>
      </c>
      <c r="Q64" s="11" t="n">
        <v>2077565826.5</v>
      </c>
      <c r="R64" s="11" t="n">
        <v>48557501.5</v>
      </c>
      <c r="S64" s="11" t="n">
        <v>38156742.7</v>
      </c>
      <c r="T64" s="11" t="n">
        <v>382872396.3</v>
      </c>
      <c r="U64" s="11" t="n">
        <v>196596967.7</v>
      </c>
      <c r="V64" s="11" t="n">
        <v>7750218.7</v>
      </c>
      <c r="W64" s="11" t="n">
        <v>127895418.3</v>
      </c>
      <c r="X64" s="11" t="n">
        <v>26259003.4</v>
      </c>
      <c r="Y64" s="11" t="n">
        <v>22930666.5</v>
      </c>
      <c r="Z64" s="11" t="n">
        <v>36729388</v>
      </c>
      <c r="AA64" s="11" t="n">
        <v>865222</v>
      </c>
      <c r="AB64" s="11" t="n">
        <v>114088792.4</v>
      </c>
      <c r="AC64" s="2" t="s">
        <v>66</v>
      </c>
      <c r="AD64" s="12" t="n">
        <f aca="false">P64/(B64*1000)</f>
        <v>516.289016703435</v>
      </c>
      <c r="AE64" s="12" t="n">
        <f aca="false">Q64/(C64*1000)</f>
        <v>24968.3423048265</v>
      </c>
      <c r="AF64" s="12" t="n">
        <f aca="false">R64/(D64*1000)</f>
        <v>3725.44894123063</v>
      </c>
      <c r="AG64" s="12" t="n">
        <f aca="false">S64/(E64*1000)</f>
        <v>1681.28410222516</v>
      </c>
      <c r="AH64" s="12" t="n">
        <f aca="false">T64/(F64*1000)</f>
        <v>6172.77264856673</v>
      </c>
      <c r="AI64" s="12" t="n">
        <f aca="false">U64/(G64*1000)</f>
        <v>6206.69195580111</v>
      </c>
      <c r="AJ64" s="12" t="n">
        <f aca="false">V64/(H64*1000)</f>
        <v>751.354212312167</v>
      </c>
      <c r="AK64" s="12" t="n">
        <f aca="false">W64/(I64*1000)</f>
        <v>2020.72012734627</v>
      </c>
      <c r="AL64" s="12" t="n">
        <f aca="false">X64/(J64*1000)</f>
        <v>2888.46148938511</v>
      </c>
      <c r="AM64" s="12" t="n">
        <f aca="false">Y64/(K64*1000)</f>
        <v>841.245377503852</v>
      </c>
      <c r="AN64" s="12" t="n">
        <f aca="false">Z64/(L64*1000)</f>
        <v>2076.3970829329</v>
      </c>
      <c r="AO64" s="12" t="n">
        <f aca="false">AA64/(M64*1000)</f>
        <v>159.930129390019</v>
      </c>
      <c r="AP64" s="12" t="n">
        <f aca="false">AB64/(N64*1000)</f>
        <v>1736.45843962132</v>
      </c>
    </row>
    <row r="65" customFormat="false" ht="15" hidden="false" customHeight="false" outlineLevel="0" collapsed="false">
      <c r="A65" s="2" t="s">
        <v>67</v>
      </c>
      <c r="B65" s="10" t="n">
        <v>90.453</v>
      </c>
      <c r="C65" s="10" t="n">
        <v>19.25</v>
      </c>
      <c r="D65" s="10" t="n">
        <v>391.463</v>
      </c>
      <c r="E65" s="10" t="n">
        <v>52.074</v>
      </c>
      <c r="F65" s="10" t="n">
        <v>166.306</v>
      </c>
      <c r="G65" s="10" t="n">
        <v>307.665</v>
      </c>
      <c r="H65" s="10" t="n">
        <v>37.696</v>
      </c>
      <c r="I65" s="10" t="n">
        <v>144.368</v>
      </c>
      <c r="J65" s="10" t="n">
        <v>47.965</v>
      </c>
      <c r="K65" s="10" t="n">
        <v>134.641</v>
      </c>
      <c r="L65" s="10" t="n">
        <v>105.106</v>
      </c>
      <c r="M65" s="10" t="n">
        <v>39.93</v>
      </c>
      <c r="N65" s="10" t="n">
        <v>219.29</v>
      </c>
      <c r="O65" s="2" t="s">
        <v>67</v>
      </c>
      <c r="P65" s="11" t="n">
        <v>78997415.7</v>
      </c>
      <c r="Q65" s="11" t="n">
        <v>38836856.5</v>
      </c>
      <c r="R65" s="11" t="n">
        <v>530880987.7</v>
      </c>
      <c r="S65" s="11" t="n">
        <v>62798436.1</v>
      </c>
      <c r="T65" s="11" t="n">
        <v>84802014.5</v>
      </c>
      <c r="U65" s="11" t="n">
        <v>163459666.1</v>
      </c>
      <c r="V65" s="11" t="n">
        <v>9799415.4</v>
      </c>
      <c r="W65" s="11" t="n">
        <v>126400971.4</v>
      </c>
      <c r="X65" s="11" t="n">
        <v>96648229.4</v>
      </c>
      <c r="Y65" s="11" t="n">
        <v>49098725.8</v>
      </c>
      <c r="Z65" s="11" t="n">
        <v>71155111.4</v>
      </c>
      <c r="AA65" s="11" t="n">
        <v>6774835.5</v>
      </c>
      <c r="AB65" s="11" t="n">
        <v>154075100.9</v>
      </c>
      <c r="AC65" s="2" t="s">
        <v>67</v>
      </c>
      <c r="AD65" s="12" t="n">
        <f aca="false">P65/(B65*1000)</f>
        <v>873.353185632317</v>
      </c>
      <c r="AE65" s="12" t="n">
        <f aca="false">Q65/(C65*1000)</f>
        <v>2017.49903896104</v>
      </c>
      <c r="AF65" s="12" t="n">
        <f aca="false">R65/(D65*1000)</f>
        <v>1356.14601558768</v>
      </c>
      <c r="AG65" s="12" t="n">
        <f aca="false">S65/(E65*1000)</f>
        <v>1205.9460786573</v>
      </c>
      <c r="AH65" s="12" t="n">
        <f aca="false">T65/(F65*1000)</f>
        <v>509.91554423773</v>
      </c>
      <c r="AI65" s="12" t="n">
        <f aca="false">U65/(G65*1000)</f>
        <v>531.291066907188</v>
      </c>
      <c r="AJ65" s="12" t="n">
        <f aca="false">V65/(H65*1000)</f>
        <v>259.959024830221</v>
      </c>
      <c r="AK65" s="12" t="n">
        <f aca="false">W65/(I65*1000)</f>
        <v>875.547014573867</v>
      </c>
      <c r="AL65" s="12" t="n">
        <f aca="false">X65/(J65*1000)</f>
        <v>2014.97403106432</v>
      </c>
      <c r="AM65" s="12" t="n">
        <f aca="false">Y65/(K65*1000)</f>
        <v>364.66400130718</v>
      </c>
      <c r="AN65" s="12" t="n">
        <f aca="false">Z65/(L65*1000)</f>
        <v>676.98429585371</v>
      </c>
      <c r="AO65" s="12" t="n">
        <f aca="false">AA65/(M65*1000)</f>
        <v>169.667806160781</v>
      </c>
      <c r="AP65" s="12" t="n">
        <f aca="false">AB65/(N65*1000)</f>
        <v>702.60887819782</v>
      </c>
    </row>
    <row r="66" customFormat="false" ht="15" hidden="false" customHeight="false" outlineLevel="0" collapsed="false">
      <c r="A66" s="2" t="s">
        <v>68</v>
      </c>
      <c r="B66" s="10" t="n">
        <v>14.785</v>
      </c>
      <c r="C66" s="10" t="n">
        <v>0.597</v>
      </c>
      <c r="D66" s="10" t="n">
        <v>4.097</v>
      </c>
      <c r="E66" s="10" t="n">
        <v>2.54</v>
      </c>
      <c r="F66" s="10" t="n">
        <v>5.01</v>
      </c>
      <c r="G66" s="10" t="n">
        <v>11.712</v>
      </c>
      <c r="H66" s="10" t="n">
        <v>1.787</v>
      </c>
      <c r="I66" s="10" t="n">
        <v>5.057</v>
      </c>
      <c r="J66" s="10" t="n">
        <v>0.866</v>
      </c>
      <c r="K66" s="10" t="n">
        <v>12.369</v>
      </c>
      <c r="L66" s="10" t="n">
        <v>7.119</v>
      </c>
      <c r="M66" s="10" t="n">
        <v>0.959</v>
      </c>
      <c r="N66" s="10" t="n">
        <v>15.895</v>
      </c>
      <c r="O66" s="2" t="s">
        <v>68</v>
      </c>
      <c r="P66" s="11" t="n">
        <v>6058975</v>
      </c>
      <c r="Q66" s="11" t="n">
        <v>601059.8</v>
      </c>
      <c r="R66" s="11" t="n">
        <v>2317237.3</v>
      </c>
      <c r="S66" s="11" t="n">
        <v>2080402.9</v>
      </c>
      <c r="T66" s="11" t="n">
        <v>4585390.1</v>
      </c>
      <c r="U66" s="11" t="n">
        <v>7545435.4</v>
      </c>
      <c r="V66" s="11" t="n">
        <v>789789.5</v>
      </c>
      <c r="W66" s="11" t="n">
        <v>3244190.8</v>
      </c>
      <c r="X66" s="11" t="n">
        <v>3737387.6</v>
      </c>
      <c r="Y66" s="11" t="n">
        <v>5451940</v>
      </c>
      <c r="Z66" s="11" t="n">
        <v>3714259.2</v>
      </c>
      <c r="AA66" s="11" t="n">
        <v>131630.3</v>
      </c>
      <c r="AB66" s="11" t="n">
        <v>10309133.5</v>
      </c>
      <c r="AC66" s="2" t="s">
        <v>68</v>
      </c>
      <c r="AD66" s="12" t="n">
        <f aca="false">P66/(B66*1000)</f>
        <v>409.80554616165</v>
      </c>
      <c r="AE66" s="12" t="n">
        <f aca="false">Q66/(C66*1000)</f>
        <v>1006.80033500838</v>
      </c>
      <c r="AF66" s="12" t="n">
        <f aca="false">R66/(D66*1000)</f>
        <v>565.593678301196</v>
      </c>
      <c r="AG66" s="12" t="n">
        <f aca="false">S66/(E66*1000)</f>
        <v>819.05625984252</v>
      </c>
      <c r="AH66" s="12" t="n">
        <f aca="false">T66/(F66*1000)</f>
        <v>915.2475249501</v>
      </c>
      <c r="AI66" s="12" t="n">
        <f aca="false">U66/(G66*1000)</f>
        <v>644.248241120219</v>
      </c>
      <c r="AJ66" s="12" t="n">
        <f aca="false">V66/(H66*1000)</f>
        <v>441.963905987689</v>
      </c>
      <c r="AK66" s="12" t="n">
        <f aca="false">W66/(I66*1000)</f>
        <v>641.524777536089</v>
      </c>
      <c r="AL66" s="12" t="n">
        <f aca="false">X66/(J66*1000)</f>
        <v>4315.69006928407</v>
      </c>
      <c r="AM66" s="12" t="n">
        <f aca="false">Y66/(K66*1000)</f>
        <v>440.774516937505</v>
      </c>
      <c r="AN66" s="12" t="n">
        <f aca="false">Z66/(L66*1000)</f>
        <v>521.738895912347</v>
      </c>
      <c r="AO66" s="12" t="n">
        <f aca="false">AA66/(M66*1000)</f>
        <v>137.25787278415</v>
      </c>
      <c r="AP66" s="12" t="n">
        <f aca="false">AB66/(N66*1000)</f>
        <v>648.577131173325</v>
      </c>
    </row>
    <row r="67" customFormat="false" ht="15" hidden="false" customHeight="false" outlineLevel="0" collapsed="false">
      <c r="A67" s="2" t="s">
        <v>69</v>
      </c>
      <c r="B67" s="10" t="n">
        <v>31.09</v>
      </c>
      <c r="C67" s="10" t="n">
        <v>6.93</v>
      </c>
      <c r="D67" s="10" t="n">
        <v>40.195</v>
      </c>
      <c r="E67" s="10" t="n">
        <v>16.491</v>
      </c>
      <c r="F67" s="10" t="n">
        <v>28.773</v>
      </c>
      <c r="G67" s="10" t="n">
        <v>75.22</v>
      </c>
      <c r="H67" s="10" t="n">
        <v>10.558</v>
      </c>
      <c r="I67" s="10" t="n">
        <v>32.695</v>
      </c>
      <c r="J67" s="10" t="n">
        <v>10.258</v>
      </c>
      <c r="K67" s="10" t="n">
        <v>33.512</v>
      </c>
      <c r="L67" s="10" t="n">
        <v>30.075</v>
      </c>
      <c r="M67" s="10" t="n">
        <v>6.487</v>
      </c>
      <c r="N67" s="10" t="n">
        <v>59.996</v>
      </c>
      <c r="O67" s="2" t="s">
        <v>69</v>
      </c>
      <c r="P67" s="11" t="n">
        <v>10476139.4</v>
      </c>
      <c r="Q67" s="11" t="n">
        <v>14493445.2</v>
      </c>
      <c r="R67" s="11" t="n">
        <v>22432745</v>
      </c>
      <c r="S67" s="11" t="n">
        <v>10852838.5</v>
      </c>
      <c r="T67" s="11" t="n">
        <v>14382425.9</v>
      </c>
      <c r="U67" s="11" t="n">
        <v>28567152</v>
      </c>
      <c r="V67" s="11" t="n">
        <v>4768743.2</v>
      </c>
      <c r="W67" s="11" t="n">
        <v>29729704.2</v>
      </c>
      <c r="X67" s="11" t="n">
        <v>7474081.5</v>
      </c>
      <c r="Y67" s="11" t="n">
        <v>16750514.5</v>
      </c>
      <c r="Z67" s="11" t="n">
        <v>16547387.7</v>
      </c>
      <c r="AA67" s="11" t="n">
        <v>1891536.1</v>
      </c>
      <c r="AB67" s="11" t="n">
        <v>47767969.4</v>
      </c>
      <c r="AC67" s="2" t="s">
        <v>69</v>
      </c>
      <c r="AD67" s="12" t="n">
        <f aca="false">P67/(B67*1000)</f>
        <v>336.961704728208</v>
      </c>
      <c r="AE67" s="12" t="n">
        <f aca="false">Q67/(C67*1000)</f>
        <v>2091.40623376623</v>
      </c>
      <c r="AF67" s="12" t="n">
        <f aca="false">R67/(D67*1000)</f>
        <v>558.097897748476</v>
      </c>
      <c r="AG67" s="12" t="n">
        <f aca="false">S67/(E67*1000)</f>
        <v>658.106755199806</v>
      </c>
      <c r="AH67" s="12" t="n">
        <f aca="false">T67/(F67*1000)</f>
        <v>499.858405449553</v>
      </c>
      <c r="AI67" s="12" t="n">
        <f aca="false">U67/(G67*1000)</f>
        <v>379.781334751396</v>
      </c>
      <c r="AJ67" s="12" t="n">
        <f aca="false">V67/(H67*1000)</f>
        <v>451.671074067058</v>
      </c>
      <c r="AK67" s="12" t="n">
        <f aca="false">W67/(I67*1000)</f>
        <v>909.304303410307</v>
      </c>
      <c r="AL67" s="12" t="n">
        <f aca="false">X67/(J67*1000)</f>
        <v>728.610011698187</v>
      </c>
      <c r="AM67" s="12" t="n">
        <f aca="false">Y67/(K67*1000)</f>
        <v>499.83631236572</v>
      </c>
      <c r="AN67" s="12" t="n">
        <f aca="false">Z67/(L67*1000)</f>
        <v>550.204079800499</v>
      </c>
      <c r="AO67" s="12" t="n">
        <f aca="false">AA67/(M67*1000)</f>
        <v>291.588731308771</v>
      </c>
      <c r="AP67" s="12" t="n">
        <f aca="false">AB67/(N67*1000)</f>
        <v>796.185902393493</v>
      </c>
    </row>
    <row r="68" customFormat="false" ht="15" hidden="false" customHeight="false" outlineLevel="0" collapsed="false">
      <c r="A68" s="2" t="s">
        <v>70</v>
      </c>
      <c r="B68" s="10" t="n">
        <v>7.309</v>
      </c>
      <c r="C68" s="10" t="n">
        <v>3.307</v>
      </c>
      <c r="D68" s="10" t="n">
        <v>3.536</v>
      </c>
      <c r="E68" s="10" t="n">
        <v>2.894</v>
      </c>
      <c r="F68" s="10" t="n">
        <v>4.583</v>
      </c>
      <c r="G68" s="10" t="n">
        <v>14.494</v>
      </c>
      <c r="H68" s="10" t="n">
        <v>2.317</v>
      </c>
      <c r="I68" s="10" t="n">
        <v>5.297</v>
      </c>
      <c r="J68" s="10" t="n">
        <v>1.228</v>
      </c>
      <c r="K68" s="10" t="n">
        <v>23.401</v>
      </c>
      <c r="L68" s="10" t="n">
        <v>12.37</v>
      </c>
      <c r="M68" s="10" t="n">
        <v>1.221</v>
      </c>
      <c r="N68" s="10" t="n">
        <v>20.961</v>
      </c>
      <c r="O68" s="2" t="s">
        <v>70</v>
      </c>
      <c r="P68" s="11" t="n">
        <v>3681301.4</v>
      </c>
      <c r="Q68" s="11" t="n">
        <v>17141129</v>
      </c>
      <c r="R68" s="11" t="n">
        <v>513923.6</v>
      </c>
      <c r="S68" s="11" t="n">
        <v>1650259.7</v>
      </c>
      <c r="T68" s="11" t="n">
        <v>3972570.4</v>
      </c>
      <c r="U68" s="11" t="n">
        <v>4366737.2</v>
      </c>
      <c r="V68" s="11" t="n">
        <v>429798.7</v>
      </c>
      <c r="W68" s="11" t="n">
        <v>2672235.3</v>
      </c>
      <c r="X68" s="11" t="n">
        <v>3257688.5</v>
      </c>
      <c r="Y68" s="11" t="n">
        <v>8276606.8</v>
      </c>
      <c r="Z68" s="11" t="n">
        <v>8688813.2</v>
      </c>
      <c r="AA68" s="11" t="n">
        <v>192255.1</v>
      </c>
      <c r="AB68" s="11" t="n">
        <v>13930698.9</v>
      </c>
      <c r="AC68" s="2" t="s">
        <v>70</v>
      </c>
      <c r="AD68" s="12" t="n">
        <f aca="false">P68/(B68*1000)</f>
        <v>503.666903817212</v>
      </c>
      <c r="AE68" s="12" t="n">
        <f aca="false">Q68/(C68*1000)</f>
        <v>5183.28666465074</v>
      </c>
      <c r="AF68" s="12" t="n">
        <f aca="false">R68/(D68*1000)</f>
        <v>145.340384615385</v>
      </c>
      <c r="AG68" s="12" t="n">
        <f aca="false">S68/(E68*1000)</f>
        <v>570.234865238424</v>
      </c>
      <c r="AH68" s="12" t="n">
        <f aca="false">T68/(F68*1000)</f>
        <v>866.805673139865</v>
      </c>
      <c r="AI68" s="12" t="n">
        <f aca="false">U68/(G68*1000)</f>
        <v>301.278956809714</v>
      </c>
      <c r="AJ68" s="12" t="n">
        <f aca="false">V68/(H68*1000)</f>
        <v>185.497928355632</v>
      </c>
      <c r="AK68" s="12" t="n">
        <f aca="false">W68/(I68*1000)</f>
        <v>504.480894846139</v>
      </c>
      <c r="AL68" s="12" t="n">
        <f aca="false">X68/(J68*1000)</f>
        <v>2652.8407980456</v>
      </c>
      <c r="AM68" s="12" t="n">
        <f aca="false">Y68/(K68*1000)</f>
        <v>353.686030511517</v>
      </c>
      <c r="AN68" s="12" t="n">
        <f aca="false">Z68/(L68*1000)</f>
        <v>702.410121261116</v>
      </c>
      <c r="AO68" s="12" t="n">
        <f aca="false">AA68/(M68*1000)</f>
        <v>157.457084357084</v>
      </c>
      <c r="AP68" s="12" t="n">
        <f aca="false">AB68/(N68*1000)</f>
        <v>664.60087304995</v>
      </c>
    </row>
    <row r="69" customFormat="false" ht="15" hidden="false" customHeight="false" outlineLevel="0" collapsed="false">
      <c r="A69" s="2" t="s">
        <v>71</v>
      </c>
      <c r="B69" s="10" t="n">
        <v>14.273</v>
      </c>
      <c r="C69" s="10" t="n">
        <v>8.733</v>
      </c>
      <c r="D69" s="10" t="n">
        <v>26.789</v>
      </c>
      <c r="E69" s="10" t="n">
        <v>8.386</v>
      </c>
      <c r="F69" s="10" t="n">
        <v>18.782</v>
      </c>
      <c r="G69" s="10" t="n">
        <v>43.368</v>
      </c>
      <c r="H69" s="10" t="n">
        <v>5.527</v>
      </c>
      <c r="I69" s="10" t="n">
        <v>20.028</v>
      </c>
      <c r="J69" s="10" t="n">
        <v>5.249</v>
      </c>
      <c r="K69" s="10" t="n">
        <v>23.428</v>
      </c>
      <c r="L69" s="10" t="n">
        <v>16.733</v>
      </c>
      <c r="M69" s="10" t="n">
        <v>4.555</v>
      </c>
      <c r="N69" s="13" t="n">
        <v>34.248</v>
      </c>
      <c r="O69" s="2" t="s">
        <v>71</v>
      </c>
      <c r="P69" s="11" t="n">
        <v>8006396</v>
      </c>
      <c r="Q69" s="11" t="n">
        <v>39672980.2</v>
      </c>
      <c r="R69" s="11" t="n">
        <v>45956991.7</v>
      </c>
      <c r="S69" s="11" t="n">
        <v>33037749.4</v>
      </c>
      <c r="T69" s="11" t="n">
        <v>7739950.1</v>
      </c>
      <c r="U69" s="11" t="n">
        <v>26242819.6</v>
      </c>
      <c r="V69" s="11" t="n">
        <v>3476443.1</v>
      </c>
      <c r="W69" s="11" t="n">
        <v>18245973.8</v>
      </c>
      <c r="X69" s="11" t="n">
        <v>10813724</v>
      </c>
      <c r="Y69" s="11" t="n">
        <v>8068441.1</v>
      </c>
      <c r="Z69" s="11" t="n">
        <v>11543440.4</v>
      </c>
      <c r="AA69" s="11" t="n">
        <v>513297.1</v>
      </c>
      <c r="AB69" s="11" t="n">
        <v>21992720</v>
      </c>
      <c r="AC69" s="2" t="s">
        <v>71</v>
      </c>
      <c r="AD69" s="12" t="n">
        <f aca="false">P69/(B69*1000)</f>
        <v>560.946962796889</v>
      </c>
      <c r="AE69" s="12" t="n">
        <f aca="false">Q69/(C69*1000)</f>
        <v>4542.881048895</v>
      </c>
      <c r="AF69" s="12" t="n">
        <f aca="false">R69/(D69*1000)</f>
        <v>1715.51725335026</v>
      </c>
      <c r="AG69" s="12" t="n">
        <f aca="false">S69/(E69*1000)</f>
        <v>3939.63145719056</v>
      </c>
      <c r="AH69" s="12" t="n">
        <f aca="false">T69/(F69*1000)</f>
        <v>412.09403151954</v>
      </c>
      <c r="AI69" s="12" t="n">
        <f aca="false">U69/(G69*1000)</f>
        <v>605.119433683822</v>
      </c>
      <c r="AJ69" s="12" t="n">
        <f aca="false">V69/(H69*1000)</f>
        <v>628.992780893794</v>
      </c>
      <c r="AK69" s="12" t="n">
        <f aca="false">W69/(I69*1000)</f>
        <v>911.023257439584</v>
      </c>
      <c r="AL69" s="12" t="n">
        <f aca="false">X69/(J69*1000)</f>
        <v>2060.1493617832</v>
      </c>
      <c r="AM69" s="12" t="n">
        <f aca="false">Y69/(K69*1000)</f>
        <v>344.393080928803</v>
      </c>
      <c r="AN69" s="12" t="n">
        <f aca="false">Z69/(L69*1000)</f>
        <v>689.86077810315</v>
      </c>
      <c r="AO69" s="12" t="n">
        <f aca="false">AA69/(M69*1000)</f>
        <v>112.688715697036</v>
      </c>
      <c r="AP69" s="12" t="n">
        <f aca="false">AB69/(N69*1000)</f>
        <v>642.160710114459</v>
      </c>
    </row>
    <row r="70" customFormat="false" ht="15" hidden="false" customHeight="false" outlineLevel="0" collapsed="false">
      <c r="A70" s="2" t="s">
        <v>72</v>
      </c>
      <c r="B70" s="10" t="n">
        <v>129.852</v>
      </c>
      <c r="C70" s="10" t="n">
        <v>4.233</v>
      </c>
      <c r="D70" s="10" t="n">
        <v>135.003</v>
      </c>
      <c r="E70" s="10" t="n">
        <v>36.901</v>
      </c>
      <c r="F70" s="10" t="n">
        <v>63.467</v>
      </c>
      <c r="G70" s="10" t="n">
        <v>204.122</v>
      </c>
      <c r="H70" s="10" t="n">
        <v>14.48</v>
      </c>
      <c r="I70" s="10" t="n">
        <v>86.345</v>
      </c>
      <c r="J70" s="10" t="n">
        <v>22.833</v>
      </c>
      <c r="K70" s="10" t="n">
        <v>94.286</v>
      </c>
      <c r="L70" s="10" t="n">
        <v>76.964</v>
      </c>
      <c r="M70" s="10" t="n">
        <v>22.182</v>
      </c>
      <c r="N70" s="10" t="n">
        <v>132.712</v>
      </c>
      <c r="O70" s="2" t="s">
        <v>72</v>
      </c>
      <c r="P70" s="11" t="n">
        <v>73952943.4</v>
      </c>
      <c r="Q70" s="11" t="n">
        <v>4339780.4</v>
      </c>
      <c r="R70" s="11" t="n">
        <v>104809606</v>
      </c>
      <c r="S70" s="11" t="n">
        <v>17333112.4</v>
      </c>
      <c r="T70" s="11" t="n">
        <v>32583100.4</v>
      </c>
      <c r="U70" s="11" t="n">
        <v>82921866.6</v>
      </c>
      <c r="V70" s="11" t="n">
        <v>5718150</v>
      </c>
      <c r="W70" s="11" t="n">
        <v>46765710.6</v>
      </c>
      <c r="X70" s="11" t="n">
        <v>54122320.9</v>
      </c>
      <c r="Y70" s="11" t="n">
        <v>27102077.3</v>
      </c>
      <c r="Z70" s="11" t="n">
        <v>33658942.2</v>
      </c>
      <c r="AA70" s="11" t="n">
        <v>4008136.1</v>
      </c>
      <c r="AB70" s="11" t="n">
        <v>62657162.2</v>
      </c>
      <c r="AC70" s="2" t="s">
        <v>72</v>
      </c>
      <c r="AD70" s="12" t="n">
        <f aca="false">P70/(B70*1000)</f>
        <v>569.517168776761</v>
      </c>
      <c r="AE70" s="12" t="n">
        <f aca="false">Q70/(C70*1000)</f>
        <v>1025.22570281125</v>
      </c>
      <c r="AF70" s="12" t="n">
        <f aca="false">R70/(D70*1000)</f>
        <v>776.350199625194</v>
      </c>
      <c r="AG70" s="12" t="n">
        <f aca="false">S70/(E70*1000)</f>
        <v>469.719313839733</v>
      </c>
      <c r="AH70" s="12" t="n">
        <f aca="false">T70/(F70*1000)</f>
        <v>513.386490617171</v>
      </c>
      <c r="AI70" s="12" t="n">
        <f aca="false">U70/(G70*1000)</f>
        <v>406.236792702403</v>
      </c>
      <c r="AJ70" s="12" t="n">
        <f aca="false">V70/(H70*1000)</f>
        <v>394.899861878453</v>
      </c>
      <c r="AK70" s="12" t="n">
        <f aca="false">W70/(I70*1000)</f>
        <v>541.614576408594</v>
      </c>
      <c r="AL70" s="12" t="n">
        <f aca="false">X70/(J70*1000)</f>
        <v>2370.35522708361</v>
      </c>
      <c r="AM70" s="12" t="n">
        <f aca="false">Y70/(K70*1000)</f>
        <v>287.445403347263</v>
      </c>
      <c r="AN70" s="12" t="n">
        <f aca="false">Z70/(L70*1000)</f>
        <v>437.333587131646</v>
      </c>
      <c r="AO70" s="12" t="n">
        <f aca="false">AA70/(M70*1000)</f>
        <v>180.693179154269</v>
      </c>
      <c r="AP70" s="12" t="n">
        <f aca="false">AB70/(N70*1000)</f>
        <v>472.12883687986</v>
      </c>
    </row>
    <row r="71" customFormat="false" ht="15" hidden="false" customHeight="false" outlineLevel="0" collapsed="false">
      <c r="A71" s="2" t="s">
        <v>73</v>
      </c>
      <c r="B71" s="10" t="n">
        <v>38.244</v>
      </c>
      <c r="C71" s="10" t="n">
        <v>17.563</v>
      </c>
      <c r="D71" s="10" t="n">
        <v>30.046</v>
      </c>
      <c r="E71" s="10" t="n">
        <v>19.692</v>
      </c>
      <c r="F71" s="10" t="n">
        <v>30.587</v>
      </c>
      <c r="G71" s="10" t="n">
        <v>81.271</v>
      </c>
      <c r="H71" s="10" t="n">
        <v>8.794</v>
      </c>
      <c r="I71" s="10" t="n">
        <v>55.942</v>
      </c>
      <c r="J71" s="10" t="n">
        <v>10.522</v>
      </c>
      <c r="K71" s="10" t="n">
        <v>51.002</v>
      </c>
      <c r="L71" s="10" t="n">
        <v>37.746</v>
      </c>
      <c r="M71" s="10" t="n">
        <v>7.48</v>
      </c>
      <c r="N71" s="13" t="n">
        <v>78.107</v>
      </c>
      <c r="O71" s="2" t="s">
        <v>73</v>
      </c>
      <c r="P71" s="11" t="n">
        <v>17043079.8</v>
      </c>
      <c r="Q71" s="11" t="n">
        <v>49145923.4</v>
      </c>
      <c r="R71" s="11" t="n">
        <v>9069724.3</v>
      </c>
      <c r="S71" s="11" t="n">
        <v>15893102.8</v>
      </c>
      <c r="T71" s="11" t="n">
        <v>15251913.8</v>
      </c>
      <c r="U71" s="11" t="n">
        <v>34078799.7</v>
      </c>
      <c r="V71" s="11" t="n">
        <v>2995098.2</v>
      </c>
      <c r="W71" s="11" t="n">
        <v>67946400.7</v>
      </c>
      <c r="X71" s="11" t="n">
        <v>25244417.3</v>
      </c>
      <c r="Y71" s="11" t="n">
        <v>22006908.4</v>
      </c>
      <c r="Z71" s="11" t="n">
        <v>23746213.9</v>
      </c>
      <c r="AA71" s="11" t="n">
        <v>820023.1</v>
      </c>
      <c r="AB71" s="11" t="n">
        <v>43624076.3</v>
      </c>
      <c r="AC71" s="2" t="s">
        <v>73</v>
      </c>
      <c r="AD71" s="12" t="n">
        <f aca="false">P71/(B71*1000)</f>
        <v>445.640618136178</v>
      </c>
      <c r="AE71" s="12" t="n">
        <f aca="false">Q71/(C71*1000)</f>
        <v>2798.26472698286</v>
      </c>
      <c r="AF71" s="12" t="n">
        <f aca="false">R71/(D71*1000)</f>
        <v>301.86128935632</v>
      </c>
      <c r="AG71" s="12" t="n">
        <f aca="false">S71/(E71*1000)</f>
        <v>807.084237253707</v>
      </c>
      <c r="AH71" s="12" t="n">
        <f aca="false">T71/(F71*1000)</f>
        <v>498.640396246772</v>
      </c>
      <c r="AI71" s="12" t="n">
        <f aca="false">U71/(G71*1000)</f>
        <v>419.323002054854</v>
      </c>
      <c r="AJ71" s="12" t="n">
        <f aca="false">V71/(H71*1000)</f>
        <v>340.584284739595</v>
      </c>
      <c r="AK71" s="12" t="n">
        <f aca="false">W71/(I71*1000)</f>
        <v>1214.58654856816</v>
      </c>
      <c r="AL71" s="12" t="n">
        <f aca="false">X71/(J71*1000)</f>
        <v>2399.20331685991</v>
      </c>
      <c r="AM71" s="12" t="n">
        <f aca="false">Y71/(K71*1000)</f>
        <v>431.491086624054</v>
      </c>
      <c r="AN71" s="12" t="n">
        <f aca="false">Z71/(L71*1000)</f>
        <v>629.105438986913</v>
      </c>
      <c r="AO71" s="12" t="n">
        <f aca="false">AA71/(M71*1000)</f>
        <v>109.628756684492</v>
      </c>
      <c r="AP71" s="12" t="n">
        <f aca="false">AB71/(N71*1000)</f>
        <v>558.516858924296</v>
      </c>
    </row>
    <row r="72" customFormat="false" ht="15" hidden="false" customHeight="false" outlineLevel="0" collapsed="false">
      <c r="A72" s="2" t="s">
        <v>74</v>
      </c>
      <c r="B72" s="10" t="n">
        <v>103.853</v>
      </c>
      <c r="C72" s="10" t="n">
        <v>29.548</v>
      </c>
      <c r="D72" s="10" t="n">
        <v>193.635</v>
      </c>
      <c r="E72" s="10" t="n">
        <v>59.019</v>
      </c>
      <c r="F72" s="10" t="n">
        <v>112.137</v>
      </c>
      <c r="G72" s="10" t="n">
        <v>229.278</v>
      </c>
      <c r="H72" s="10" t="n">
        <v>24.042</v>
      </c>
      <c r="I72" s="10" t="n">
        <v>133.37</v>
      </c>
      <c r="J72" s="10" t="n">
        <v>35.386</v>
      </c>
      <c r="K72" s="10" t="n">
        <v>128.718</v>
      </c>
      <c r="L72" s="10" t="n">
        <v>103.327</v>
      </c>
      <c r="M72" s="10" t="n">
        <v>22.311</v>
      </c>
      <c r="N72" s="10" t="n">
        <v>231.808</v>
      </c>
      <c r="O72" s="2" t="s">
        <v>74</v>
      </c>
      <c r="P72" s="11" t="n">
        <v>56885364.6</v>
      </c>
      <c r="Q72" s="11" t="n">
        <v>584520465.3</v>
      </c>
      <c r="R72" s="11" t="n">
        <v>727682293.8</v>
      </c>
      <c r="S72" s="11" t="n">
        <v>102032132.4</v>
      </c>
      <c r="T72" s="11" t="n">
        <v>105132056.6</v>
      </c>
      <c r="U72" s="11" t="n">
        <v>136974679</v>
      </c>
      <c r="V72" s="11" t="n">
        <v>12190098.9</v>
      </c>
      <c r="W72" s="11" t="n">
        <v>160826107.4</v>
      </c>
      <c r="X72" s="11" t="n">
        <v>61425745.4</v>
      </c>
      <c r="Y72" s="11" t="n">
        <v>60904007.9</v>
      </c>
      <c r="Z72" s="11" t="n">
        <v>78760472.3</v>
      </c>
      <c r="AA72" s="11" t="n">
        <v>7686159.4</v>
      </c>
      <c r="AB72" s="11" t="n">
        <v>185006346.9</v>
      </c>
      <c r="AC72" s="2" t="s">
        <v>74</v>
      </c>
      <c r="AD72" s="12" t="n">
        <f aca="false">P72/(B72*1000)</f>
        <v>547.748881592251</v>
      </c>
      <c r="AE72" s="12" t="n">
        <f aca="false">Q72/(C72*1000)</f>
        <v>19782.0652937593</v>
      </c>
      <c r="AF72" s="12" t="n">
        <f aca="false">R72/(D72*1000)</f>
        <v>3758.01014176156</v>
      </c>
      <c r="AG72" s="12" t="n">
        <f aca="false">S72/(E72*1000)</f>
        <v>1728.80144360291</v>
      </c>
      <c r="AH72" s="12" t="n">
        <f aca="false">T72/(F72*1000)</f>
        <v>937.532273914943</v>
      </c>
      <c r="AI72" s="12" t="n">
        <f aca="false">U72/(G72*1000)</f>
        <v>597.417453920568</v>
      </c>
      <c r="AJ72" s="12" t="n">
        <f aca="false">V72/(H72*1000)</f>
        <v>507.033478911904</v>
      </c>
      <c r="AK72" s="12" t="n">
        <f aca="false">W72/(I72*1000)</f>
        <v>1205.86419284697</v>
      </c>
      <c r="AL72" s="12" t="n">
        <f aca="false">X72/(J72*1000)</f>
        <v>1735.87705307184</v>
      </c>
      <c r="AM72" s="12" t="n">
        <f aca="false">Y72/(K72*1000)</f>
        <v>473.158438602216</v>
      </c>
      <c r="AN72" s="12" t="n">
        <f aca="false">Z72/(L72*1000)</f>
        <v>762.244837264219</v>
      </c>
      <c r="AO72" s="12" t="n">
        <f aca="false">AA72/(M72*1000)</f>
        <v>344.500891936713</v>
      </c>
      <c r="AP72" s="12" t="n">
        <f aca="false">AB72/(N72*1000)</f>
        <v>798.101648346908</v>
      </c>
    </row>
    <row r="73" customFormat="false" ht="15" hidden="false" customHeight="false" outlineLevel="0" collapsed="false">
      <c r="A73" s="2" t="s">
        <v>75</v>
      </c>
      <c r="B73" s="10" t="n">
        <v>68.062</v>
      </c>
      <c r="C73" s="10" t="n">
        <v>33.793</v>
      </c>
      <c r="D73" s="10" t="n">
        <v>128.132</v>
      </c>
      <c r="E73" s="10" t="n">
        <v>40.597</v>
      </c>
      <c r="F73" s="10" t="n">
        <v>89.772</v>
      </c>
      <c r="G73" s="10" t="n">
        <v>202.551</v>
      </c>
      <c r="H73" s="10" t="n">
        <v>27.782</v>
      </c>
      <c r="I73" s="10" t="n">
        <v>102.383</v>
      </c>
      <c r="J73" s="10" t="n">
        <v>27.249</v>
      </c>
      <c r="K73" s="10" t="n">
        <v>106.425</v>
      </c>
      <c r="L73" s="10" t="n">
        <v>78.784</v>
      </c>
      <c r="M73" s="10" t="n">
        <v>16.983</v>
      </c>
      <c r="N73" s="10" t="n">
        <v>162.262</v>
      </c>
      <c r="O73" s="2" t="s">
        <v>75</v>
      </c>
      <c r="P73" s="11" t="n">
        <v>66413110</v>
      </c>
      <c r="Q73" s="11" t="n">
        <v>440053138.7</v>
      </c>
      <c r="R73" s="11" t="n">
        <v>151707876.3</v>
      </c>
      <c r="S73" s="11" t="n">
        <v>84042562.7</v>
      </c>
      <c r="T73" s="11" t="n">
        <v>83708178.5</v>
      </c>
      <c r="U73" s="11" t="n">
        <v>115282803.5</v>
      </c>
      <c r="V73" s="11" t="n">
        <v>8924966</v>
      </c>
      <c r="W73" s="11" t="n">
        <v>155072656.1</v>
      </c>
      <c r="X73" s="11" t="n">
        <v>39841695.4</v>
      </c>
      <c r="Y73" s="11" t="n">
        <v>46393116.9</v>
      </c>
      <c r="Z73" s="11" t="n">
        <v>61601572.6</v>
      </c>
      <c r="AA73" s="11" t="n">
        <v>4236058.2</v>
      </c>
      <c r="AB73" s="11" t="n">
        <v>135657021.7</v>
      </c>
      <c r="AC73" s="2" t="s">
        <v>75</v>
      </c>
      <c r="AD73" s="12" t="n">
        <f aca="false">P73/(B73*1000)</f>
        <v>975.773706326585</v>
      </c>
      <c r="AE73" s="12" t="n">
        <f aca="false">Q73/(C73*1000)</f>
        <v>13022.0204983281</v>
      </c>
      <c r="AF73" s="12" t="n">
        <f aca="false">R73/(D73*1000)</f>
        <v>1183.99678690725</v>
      </c>
      <c r="AG73" s="12" t="n">
        <f aca="false">S73/(E73*1000)</f>
        <v>2070.1668275981</v>
      </c>
      <c r="AH73" s="12" t="n">
        <f aca="false">T73/(F73*1000)</f>
        <v>932.453086708551</v>
      </c>
      <c r="AI73" s="12" t="n">
        <f aca="false">U73/(G73*1000)</f>
        <v>569.154452458887</v>
      </c>
      <c r="AJ73" s="12" t="n">
        <f aca="false">V73/(H73*1000)</f>
        <v>321.249946008207</v>
      </c>
      <c r="AK73" s="12" t="n">
        <f aca="false">W73/(I73*1000)</f>
        <v>1514.63285994745</v>
      </c>
      <c r="AL73" s="12" t="n">
        <f aca="false">X73/(J73*1000)</f>
        <v>1462.13422143932</v>
      </c>
      <c r="AM73" s="12" t="n">
        <f aca="false">Y73/(K73*1000)</f>
        <v>435.923109231853</v>
      </c>
      <c r="AN73" s="12" t="n">
        <f aca="false">Z73/(L73*1000)</f>
        <v>781.904607534525</v>
      </c>
      <c r="AO73" s="12" t="n">
        <f aca="false">AA73/(M73*1000)</f>
        <v>249.429323441088</v>
      </c>
      <c r="AP73" s="12" t="n">
        <f aca="false">AB73/(N73*1000)</f>
        <v>836.036913756764</v>
      </c>
    </row>
    <row r="74" customFormat="false" ht="15" hidden="false" customHeight="false" outlineLevel="0" collapsed="false">
      <c r="A74" s="2" t="s">
        <v>76</v>
      </c>
      <c r="B74" s="10" t="n">
        <v>29.008</v>
      </c>
      <c r="C74" s="10" t="n">
        <v>119.162</v>
      </c>
      <c r="D74" s="10" t="n">
        <v>140.819</v>
      </c>
      <c r="E74" s="10" t="n">
        <v>54.104</v>
      </c>
      <c r="F74" s="10" t="n">
        <v>74.442</v>
      </c>
      <c r="G74" s="10" t="n">
        <v>184.271</v>
      </c>
      <c r="H74" s="10" t="n">
        <v>26.838</v>
      </c>
      <c r="I74" s="10" t="n">
        <v>121.857</v>
      </c>
      <c r="J74" s="10" t="n">
        <v>39.395</v>
      </c>
      <c r="K74" s="10" t="n">
        <v>102.607</v>
      </c>
      <c r="L74" s="10" t="n">
        <v>95.184</v>
      </c>
      <c r="M74" s="10" t="n">
        <v>26.532</v>
      </c>
      <c r="N74" s="10" t="n">
        <v>180.748</v>
      </c>
      <c r="O74" s="2" t="s">
        <v>76</v>
      </c>
      <c r="P74" s="11" t="n">
        <v>23811271.5</v>
      </c>
      <c r="Q74" s="11" t="n">
        <v>456013462.3</v>
      </c>
      <c r="R74" s="11" t="n">
        <v>211906423.3</v>
      </c>
      <c r="S74" s="11" t="n">
        <v>58603808.3</v>
      </c>
      <c r="T74" s="11" t="n">
        <v>44403075.9</v>
      </c>
      <c r="U74" s="11" t="n">
        <v>105258677.4</v>
      </c>
      <c r="V74" s="11" t="n">
        <v>8594080.3</v>
      </c>
      <c r="W74" s="11" t="n">
        <v>90574982.7</v>
      </c>
      <c r="X74" s="11" t="n">
        <v>37459568.7</v>
      </c>
      <c r="Y74" s="11" t="n">
        <v>37017415</v>
      </c>
      <c r="Z74" s="11" t="n">
        <v>55826926.2</v>
      </c>
      <c r="AA74" s="11" t="n">
        <v>3764286.2</v>
      </c>
      <c r="AB74" s="11" t="n">
        <v>108364602.1</v>
      </c>
      <c r="AC74" s="2" t="s">
        <v>76</v>
      </c>
      <c r="AD74" s="12" t="n">
        <f aca="false">P74/(B74*1000)</f>
        <v>820.851885686707</v>
      </c>
      <c r="AE74" s="12" t="n">
        <f aca="false">Q74/(C74*1000)</f>
        <v>3826.83625904231</v>
      </c>
      <c r="AF74" s="12" t="n">
        <f aca="false">R74/(D74*1000)</f>
        <v>1504.81414652852</v>
      </c>
      <c r="AG74" s="12" t="n">
        <f aca="false">S74/(E74*1000)</f>
        <v>1083.16960483513</v>
      </c>
      <c r="AH74" s="12" t="n">
        <f aca="false">T74/(F74*1000)</f>
        <v>596.47881437898</v>
      </c>
      <c r="AI74" s="12" t="n">
        <f aca="false">U74/(G74*1000)</f>
        <v>571.216726451802</v>
      </c>
      <c r="AJ74" s="12" t="n">
        <f aca="false">V74/(H74*1000)</f>
        <v>320.220593933974</v>
      </c>
      <c r="AK74" s="12" t="n">
        <f aca="false">W74/(I74*1000)</f>
        <v>743.289123316675</v>
      </c>
      <c r="AL74" s="12" t="n">
        <f aca="false">X74/(J74*1000)</f>
        <v>950.871143546135</v>
      </c>
      <c r="AM74" s="12" t="n">
        <f aca="false">Y74/(K74*1000)</f>
        <v>360.768904655628</v>
      </c>
      <c r="AN74" s="12" t="n">
        <f aca="false">Z74/(L74*1000)</f>
        <v>586.515866111952</v>
      </c>
      <c r="AO74" s="12" t="n">
        <f aca="false">AA74/(M74*1000)</f>
        <v>141.877212422735</v>
      </c>
      <c r="AP74" s="12" t="n">
        <f aca="false">AB74/(N74*1000)</f>
        <v>599.534169672693</v>
      </c>
    </row>
    <row r="75" customFormat="false" ht="15" hidden="false" customHeight="false" outlineLevel="0" collapsed="false">
      <c r="A75" s="2" t="s">
        <v>77</v>
      </c>
      <c r="B75" s="10" t="n">
        <v>79.027</v>
      </c>
      <c r="C75" s="10" t="n">
        <v>6.558</v>
      </c>
      <c r="D75" s="10" t="n">
        <v>181.286</v>
      </c>
      <c r="E75" s="10" t="n">
        <v>38.21</v>
      </c>
      <c r="F75" s="10" t="n">
        <v>89.679</v>
      </c>
      <c r="G75" s="10" t="n">
        <v>275.563</v>
      </c>
      <c r="H75" s="10" t="n">
        <v>28.382</v>
      </c>
      <c r="I75" s="10" t="n">
        <v>142.08</v>
      </c>
      <c r="J75" s="10" t="n">
        <v>46.197</v>
      </c>
      <c r="K75" s="10" t="n">
        <v>107.429</v>
      </c>
      <c r="L75" s="10" t="n">
        <v>80.831</v>
      </c>
      <c r="M75" s="10" t="n">
        <v>26.231</v>
      </c>
      <c r="N75" s="10" t="n">
        <v>225.507</v>
      </c>
      <c r="O75" s="2" t="s">
        <v>77</v>
      </c>
      <c r="P75" s="11" t="n">
        <v>46375633.1</v>
      </c>
      <c r="Q75" s="11" t="n">
        <v>50174067</v>
      </c>
      <c r="R75" s="11" t="n">
        <v>171524508.6</v>
      </c>
      <c r="S75" s="11" t="n">
        <v>39354080.9</v>
      </c>
      <c r="T75" s="11" t="n">
        <v>45785396.2</v>
      </c>
      <c r="U75" s="11" t="n">
        <v>201772643.8</v>
      </c>
      <c r="V75" s="11" t="n">
        <v>12992944.9</v>
      </c>
      <c r="W75" s="11" t="n">
        <v>229374838.7</v>
      </c>
      <c r="X75" s="11" t="n">
        <v>123339824.5</v>
      </c>
      <c r="Y75" s="11" t="n">
        <v>51857706.6</v>
      </c>
      <c r="Z75" s="11" t="n">
        <v>56350189.3</v>
      </c>
      <c r="AA75" s="11" t="n">
        <v>6213154.3</v>
      </c>
      <c r="AB75" s="11" t="n">
        <v>217143728</v>
      </c>
      <c r="AC75" s="2" t="s">
        <v>77</v>
      </c>
      <c r="AD75" s="12" t="n">
        <f aca="false">P75/(B75*1000)</f>
        <v>586.832767282068</v>
      </c>
      <c r="AE75" s="12" t="n">
        <f aca="false">Q75/(C75*1000)</f>
        <v>7650.81838975297</v>
      </c>
      <c r="AF75" s="12" t="n">
        <f aca="false">R75/(D75*1000)</f>
        <v>946.154190615933</v>
      </c>
      <c r="AG75" s="12" t="n">
        <f aca="false">S75/(E75*1000)</f>
        <v>1029.94192358021</v>
      </c>
      <c r="AH75" s="12" t="n">
        <f aca="false">T75/(F75*1000)</f>
        <v>510.547577470757</v>
      </c>
      <c r="AI75" s="12" t="n">
        <f aca="false">U75/(G75*1000)</f>
        <v>732.219651404579</v>
      </c>
      <c r="AJ75" s="12" t="n">
        <f aca="false">V75/(H75*1000)</f>
        <v>457.788207314495</v>
      </c>
      <c r="AK75" s="12" t="n">
        <f aca="false">W75/(I75*1000)</f>
        <v>1614.40624085023</v>
      </c>
      <c r="AL75" s="12" t="n">
        <f aca="false">X75/(J75*1000)</f>
        <v>2669.86653895275</v>
      </c>
      <c r="AM75" s="12" t="n">
        <f aca="false">Y75/(K75*1000)</f>
        <v>482.716087834756</v>
      </c>
      <c r="AN75" s="12" t="n">
        <f aca="false">Z75/(L75*1000)</f>
        <v>697.135867427101</v>
      </c>
      <c r="AO75" s="12" t="n">
        <f aca="false">AA75/(M75*1000)</f>
        <v>236.863036102322</v>
      </c>
      <c r="AP75" s="12" t="n">
        <f aca="false">AB75/(N75*1000)</f>
        <v>962.913470535283</v>
      </c>
    </row>
    <row r="76" customFormat="false" ht="15" hidden="false" customHeight="false" outlineLevel="0" collapsed="false">
      <c r="A76" s="2" t="s">
        <v>78</v>
      </c>
      <c r="B76" s="10" t="n">
        <v>108.698</v>
      </c>
      <c r="C76" s="10" t="n">
        <v>0.744</v>
      </c>
      <c r="D76" s="10" t="n">
        <v>128.918</v>
      </c>
      <c r="E76" s="10" t="n">
        <v>29.011</v>
      </c>
      <c r="F76" s="10" t="n">
        <v>74.254</v>
      </c>
      <c r="G76" s="10" t="n">
        <v>148.896</v>
      </c>
      <c r="H76" s="10" t="n">
        <v>17.629</v>
      </c>
      <c r="I76" s="10" t="n">
        <v>79.793</v>
      </c>
      <c r="J76" s="10" t="n">
        <v>28.607</v>
      </c>
      <c r="K76" s="10" t="n">
        <v>71.414</v>
      </c>
      <c r="L76" s="10" t="n">
        <v>64.51</v>
      </c>
      <c r="M76" s="10" t="n">
        <v>16.656</v>
      </c>
      <c r="N76" s="10" t="n">
        <v>122.61</v>
      </c>
      <c r="O76" s="2" t="s">
        <v>78</v>
      </c>
      <c r="P76" s="11" t="n">
        <v>60415631.7</v>
      </c>
      <c r="Q76" s="11" t="n">
        <v>2777386.5</v>
      </c>
      <c r="R76" s="11" t="n">
        <v>248603022.9</v>
      </c>
      <c r="S76" s="11" t="n">
        <v>19489143.6</v>
      </c>
      <c r="T76" s="11" t="n">
        <v>27358673</v>
      </c>
      <c r="U76" s="11" t="n">
        <v>78361137.7</v>
      </c>
      <c r="V76" s="11" t="n">
        <v>5855598</v>
      </c>
      <c r="W76" s="11" t="n">
        <v>62715347.5</v>
      </c>
      <c r="X76" s="11" t="n">
        <v>28277164</v>
      </c>
      <c r="Y76" s="11" t="n">
        <v>29651181.8</v>
      </c>
      <c r="Z76" s="11" t="n">
        <v>34197465.7</v>
      </c>
      <c r="AA76" s="11" t="n">
        <v>3939268.9</v>
      </c>
      <c r="AB76" s="11" t="n">
        <v>79978516.7</v>
      </c>
      <c r="AC76" s="2" t="s">
        <v>78</v>
      </c>
      <c r="AD76" s="12" t="n">
        <f aca="false">P76/(B76*1000)</f>
        <v>555.811806104988</v>
      </c>
      <c r="AE76" s="12" t="n">
        <f aca="false">Q76/(C76*1000)</f>
        <v>3733.04637096774</v>
      </c>
      <c r="AF76" s="12" t="n">
        <f aca="false">R76/(D76*1000)</f>
        <v>1928.38100885834</v>
      </c>
      <c r="AG76" s="12" t="n">
        <f aca="false">S76/(E76*1000)</f>
        <v>671.784619627038</v>
      </c>
      <c r="AH76" s="12" t="n">
        <f aca="false">T76/(F76*1000)</f>
        <v>368.447127427479</v>
      </c>
      <c r="AI76" s="12" t="n">
        <f aca="false">U76/(G76*1000)</f>
        <v>526.281012921771</v>
      </c>
      <c r="AJ76" s="12" t="n">
        <f aca="false">V76/(H76*1000)</f>
        <v>332.157127460435</v>
      </c>
      <c r="AK76" s="12" t="n">
        <f aca="false">W76/(I76*1000)</f>
        <v>785.975555499856</v>
      </c>
      <c r="AL76" s="12" t="n">
        <f aca="false">X76/(J76*1000)</f>
        <v>988.470094732059</v>
      </c>
      <c r="AM76" s="12" t="n">
        <f aca="false">Y76/(K76*1000)</f>
        <v>415.201246254236</v>
      </c>
      <c r="AN76" s="12" t="n">
        <f aca="false">Z76/(L76*1000)</f>
        <v>530.111078902496</v>
      </c>
      <c r="AO76" s="12" t="n">
        <f aca="false">AA76/(M76*1000)</f>
        <v>236.507498799231</v>
      </c>
      <c r="AP76" s="12" t="n">
        <f aca="false">AB76/(N76*1000)</f>
        <v>652.3001117364</v>
      </c>
    </row>
    <row r="77" customFormat="false" ht="15" hidden="false" customHeight="false" outlineLevel="0" collapsed="false">
      <c r="A77" s="2" t="s">
        <v>79</v>
      </c>
      <c r="B77" s="10" t="n">
        <v>26.209</v>
      </c>
      <c r="C77" s="10" t="n">
        <v>11.982</v>
      </c>
      <c r="D77" s="10" t="n">
        <v>68.495</v>
      </c>
      <c r="E77" s="10" t="n">
        <v>19.238</v>
      </c>
      <c r="F77" s="10" t="n">
        <v>34.057</v>
      </c>
      <c r="G77" s="10" t="n">
        <v>91.805</v>
      </c>
      <c r="H77" s="10" t="n">
        <v>16.189</v>
      </c>
      <c r="I77" s="10" t="n">
        <v>50.551</v>
      </c>
      <c r="J77" s="10" t="n">
        <v>11.788</v>
      </c>
      <c r="K77" s="10" t="n">
        <v>53.425</v>
      </c>
      <c r="L77" s="10" t="n">
        <v>33.945</v>
      </c>
      <c r="M77" s="10" t="n">
        <v>9.596</v>
      </c>
      <c r="N77" s="10" t="n">
        <v>81.43</v>
      </c>
      <c r="O77" s="2" t="s">
        <v>79</v>
      </c>
      <c r="P77" s="11" t="n">
        <v>22674252.2</v>
      </c>
      <c r="Q77" s="11" t="n">
        <v>185994526.9</v>
      </c>
      <c r="R77" s="11" t="n">
        <v>64867349</v>
      </c>
      <c r="S77" s="11" t="n">
        <v>18056070.7</v>
      </c>
      <c r="T77" s="11" t="n">
        <v>29052040.7</v>
      </c>
      <c r="U77" s="11" t="n">
        <v>45057784.4</v>
      </c>
      <c r="V77" s="11" t="n">
        <v>5457717.3</v>
      </c>
      <c r="W77" s="11" t="n">
        <v>58260553.9</v>
      </c>
      <c r="X77" s="11" t="n">
        <v>30444358.3</v>
      </c>
      <c r="Y77" s="11" t="n">
        <v>24718240</v>
      </c>
      <c r="Z77" s="11" t="n">
        <v>25249935.6</v>
      </c>
      <c r="AA77" s="11" t="n">
        <v>1733983.2</v>
      </c>
      <c r="AB77" s="11" t="n">
        <v>67796575.4</v>
      </c>
      <c r="AC77" s="2" t="s">
        <v>79</v>
      </c>
      <c r="AD77" s="12" t="n">
        <f aca="false">P77/(B77*1000)</f>
        <v>865.132290434584</v>
      </c>
      <c r="AE77" s="12" t="n">
        <f aca="false">Q77/(C77*1000)</f>
        <v>15522.8281505592</v>
      </c>
      <c r="AF77" s="12" t="n">
        <f aca="false">R77/(D77*1000)</f>
        <v>947.037725381415</v>
      </c>
      <c r="AG77" s="12" t="n">
        <f aca="false">S77/(E77*1000)</f>
        <v>938.562776795925</v>
      </c>
      <c r="AH77" s="12" t="n">
        <f aca="false">T77/(F77*1000)</f>
        <v>853.041685997005</v>
      </c>
      <c r="AI77" s="12" t="n">
        <f aca="false">U77/(G77*1000)</f>
        <v>490.798806165242</v>
      </c>
      <c r="AJ77" s="12" t="n">
        <f aca="false">V77/(H77*1000)</f>
        <v>337.125041694978</v>
      </c>
      <c r="AK77" s="12" t="n">
        <f aca="false">W77/(I77*1000)</f>
        <v>1152.51041324603</v>
      </c>
      <c r="AL77" s="12" t="n">
        <f aca="false">X77/(J77*1000)</f>
        <v>2582.65679504581</v>
      </c>
      <c r="AM77" s="12" t="n">
        <f aca="false">Y77/(K77*1000)</f>
        <v>462.671782873187</v>
      </c>
      <c r="AN77" s="12" t="n">
        <f aca="false">Z77/(L77*1000)</f>
        <v>743.848448961556</v>
      </c>
      <c r="AO77" s="12" t="n">
        <f aca="false">AA77/(M77*1000)</f>
        <v>180.698541058774</v>
      </c>
      <c r="AP77" s="12" t="n">
        <f aca="false">AB77/(N77*1000)</f>
        <v>832.574915878669</v>
      </c>
    </row>
    <row r="78" customFormat="false" ht="15" hidden="false" customHeight="false" outlineLevel="0" collapsed="false">
      <c r="A78" s="2" t="s">
        <v>80</v>
      </c>
      <c r="B78" s="10" t="n">
        <v>34.571</v>
      </c>
      <c r="C78" s="10" t="n">
        <v>48.552</v>
      </c>
      <c r="D78" s="10" t="n">
        <v>17.894</v>
      </c>
      <c r="E78" s="10" t="n">
        <v>32.975</v>
      </c>
      <c r="F78" s="10" t="n">
        <v>54.677</v>
      </c>
      <c r="G78" s="10" t="n">
        <v>60.364</v>
      </c>
      <c r="H78" s="10" t="n">
        <v>4.883</v>
      </c>
      <c r="I78" s="10" t="n">
        <v>54.723</v>
      </c>
      <c r="J78" s="10" t="n">
        <v>7.422</v>
      </c>
      <c r="K78" s="10" t="n">
        <v>62.044</v>
      </c>
      <c r="L78" s="10" t="n">
        <v>34.531</v>
      </c>
      <c r="M78" s="10" t="n">
        <v>4.669</v>
      </c>
      <c r="N78" s="10" t="n">
        <v>79.708</v>
      </c>
      <c r="O78" s="2" t="s">
        <v>80</v>
      </c>
      <c r="P78" s="11" t="n">
        <v>16968045.5</v>
      </c>
      <c r="Q78" s="11" t="n">
        <v>558949233.5</v>
      </c>
      <c r="R78" s="11" t="n">
        <v>12134772.8</v>
      </c>
      <c r="S78" s="11" t="n">
        <v>51677756</v>
      </c>
      <c r="T78" s="11" t="n">
        <v>103809122.1</v>
      </c>
      <c r="U78" s="11" t="n">
        <v>62001720.7</v>
      </c>
      <c r="V78" s="11" t="n">
        <v>8215998.4</v>
      </c>
      <c r="W78" s="11" t="n">
        <v>79537709.5</v>
      </c>
      <c r="X78" s="11" t="n">
        <v>17581810.6</v>
      </c>
      <c r="Y78" s="11" t="n">
        <v>45844173.5</v>
      </c>
      <c r="Z78" s="11" t="n">
        <v>46803484.8</v>
      </c>
      <c r="AA78" s="11" t="n">
        <v>2403650.1</v>
      </c>
      <c r="AB78" s="11" t="n">
        <v>78628743</v>
      </c>
      <c r="AC78" s="2" t="s">
        <v>80</v>
      </c>
      <c r="AD78" s="12" t="n">
        <f aca="false">P78/(B78*1000)</f>
        <v>490.817317983281</v>
      </c>
      <c r="AE78" s="12" t="n">
        <f aca="false">Q78/(C78*1000)</f>
        <v>11512.3832900807</v>
      </c>
      <c r="AF78" s="12" t="n">
        <f aca="false">R78/(D78*1000)</f>
        <v>678.147580194479</v>
      </c>
      <c r="AG78" s="12" t="n">
        <f aca="false">S78/(E78*1000)</f>
        <v>1567.17986353298</v>
      </c>
      <c r="AH78" s="12" t="n">
        <f aca="false">T78/(F78*1000)</f>
        <v>1898.58847595881</v>
      </c>
      <c r="AI78" s="12" t="n">
        <f aca="false">U78/(G78*1000)</f>
        <v>1027.13075177258</v>
      </c>
      <c r="AJ78" s="12" t="n">
        <f aca="false">V78/(H78*1000)</f>
        <v>1682.57186156052</v>
      </c>
      <c r="AK78" s="12" t="n">
        <f aca="false">W78/(I78*1000)</f>
        <v>1453.46032746743</v>
      </c>
      <c r="AL78" s="12" t="n">
        <f aca="false">X78/(J78*1000)</f>
        <v>2368.87774184856</v>
      </c>
      <c r="AM78" s="12" t="n">
        <f aca="false">Y78/(K78*1000)</f>
        <v>738.897774160273</v>
      </c>
      <c r="AN78" s="12" t="n">
        <f aca="false">Z78/(L78*1000)</f>
        <v>1355.4048478179</v>
      </c>
      <c r="AO78" s="12" t="n">
        <f aca="false">AA78/(M78*1000)</f>
        <v>514.810473334761</v>
      </c>
      <c r="AP78" s="12" t="n">
        <f aca="false">AB78/(N78*1000)</f>
        <v>986.45986601094</v>
      </c>
    </row>
    <row r="79" customFormat="false" ht="15" hidden="false" customHeight="false" outlineLevel="0" collapsed="false">
      <c r="A79" s="2" t="s">
        <v>81</v>
      </c>
      <c r="B79" s="10" t="n">
        <v>15.859</v>
      </c>
      <c r="C79" s="10" t="n">
        <v>3.41</v>
      </c>
      <c r="D79" s="10" t="n">
        <v>12.665</v>
      </c>
      <c r="E79" s="10" t="n">
        <v>10.646</v>
      </c>
      <c r="F79" s="10" t="n">
        <v>10.635</v>
      </c>
      <c r="G79" s="10" t="n">
        <v>23.519</v>
      </c>
      <c r="H79" s="10" t="n">
        <v>3.232</v>
      </c>
      <c r="I79" s="10" t="n">
        <v>12.409</v>
      </c>
      <c r="J79" s="10" t="n">
        <v>3.748</v>
      </c>
      <c r="K79" s="10" t="n">
        <v>15.067</v>
      </c>
      <c r="L79" s="10" t="n">
        <v>11.751</v>
      </c>
      <c r="M79" s="10" t="n">
        <v>2.753</v>
      </c>
      <c r="N79" s="10" t="n">
        <v>38.172</v>
      </c>
      <c r="O79" s="2" t="s">
        <v>81</v>
      </c>
      <c r="P79" s="11" t="n">
        <v>51665350.1</v>
      </c>
      <c r="Q79" s="11" t="n">
        <v>13332599.5</v>
      </c>
      <c r="R79" s="11" t="n">
        <v>34356195.1</v>
      </c>
      <c r="S79" s="11" t="n">
        <v>12034350.7</v>
      </c>
      <c r="T79" s="11" t="n">
        <v>9737586.5</v>
      </c>
      <c r="U79" s="11" t="n">
        <v>17082434.8</v>
      </c>
      <c r="V79" s="11" t="n">
        <v>2651845.1</v>
      </c>
      <c r="W79" s="11" t="n">
        <v>15180698</v>
      </c>
      <c r="X79" s="11" t="n">
        <v>4119687.9</v>
      </c>
      <c r="Y79" s="11" t="n">
        <v>11782747.1</v>
      </c>
      <c r="Z79" s="11" t="n">
        <v>16600952.5</v>
      </c>
      <c r="AA79" s="11" t="n">
        <v>659884.8</v>
      </c>
      <c r="AB79" s="11" t="n">
        <v>47279143.4</v>
      </c>
      <c r="AC79" s="2" t="s">
        <v>81</v>
      </c>
      <c r="AD79" s="12" t="n">
        <f aca="false">P79/(B79*1000)</f>
        <v>3257.79368812662</v>
      </c>
      <c r="AE79" s="12" t="n">
        <f aca="false">Q79/(C79*1000)</f>
        <v>3909.85322580645</v>
      </c>
      <c r="AF79" s="12" t="n">
        <f aca="false">R79/(D79*1000)</f>
        <v>2712.68812475326</v>
      </c>
      <c r="AG79" s="12" t="n">
        <f aca="false">S79/(E79*1000)</f>
        <v>1130.41054856284</v>
      </c>
      <c r="AH79" s="12" t="n">
        <f aca="false">T79/(F79*1000)</f>
        <v>915.616972261401</v>
      </c>
      <c r="AI79" s="12" t="n">
        <f aca="false">U79/(G79*1000)</f>
        <v>726.324877758408</v>
      </c>
      <c r="AJ79" s="12" t="n">
        <f aca="false">V79/(H79*1000)</f>
        <v>820.496627475248</v>
      </c>
      <c r="AK79" s="12" t="n">
        <f aca="false">W79/(I79*1000)</f>
        <v>1223.3619147393</v>
      </c>
      <c r="AL79" s="12" t="n">
        <f aca="false">X79/(J79*1000)</f>
        <v>1099.1696638207</v>
      </c>
      <c r="AM79" s="12" t="n">
        <f aca="false">Y79/(K79*1000)</f>
        <v>782.023435322227</v>
      </c>
      <c r="AN79" s="12" t="n">
        <f aca="false">Z79/(L79*1000)</f>
        <v>1412.72678920943</v>
      </c>
      <c r="AO79" s="12" t="n">
        <f aca="false">AA79/(M79*1000)</f>
        <v>239.696621867054</v>
      </c>
      <c r="AP79" s="12" t="n">
        <f aca="false">AB79/(N79*1000)</f>
        <v>1238.58177197946</v>
      </c>
    </row>
    <row r="80" customFormat="false" ht="15" hidden="false" customHeight="false" outlineLevel="0" collapsed="false">
      <c r="A80" s="2" t="s">
        <v>82</v>
      </c>
      <c r="B80" s="10" t="n">
        <v>88.784</v>
      </c>
      <c r="C80" s="10" t="n">
        <v>9.882</v>
      </c>
      <c r="D80" s="10" t="n">
        <v>111.731</v>
      </c>
      <c r="E80" s="10" t="n">
        <v>42.315</v>
      </c>
      <c r="F80" s="10" t="n">
        <v>55.279</v>
      </c>
      <c r="G80" s="10" t="n">
        <v>200.641</v>
      </c>
      <c r="H80" s="10" t="n">
        <v>24.369</v>
      </c>
      <c r="I80" s="10" t="n">
        <v>115.496</v>
      </c>
      <c r="J80" s="10" t="n">
        <v>27.016</v>
      </c>
      <c r="K80" s="10" t="n">
        <v>77.91</v>
      </c>
      <c r="L80" s="10" t="n">
        <v>58.268</v>
      </c>
      <c r="M80" s="10" t="n">
        <v>19.613</v>
      </c>
      <c r="N80" s="10" t="n">
        <v>139.693</v>
      </c>
      <c r="O80" s="2" t="s">
        <v>82</v>
      </c>
      <c r="P80" s="11" t="n">
        <v>70111279.5</v>
      </c>
      <c r="Q80" s="11" t="n">
        <v>10456659.2</v>
      </c>
      <c r="R80" s="11" t="n">
        <v>78826367.9</v>
      </c>
      <c r="S80" s="11" t="n">
        <v>29565660.3</v>
      </c>
      <c r="T80" s="11" t="n">
        <v>40540454.9</v>
      </c>
      <c r="U80" s="11" t="n">
        <v>161901806.7</v>
      </c>
      <c r="V80" s="11" t="n">
        <v>13236841.9</v>
      </c>
      <c r="W80" s="11" t="n">
        <v>199238157.5</v>
      </c>
      <c r="X80" s="11" t="n">
        <v>38695314.1</v>
      </c>
      <c r="Y80" s="11" t="n">
        <v>29014995.9</v>
      </c>
      <c r="Z80" s="11" t="n">
        <v>46482853.7</v>
      </c>
      <c r="AA80" s="11" t="n">
        <v>4281626</v>
      </c>
      <c r="AB80" s="11" t="n">
        <v>111671396.7</v>
      </c>
      <c r="AC80" s="2" t="s">
        <v>82</v>
      </c>
      <c r="AD80" s="12" t="n">
        <f aca="false">P80/(B80*1000)</f>
        <v>789.683721165976</v>
      </c>
      <c r="AE80" s="12" t="n">
        <f aca="false">Q80/(C80*1000)</f>
        <v>1058.15211495649</v>
      </c>
      <c r="AF80" s="12" t="n">
        <f aca="false">R80/(D80*1000)</f>
        <v>705.50131923996</v>
      </c>
      <c r="AG80" s="12" t="n">
        <f aca="false">S80/(E80*1000)</f>
        <v>698.704012761432</v>
      </c>
      <c r="AH80" s="12" t="n">
        <f aca="false">T80/(F80*1000)</f>
        <v>733.378948606161</v>
      </c>
      <c r="AI80" s="12" t="n">
        <f aca="false">U80/(G80*1000)</f>
        <v>806.922845779277</v>
      </c>
      <c r="AJ80" s="12" t="n">
        <f aca="false">V80/(H80*1000)</f>
        <v>543.183630842464</v>
      </c>
      <c r="AK80" s="12" t="n">
        <f aca="false">W80/(I80*1000)</f>
        <v>1725.06543516659</v>
      </c>
      <c r="AL80" s="12" t="n">
        <f aca="false">X80/(J80*1000)</f>
        <v>1432.31100458987</v>
      </c>
      <c r="AM80" s="12" t="n">
        <f aca="false">Y80/(K80*1000)</f>
        <v>372.416838659992</v>
      </c>
      <c r="AN80" s="12" t="n">
        <f aca="false">Z80/(L80*1000)</f>
        <v>797.742392050525</v>
      </c>
      <c r="AO80" s="12" t="n">
        <f aca="false">AA80/(M80*1000)</f>
        <v>218.305511650436</v>
      </c>
      <c r="AP80" s="12" t="n">
        <f aca="false">AB80/(N80*1000)</f>
        <v>799.4058163258</v>
      </c>
    </row>
    <row r="81" customFormat="false" ht="15" hidden="false" customHeight="false" outlineLevel="0" collapsed="false">
      <c r="A81" s="2" t="s">
        <v>83</v>
      </c>
      <c r="B81" s="10" t="n">
        <v>30.599</v>
      </c>
      <c r="C81" s="10" t="n">
        <v>10.848</v>
      </c>
      <c r="D81" s="10" t="n">
        <v>76.864</v>
      </c>
      <c r="E81" s="10" t="n">
        <v>26.302</v>
      </c>
      <c r="F81" s="10" t="n">
        <v>76.052</v>
      </c>
      <c r="G81" s="10" t="n">
        <v>121.37</v>
      </c>
      <c r="H81" s="10" t="n">
        <v>18.573</v>
      </c>
      <c r="I81" s="10" t="n">
        <v>74.299</v>
      </c>
      <c r="J81" s="10" t="n">
        <v>18.499</v>
      </c>
      <c r="K81" s="10" t="n">
        <v>54.152</v>
      </c>
      <c r="L81" s="10" t="n">
        <v>45.706</v>
      </c>
      <c r="M81" s="10" t="n">
        <v>10.938</v>
      </c>
      <c r="N81" s="10" t="n">
        <v>127.58</v>
      </c>
      <c r="O81" s="2" t="s">
        <v>83</v>
      </c>
      <c r="P81" s="11" t="n">
        <v>45262087.5</v>
      </c>
      <c r="Q81" s="11" t="n">
        <v>49313246.5</v>
      </c>
      <c r="R81" s="11" t="n">
        <v>70550216</v>
      </c>
      <c r="S81" s="11" t="n">
        <v>24708163</v>
      </c>
      <c r="T81" s="11" t="n">
        <v>39846591.6</v>
      </c>
      <c r="U81" s="11" t="n">
        <v>113478235.9</v>
      </c>
      <c r="V81" s="11" t="n">
        <v>9871650.6</v>
      </c>
      <c r="W81" s="11" t="n">
        <v>160834550.8</v>
      </c>
      <c r="X81" s="11" t="n">
        <v>26724134.8</v>
      </c>
      <c r="Y81" s="11" t="n">
        <v>31776069.2</v>
      </c>
      <c r="Z81" s="11" t="n">
        <v>39732509.4</v>
      </c>
      <c r="AA81" s="11" t="n">
        <v>4410364.9</v>
      </c>
      <c r="AB81" s="11" t="n">
        <v>94131741.2</v>
      </c>
      <c r="AC81" s="2" t="s">
        <v>83</v>
      </c>
      <c r="AD81" s="12" t="n">
        <f aca="false">P81/(B81*1000)</f>
        <v>1479.20152619367</v>
      </c>
      <c r="AE81" s="12" t="n">
        <f aca="false">Q81/(C81*1000)</f>
        <v>4545.83761983776</v>
      </c>
      <c r="AF81" s="12" t="n">
        <f aca="false">R81/(D81*1000)</f>
        <v>917.857722731057</v>
      </c>
      <c r="AG81" s="12" t="n">
        <f aca="false">S81/(E81*1000)</f>
        <v>939.402440879021</v>
      </c>
      <c r="AH81" s="12" t="n">
        <f aca="false">T81/(F81*1000)</f>
        <v>523.938773470783</v>
      </c>
      <c r="AI81" s="12" t="n">
        <f aca="false">U81/(G81*1000)</f>
        <v>934.977637801763</v>
      </c>
      <c r="AJ81" s="12" t="n">
        <f aca="false">V81/(H81*1000)</f>
        <v>531.50544338556</v>
      </c>
      <c r="AK81" s="12" t="n">
        <f aca="false">W81/(I81*1000)</f>
        <v>2164.69334445955</v>
      </c>
      <c r="AL81" s="12" t="n">
        <f aca="false">X81/(J81*1000)</f>
        <v>1444.62591491432</v>
      </c>
      <c r="AM81" s="12" t="n">
        <f aca="false">Y81/(K81*1000)</f>
        <v>586.794009454868</v>
      </c>
      <c r="AN81" s="12" t="n">
        <f aca="false">Z81/(L81*1000)</f>
        <v>869.306204874633</v>
      </c>
      <c r="AO81" s="12" t="n">
        <f aca="false">AA81/(M81*1000)</f>
        <v>403.214929603218</v>
      </c>
      <c r="AP81" s="12" t="n">
        <f aca="false">AB81/(N81*1000)</f>
        <v>737.825217118671</v>
      </c>
    </row>
    <row r="82" customFormat="false" ht="15" hidden="false" customHeight="false" outlineLevel="0" collapsed="false">
      <c r="A82" s="2" t="s">
        <v>84</v>
      </c>
      <c r="B82" s="10" t="n">
        <v>27.472</v>
      </c>
      <c r="C82" s="10" t="n">
        <v>14.371</v>
      </c>
      <c r="D82" s="10" t="n">
        <v>23.52</v>
      </c>
      <c r="E82" s="10" t="n">
        <v>17.823</v>
      </c>
      <c r="F82" s="10" t="n">
        <v>59.233</v>
      </c>
      <c r="G82" s="10" t="n">
        <v>65.882</v>
      </c>
      <c r="H82" s="10" t="n">
        <v>7.939</v>
      </c>
      <c r="I82" s="10" t="n">
        <v>42.245</v>
      </c>
      <c r="J82" s="10" t="n">
        <v>7.787</v>
      </c>
      <c r="K82" s="10" t="n">
        <v>29.181</v>
      </c>
      <c r="L82" s="10" t="n">
        <v>27.081</v>
      </c>
      <c r="M82" s="10" t="n">
        <v>6</v>
      </c>
      <c r="N82" s="13" t="n">
        <v>59.384</v>
      </c>
      <c r="O82" s="2" t="s">
        <v>84</v>
      </c>
      <c r="P82" s="11" t="n">
        <v>17263691.4</v>
      </c>
      <c r="Q82" s="11" t="n">
        <v>31171374.3</v>
      </c>
      <c r="R82" s="11" t="n">
        <v>14732052.8</v>
      </c>
      <c r="S82" s="11" t="n">
        <v>18893728.7</v>
      </c>
      <c r="T82" s="11" t="n">
        <v>43512899.5</v>
      </c>
      <c r="U82" s="11" t="n">
        <v>38333281.2</v>
      </c>
      <c r="V82" s="11" t="n">
        <v>3004400.6</v>
      </c>
      <c r="W82" s="11" t="n">
        <v>49966508.8</v>
      </c>
      <c r="X82" s="11" t="n">
        <v>9783784.5</v>
      </c>
      <c r="Y82" s="11" t="n">
        <v>15258697.2</v>
      </c>
      <c r="Z82" s="11" t="n">
        <v>18652309.8</v>
      </c>
      <c r="AA82" s="11" t="n">
        <v>1083499.5</v>
      </c>
      <c r="AB82" s="11" t="n">
        <v>39413168.5</v>
      </c>
      <c r="AC82" s="2" t="s">
        <v>84</v>
      </c>
      <c r="AD82" s="12" t="n">
        <f aca="false">P82/(B82*1000)</f>
        <v>628.410432440303</v>
      </c>
      <c r="AE82" s="12" t="n">
        <f aca="false">Q82/(C82*1000)</f>
        <v>2169.04699046691</v>
      </c>
      <c r="AF82" s="12" t="n">
        <f aca="false">R82/(D82*1000)</f>
        <v>626.362789115646</v>
      </c>
      <c r="AG82" s="12" t="n">
        <f aca="false">S82/(E82*1000)</f>
        <v>1060.07567188464</v>
      </c>
      <c r="AH82" s="12" t="n">
        <f aca="false">T82/(F82*1000)</f>
        <v>734.60570121385</v>
      </c>
      <c r="AI82" s="12" t="n">
        <f aca="false">U82/(G82*1000)</f>
        <v>581.847563826235</v>
      </c>
      <c r="AJ82" s="12" t="n">
        <f aca="false">V82/(H82*1000)</f>
        <v>378.435646806903</v>
      </c>
      <c r="AK82" s="12" t="n">
        <f aca="false">W82/(I82*1000)</f>
        <v>1182.77923541247</v>
      </c>
      <c r="AL82" s="12" t="n">
        <f aca="false">X82/(J82*1000)</f>
        <v>1256.42538846796</v>
      </c>
      <c r="AM82" s="12" t="n">
        <f aca="false">Y82/(K82*1000)</f>
        <v>522.89836537473</v>
      </c>
      <c r="AN82" s="12" t="n">
        <f aca="false">Z82/(L82*1000)</f>
        <v>688.760008862302</v>
      </c>
      <c r="AO82" s="12" t="n">
        <f aca="false">AA82/(M82*1000)</f>
        <v>180.58325</v>
      </c>
      <c r="AP82" s="12" t="n">
        <f aca="false">AB82/(N82*1000)</f>
        <v>663.700129664556</v>
      </c>
    </row>
    <row r="83" customFormat="false" ht="15" hidden="false" customHeight="false" outlineLevel="0" collapsed="false">
      <c r="A83" s="2" t="s">
        <v>85</v>
      </c>
      <c r="B83" s="10" t="n">
        <v>2.814</v>
      </c>
      <c r="C83" s="10" t="n">
        <v>12.388</v>
      </c>
      <c r="D83" s="10" t="n">
        <v>3.101</v>
      </c>
      <c r="E83" s="10" t="n">
        <v>6.755</v>
      </c>
      <c r="F83" s="10" t="n">
        <v>6.106</v>
      </c>
      <c r="G83" s="10" t="n">
        <v>12.98</v>
      </c>
      <c r="H83" s="10" t="n">
        <v>1.847</v>
      </c>
      <c r="I83" s="10" t="n">
        <v>9.549</v>
      </c>
      <c r="J83" s="10" t="n">
        <v>1.21</v>
      </c>
      <c r="K83" s="10" t="n">
        <v>6.928</v>
      </c>
      <c r="L83" s="10" t="n">
        <v>7.645</v>
      </c>
      <c r="M83" s="10" t="n">
        <v>1.296</v>
      </c>
      <c r="N83" s="13" t="n">
        <v>18.976</v>
      </c>
      <c r="O83" s="2" t="s">
        <v>85</v>
      </c>
      <c r="P83" s="11" t="n">
        <v>10685228</v>
      </c>
      <c r="Q83" s="11" t="n">
        <v>64952817.2</v>
      </c>
      <c r="R83" s="11" t="n">
        <v>2042149.6</v>
      </c>
      <c r="S83" s="11" t="n">
        <v>12127959.6</v>
      </c>
      <c r="T83" s="11" t="n">
        <v>9732835.2</v>
      </c>
      <c r="U83" s="11" t="n">
        <v>14202546.1</v>
      </c>
      <c r="V83" s="11" t="n">
        <v>1598504.8</v>
      </c>
      <c r="W83" s="11" t="n">
        <v>11650339.9</v>
      </c>
      <c r="X83" s="11" t="n">
        <v>1277022.6</v>
      </c>
      <c r="Y83" s="11" t="n">
        <v>6382125.8</v>
      </c>
      <c r="Z83" s="11" t="n">
        <v>10510291.9</v>
      </c>
      <c r="AA83" s="11" t="n">
        <v>313130.5</v>
      </c>
      <c r="AB83" s="11" t="n">
        <v>25248444.3</v>
      </c>
      <c r="AC83" s="2" t="s">
        <v>85</v>
      </c>
      <c r="AD83" s="12" t="n">
        <f aca="false">P83/(B83*1000)</f>
        <v>3797.16702203269</v>
      </c>
      <c r="AE83" s="12" t="n">
        <f aca="false">Q83/(C83*1000)</f>
        <v>5243.2044882144</v>
      </c>
      <c r="AF83" s="12" t="n">
        <f aca="false">R83/(D83*1000)</f>
        <v>658.545501451145</v>
      </c>
      <c r="AG83" s="12" t="n">
        <f aca="false">S83/(E83*1000)</f>
        <v>1795.40482605477</v>
      </c>
      <c r="AH83" s="12" t="n">
        <f aca="false">T83/(F83*1000)</f>
        <v>1593.9789059941</v>
      </c>
      <c r="AI83" s="12" t="n">
        <f aca="false">U83/(G83*1000)</f>
        <v>1094.18691063174</v>
      </c>
      <c r="AJ83" s="12" t="n">
        <f aca="false">V83/(H83*1000)</f>
        <v>865.460097455333</v>
      </c>
      <c r="AK83" s="12" t="n">
        <f aca="false">W83/(I83*1000)</f>
        <v>1220.05863441198</v>
      </c>
      <c r="AL83" s="12" t="n">
        <f aca="false">X83/(J83*1000)</f>
        <v>1055.3905785124</v>
      </c>
      <c r="AM83" s="12" t="n">
        <f aca="false">Y83/(K83*1000)</f>
        <v>921.207534642032</v>
      </c>
      <c r="AN83" s="12" t="n">
        <f aca="false">Z83/(L83*1000)</f>
        <v>1374.7929234794</v>
      </c>
      <c r="AO83" s="12" t="n">
        <f aca="false">AA83/(M83*1000)</f>
        <v>241.613040123457</v>
      </c>
      <c r="AP83" s="12" t="n">
        <f aca="false">AB83/(N83*1000)</f>
        <v>1330.54617938449</v>
      </c>
    </row>
    <row r="84" customFormat="false" ht="15" hidden="false" customHeight="false" outlineLevel="0" collapsed="false">
      <c r="A84" s="2" t="s">
        <v>86</v>
      </c>
      <c r="B84" s="10" t="n">
        <v>16.41</v>
      </c>
      <c r="C84" s="10" t="n">
        <v>10.685</v>
      </c>
      <c r="D84" s="10" t="n">
        <v>18.32</v>
      </c>
      <c r="E84" s="10" t="n">
        <v>13.625</v>
      </c>
      <c r="F84" s="10" t="n">
        <v>37.057</v>
      </c>
      <c r="G84" s="10" t="n">
        <v>46.096</v>
      </c>
      <c r="H84" s="10" t="n">
        <v>7.688</v>
      </c>
      <c r="I84" s="10" t="n">
        <v>29.346</v>
      </c>
      <c r="J84" s="10" t="n">
        <v>8.573</v>
      </c>
      <c r="K84" s="10" t="n">
        <v>21.457</v>
      </c>
      <c r="L84" s="10" t="n">
        <v>20.137</v>
      </c>
      <c r="M84" s="10" t="n">
        <v>4.234</v>
      </c>
      <c r="N84" s="10" t="n">
        <v>46.024</v>
      </c>
      <c r="O84" s="2" t="s">
        <v>86</v>
      </c>
      <c r="P84" s="11" t="n">
        <v>36441114.4</v>
      </c>
      <c r="Q84" s="11" t="n">
        <v>838136559.1</v>
      </c>
      <c r="R84" s="11" t="n">
        <v>27824990.2</v>
      </c>
      <c r="S84" s="11" t="n">
        <v>14982431.6</v>
      </c>
      <c r="T84" s="11" t="n">
        <v>31485457.7</v>
      </c>
      <c r="U84" s="11" t="n">
        <v>45190422.5</v>
      </c>
      <c r="V84" s="11" t="n">
        <v>4575077</v>
      </c>
      <c r="W84" s="11" t="n">
        <v>43774338.5</v>
      </c>
      <c r="X84" s="11" t="n">
        <v>25498250.1</v>
      </c>
      <c r="Y84" s="11" t="n">
        <v>17282773.2</v>
      </c>
      <c r="Z84" s="11" t="n">
        <v>28914189.9</v>
      </c>
      <c r="AA84" s="11" t="n">
        <v>1168596.3</v>
      </c>
      <c r="AB84" s="11" t="n">
        <v>64394515.3</v>
      </c>
      <c r="AC84" s="2" t="s">
        <v>86</v>
      </c>
      <c r="AD84" s="12" t="n">
        <f aca="false">P84/(B84*1000)</f>
        <v>2220.66510664229</v>
      </c>
      <c r="AE84" s="12" t="n">
        <f aca="false">Q84/(C84*1000)</f>
        <v>78440.4828357511</v>
      </c>
      <c r="AF84" s="12" t="n">
        <f aca="false">R84/(D84*1000)</f>
        <v>1518.83134279476</v>
      </c>
      <c r="AG84" s="12" t="n">
        <f aca="false">S84/(E84*1000)</f>
        <v>1099.62800733945</v>
      </c>
      <c r="AH84" s="12" t="n">
        <f aca="false">T84/(F84*1000)</f>
        <v>849.649396875084</v>
      </c>
      <c r="AI84" s="12" t="n">
        <f aca="false">U84/(G84*1000)</f>
        <v>980.354531846581</v>
      </c>
      <c r="AJ84" s="12" t="n">
        <f aca="false">V84/(H84*1000)</f>
        <v>595.093262226847</v>
      </c>
      <c r="AK84" s="12" t="n">
        <f aca="false">W84/(I84*1000)</f>
        <v>1491.66286717099</v>
      </c>
      <c r="AL84" s="12" t="n">
        <f aca="false">X84/(J84*1000)</f>
        <v>2974.25056572962</v>
      </c>
      <c r="AM84" s="12" t="n">
        <f aca="false">Y84/(K84*1000)</f>
        <v>805.46083795498</v>
      </c>
      <c r="AN84" s="12" t="n">
        <f aca="false">Z84/(L84*1000)</f>
        <v>1435.87375974574</v>
      </c>
      <c r="AO84" s="12" t="n">
        <f aca="false">AA84/(M84*1000)</f>
        <v>276.002905054322</v>
      </c>
      <c r="AP84" s="12" t="n">
        <f aca="false">AB84/(N84*1000)</f>
        <v>1399.15077568225</v>
      </c>
    </row>
    <row r="85" customFormat="false" ht="15" hidden="false" customHeight="false" outlineLevel="0" collapsed="false">
      <c r="A85" s="2" t="s">
        <v>87</v>
      </c>
      <c r="B85" s="10" t="n">
        <v>5.028</v>
      </c>
      <c r="C85" s="10" t="n">
        <v>1.853</v>
      </c>
      <c r="D85" s="10" t="n">
        <v>5.555</v>
      </c>
      <c r="E85" s="10" t="n">
        <v>3.284</v>
      </c>
      <c r="F85" s="10" t="n">
        <v>4.309</v>
      </c>
      <c r="G85" s="10" t="n">
        <v>10.539</v>
      </c>
      <c r="H85" s="10" t="n">
        <v>1.365</v>
      </c>
      <c r="I85" s="10" t="n">
        <v>7.117</v>
      </c>
      <c r="J85" s="10" t="n">
        <v>1.514</v>
      </c>
      <c r="K85" s="10" t="n">
        <v>6.595</v>
      </c>
      <c r="L85" s="10" t="n">
        <v>5.771</v>
      </c>
      <c r="M85" s="10" t="n">
        <v>0.894</v>
      </c>
      <c r="N85" s="13" t="n">
        <v>11.394</v>
      </c>
      <c r="O85" s="2" t="s">
        <v>87</v>
      </c>
      <c r="P85" s="11" t="n">
        <v>4125040.1</v>
      </c>
      <c r="Q85" s="11" t="n">
        <v>5624621.7</v>
      </c>
      <c r="R85" s="11" t="n">
        <v>3095081.3</v>
      </c>
      <c r="S85" s="11" t="n">
        <v>2892323.3</v>
      </c>
      <c r="T85" s="11" t="n">
        <v>6604668.3</v>
      </c>
      <c r="U85" s="11" t="n">
        <v>4102057.6</v>
      </c>
      <c r="V85" s="11" t="n">
        <v>475658.3</v>
      </c>
      <c r="W85" s="11" t="n">
        <v>8929134.6</v>
      </c>
      <c r="X85" s="11" t="n">
        <v>2776894.2</v>
      </c>
      <c r="Y85" s="11" t="n">
        <v>2598429.6</v>
      </c>
      <c r="Z85" s="11" t="n">
        <v>4765831.5</v>
      </c>
      <c r="AA85" s="11" t="n">
        <v>403808.9</v>
      </c>
      <c r="AB85" s="11" t="n">
        <v>9415214.6</v>
      </c>
      <c r="AC85" s="2" t="s">
        <v>87</v>
      </c>
      <c r="AD85" s="12" t="n">
        <f aca="false">P85/(B85*1000)</f>
        <v>820.413703261734</v>
      </c>
      <c r="AE85" s="12" t="n">
        <f aca="false">Q85/(C85*1000)</f>
        <v>3035.41376146789</v>
      </c>
      <c r="AF85" s="12" t="n">
        <f aca="false">R85/(D85*1000)</f>
        <v>557.170351035104</v>
      </c>
      <c r="AG85" s="12" t="n">
        <f aca="false">S85/(E85*1000)</f>
        <v>880.731820950061</v>
      </c>
      <c r="AH85" s="12" t="n">
        <f aca="false">T85/(F85*1000)</f>
        <v>1532.76126711534</v>
      </c>
      <c r="AI85" s="12" t="n">
        <f aca="false">U85/(G85*1000)</f>
        <v>389.226454122782</v>
      </c>
      <c r="AJ85" s="12" t="n">
        <f aca="false">V85/(H85*1000)</f>
        <v>348.467619047619</v>
      </c>
      <c r="AK85" s="12" t="n">
        <f aca="false">W85/(I85*1000)</f>
        <v>1254.62057046508</v>
      </c>
      <c r="AL85" s="12" t="n">
        <f aca="false">X85/(J85*1000)</f>
        <v>1834.14412153236</v>
      </c>
      <c r="AM85" s="12" t="n">
        <f aca="false">Y85/(K85*1000)</f>
        <v>393.999939347991</v>
      </c>
      <c r="AN85" s="12" t="n">
        <f aca="false">Z85/(L85*1000)</f>
        <v>825.824207243112</v>
      </c>
      <c r="AO85" s="12" t="n">
        <f aca="false">AA85/(M85*1000)</f>
        <v>451.687807606264</v>
      </c>
      <c r="AP85" s="12" t="n">
        <f aca="false">AB85/(N85*1000)</f>
        <v>826.330928558891</v>
      </c>
    </row>
    <row r="86" customFormat="false" ht="15" hidden="false" customHeight="false" outlineLevel="0" collapsed="false">
      <c r="A86" s="2" t="s">
        <v>88</v>
      </c>
      <c r="B86" s="10" t="n">
        <v>1.659</v>
      </c>
      <c r="C86" s="10" t="n">
        <v>6.024</v>
      </c>
      <c r="D86" s="10" t="n">
        <v>0.494</v>
      </c>
      <c r="E86" s="10" t="n">
        <v>4.233</v>
      </c>
      <c r="F86" s="10" t="n">
        <v>1.733</v>
      </c>
      <c r="G86" s="10" t="n">
        <v>3.33</v>
      </c>
      <c r="H86" s="10" t="n">
        <v>0.356</v>
      </c>
      <c r="I86" s="10" t="n">
        <v>3.276</v>
      </c>
      <c r="J86" s="10" t="n">
        <v>0.577</v>
      </c>
      <c r="K86" s="10" t="n">
        <v>2.986</v>
      </c>
      <c r="L86" s="10" t="n">
        <v>2.144</v>
      </c>
      <c r="M86" s="10" t="n">
        <v>0.184</v>
      </c>
      <c r="N86" s="13" t="n">
        <v>6.306</v>
      </c>
      <c r="O86" s="2" t="s">
        <v>88</v>
      </c>
      <c r="P86" s="11" t="n">
        <v>1980669.6</v>
      </c>
      <c r="Q86" s="11" t="n">
        <v>31491354.8</v>
      </c>
      <c r="R86" s="11" t="n">
        <v>223926.3</v>
      </c>
      <c r="S86" s="11" t="n">
        <v>10992011.9</v>
      </c>
      <c r="T86" s="11" t="n">
        <v>5669280.2</v>
      </c>
      <c r="U86" s="11" t="n">
        <v>4915033.2</v>
      </c>
      <c r="V86" s="11" t="n">
        <v>313005.9</v>
      </c>
      <c r="W86" s="11" t="n">
        <v>3868084.2</v>
      </c>
      <c r="X86" s="11" t="n">
        <v>453909.1</v>
      </c>
      <c r="Y86" s="11" t="n">
        <v>3612365</v>
      </c>
      <c r="Z86" s="11" t="n">
        <v>4526819.7</v>
      </c>
      <c r="AA86" s="11" t="n">
        <v>294935.3</v>
      </c>
      <c r="AB86" s="11" t="n">
        <v>9802053.9</v>
      </c>
      <c r="AC86" s="2" t="s">
        <v>88</v>
      </c>
      <c r="AD86" s="12" t="n">
        <f aca="false">P86/(B86*1000)</f>
        <v>1193.89367088608</v>
      </c>
      <c r="AE86" s="12" t="n">
        <f aca="false">Q86/(C86*1000)</f>
        <v>5227.64853917663</v>
      </c>
      <c r="AF86" s="12" t="n">
        <f aca="false">R86/(D86*1000)</f>
        <v>453.292105263158</v>
      </c>
      <c r="AG86" s="12" t="n">
        <f aca="false">S86/(E86*1000)</f>
        <v>2596.74271202457</v>
      </c>
      <c r="AH86" s="12" t="n">
        <f aca="false">T86/(F86*1000)</f>
        <v>3271.36768609348</v>
      </c>
      <c r="AI86" s="12" t="n">
        <f aca="false">U86/(G86*1000)</f>
        <v>1475.98594594595</v>
      </c>
      <c r="AJ86" s="12" t="n">
        <f aca="false">V86/(H86*1000)</f>
        <v>879.230056179775</v>
      </c>
      <c r="AK86" s="12" t="n">
        <f aca="false">W86/(I86*1000)</f>
        <v>1180.73388278388</v>
      </c>
      <c r="AL86" s="12" t="n">
        <f aca="false">X86/(J86*1000)</f>
        <v>786.670883882149</v>
      </c>
      <c r="AM86" s="12" t="n">
        <f aca="false">Y86/(K86*1000)</f>
        <v>1209.76724715338</v>
      </c>
      <c r="AN86" s="12" t="n">
        <f aca="false">Z86/(L86*1000)</f>
        <v>2111.38978544776</v>
      </c>
      <c r="AO86" s="12" t="n">
        <f aca="false">AA86/(M86*1000)</f>
        <v>1602.90923913043</v>
      </c>
      <c r="AP86" s="12" t="n">
        <f aca="false">AB86/(N86*1000)</f>
        <v>1554.40118934348</v>
      </c>
    </row>
    <row r="87" customFormat="false" ht="15" hidden="false" customHeight="false" outlineLevel="0" collapsed="false">
      <c r="A87" s="2" t="s">
        <v>89</v>
      </c>
      <c r="B87" s="10" t="n">
        <v>100.114</v>
      </c>
      <c r="C87" s="10" t="n">
        <v>8.12</v>
      </c>
      <c r="D87" s="10" t="n">
        <v>73.706</v>
      </c>
      <c r="E87" s="10" t="n">
        <v>27.557</v>
      </c>
      <c r="F87" s="10" t="n">
        <v>78.585</v>
      </c>
      <c r="G87" s="10" t="n">
        <v>166.025</v>
      </c>
      <c r="H87" s="10" t="n">
        <v>40.46</v>
      </c>
      <c r="I87" s="10" t="n">
        <v>65.873</v>
      </c>
      <c r="J87" s="10" t="n">
        <v>21.445</v>
      </c>
      <c r="K87" s="10" t="n">
        <v>66.06</v>
      </c>
      <c r="L87" s="10" t="n">
        <v>69.451</v>
      </c>
      <c r="M87" s="10" t="n">
        <v>28.346</v>
      </c>
      <c r="N87" s="10" t="n">
        <v>95.692</v>
      </c>
      <c r="O87" s="2" t="s">
        <v>89</v>
      </c>
      <c r="P87" s="11" t="n">
        <v>26135746.8</v>
      </c>
      <c r="Q87" s="11" t="n">
        <v>10737656.9</v>
      </c>
      <c r="R87" s="11" t="n">
        <v>35938491.2</v>
      </c>
      <c r="S87" s="11" t="n">
        <v>21894421.6</v>
      </c>
      <c r="T87" s="11" t="n">
        <v>43400840.3</v>
      </c>
      <c r="U87" s="11" t="n">
        <v>66856775.6</v>
      </c>
      <c r="V87" s="11" t="n">
        <v>9851053.5</v>
      </c>
      <c r="W87" s="11" t="n">
        <v>31411231</v>
      </c>
      <c r="X87" s="11" t="n">
        <v>30451245.4</v>
      </c>
      <c r="Y87" s="11" t="n">
        <v>15947941.5</v>
      </c>
      <c r="Z87" s="11" t="n">
        <v>31638394.7</v>
      </c>
      <c r="AA87" s="11" t="n">
        <v>4827666.3</v>
      </c>
      <c r="AB87" s="11" t="n">
        <v>62207557.5</v>
      </c>
      <c r="AC87" s="2" t="s">
        <v>89</v>
      </c>
      <c r="AD87" s="12" t="n">
        <f aca="false">P87/(B87*1000)</f>
        <v>261.059859759874</v>
      </c>
      <c r="AE87" s="12" t="n">
        <f aca="false">Q87/(C87*1000)</f>
        <v>1322.37153940887</v>
      </c>
      <c r="AF87" s="12" t="n">
        <f aca="false">R87/(D87*1000)</f>
        <v>487.592478224297</v>
      </c>
      <c r="AG87" s="12" t="n">
        <f aca="false">S87/(E87*1000)</f>
        <v>794.513974670683</v>
      </c>
      <c r="AH87" s="12" t="n">
        <f aca="false">T87/(F87*1000)</f>
        <v>552.278937456258</v>
      </c>
      <c r="AI87" s="12" t="n">
        <f aca="false">U87/(G87*1000)</f>
        <v>402.691014003915</v>
      </c>
      <c r="AJ87" s="12" t="n">
        <f aca="false">V87/(H87*1000)</f>
        <v>243.476359367276</v>
      </c>
      <c r="AK87" s="12" t="n">
        <f aca="false">W87/(I87*1000)</f>
        <v>476.84530839646</v>
      </c>
      <c r="AL87" s="12" t="n">
        <f aca="false">X87/(J87*1000)</f>
        <v>1419.96947540219</v>
      </c>
      <c r="AM87" s="12" t="n">
        <f aca="false">Y87/(K87*1000)</f>
        <v>241.416008174387</v>
      </c>
      <c r="AN87" s="12" t="n">
        <f aca="false">Z87/(L87*1000)</f>
        <v>455.54987977135</v>
      </c>
      <c r="AO87" s="12" t="n">
        <f aca="false">AA87/(M87*1000)</f>
        <v>170.312082833557</v>
      </c>
      <c r="AP87" s="12" t="n">
        <f aca="false">AB87/(N87*1000)</f>
        <v>650.081067382853</v>
      </c>
    </row>
    <row r="88" customFormat="false" ht="15" hidden="false" customHeight="false" outlineLevel="0" collapsed="false">
      <c r="A88" s="2" t="s">
        <v>90</v>
      </c>
      <c r="B88" s="10" t="n">
        <v>4.29</v>
      </c>
      <c r="C88" s="10" t="n">
        <v>0.865</v>
      </c>
      <c r="D88" s="10" t="n">
        <v>16.846</v>
      </c>
      <c r="E88" s="10" t="n">
        <v>5.985</v>
      </c>
      <c r="F88" s="10" t="n">
        <v>17.884</v>
      </c>
      <c r="G88" s="10" t="n">
        <v>43.352</v>
      </c>
      <c r="H88" s="10" t="n">
        <v>10.85</v>
      </c>
      <c r="I88" s="10" t="n">
        <v>18.697</v>
      </c>
      <c r="J88" s="10" t="n">
        <v>6.587</v>
      </c>
      <c r="K88" s="10" t="n">
        <v>13.798</v>
      </c>
      <c r="L88" s="10" t="n">
        <v>13.005</v>
      </c>
      <c r="M88" s="10" t="n">
        <v>7.465</v>
      </c>
      <c r="N88" s="10" t="n">
        <v>39.127</v>
      </c>
      <c r="O88" s="2" t="s">
        <v>90</v>
      </c>
      <c r="P88" s="11" t="n">
        <v>2686908.2</v>
      </c>
      <c r="Q88" s="11" t="n">
        <v>1486522.5</v>
      </c>
      <c r="R88" s="11" t="n">
        <v>6885892.1</v>
      </c>
      <c r="S88" s="11" t="n">
        <v>4692874.9</v>
      </c>
      <c r="T88" s="11" t="n">
        <v>5123697.6</v>
      </c>
      <c r="U88" s="11" t="n">
        <v>11984520.6</v>
      </c>
      <c r="V88" s="11" t="n">
        <v>3410036.9</v>
      </c>
      <c r="W88" s="11" t="n">
        <v>5731322.4</v>
      </c>
      <c r="X88" s="11" t="n">
        <v>5916232</v>
      </c>
      <c r="Y88" s="11" t="n">
        <v>3165651.5</v>
      </c>
      <c r="Z88" s="11" t="n">
        <v>5900512.2</v>
      </c>
      <c r="AA88" s="11" t="n">
        <v>602892.2</v>
      </c>
      <c r="AB88" s="11" t="n">
        <v>21667564.6</v>
      </c>
      <c r="AC88" s="2" t="s">
        <v>90</v>
      </c>
      <c r="AD88" s="12" t="n">
        <f aca="false">P88/(B88*1000)</f>
        <v>626.318927738928</v>
      </c>
      <c r="AE88" s="12" t="n">
        <f aca="false">Q88/(C88*1000)</f>
        <v>1718.52312138728</v>
      </c>
      <c r="AF88" s="12" t="n">
        <f aca="false">R88/(D88*1000)</f>
        <v>408.755318770034</v>
      </c>
      <c r="AG88" s="12" t="n">
        <f aca="false">S88/(E88*1000)</f>
        <v>784.106081871345</v>
      </c>
      <c r="AH88" s="12" t="n">
        <f aca="false">T88/(F88*1000)</f>
        <v>286.49617535227</v>
      </c>
      <c r="AI88" s="12" t="n">
        <f aca="false">U88/(G88*1000)</f>
        <v>276.446775235283</v>
      </c>
      <c r="AJ88" s="12" t="n">
        <f aca="false">V88/(H88*1000)</f>
        <v>314.289115207373</v>
      </c>
      <c r="AK88" s="12" t="n">
        <f aca="false">W88/(I88*1000)</f>
        <v>306.537005936781</v>
      </c>
      <c r="AL88" s="12" t="n">
        <f aca="false">X88/(J88*1000)</f>
        <v>898.167906482465</v>
      </c>
      <c r="AM88" s="12" t="n">
        <f aca="false">Y88/(K88*1000)</f>
        <v>229.428286708219</v>
      </c>
      <c r="AN88" s="12" t="n">
        <f aca="false">Z88/(L88*1000)</f>
        <v>453.711049596309</v>
      </c>
      <c r="AO88" s="12" t="n">
        <f aca="false">AA88/(M88*1000)</f>
        <v>80.76251841929</v>
      </c>
      <c r="AP88" s="12" t="n">
        <f aca="false">AB88/(N88*1000)</f>
        <v>553.775260050605</v>
      </c>
    </row>
  </sheetData>
  <mergeCells count="5">
    <mergeCell ref="B1:AB1"/>
    <mergeCell ref="AC1:AP1"/>
    <mergeCell ref="B2:N2"/>
    <mergeCell ref="O2:AB2"/>
    <mergeCell ref="AD2:AP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I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A95" activeCellId="0" sqref="AA95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23.57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42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56.25" hidden="false" customHeight="true" outlineLevel="0" collapsed="false">
      <c r="A3" s="25"/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6" t="s">
        <v>130</v>
      </c>
      <c r="I3" s="26" t="s">
        <v>131</v>
      </c>
      <c r="J3" s="26" t="s">
        <v>132</v>
      </c>
      <c r="K3" s="26" t="s">
        <v>5</v>
      </c>
      <c r="L3" s="26" t="s">
        <v>133</v>
      </c>
      <c r="M3" s="26" t="s">
        <v>134</v>
      </c>
      <c r="N3" s="26" t="s">
        <v>135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9" t="s">
        <v>107</v>
      </c>
      <c r="AB3" s="26" t="s">
        <v>136</v>
      </c>
      <c r="AC3" s="26" t="s">
        <v>137</v>
      </c>
      <c r="AD3" s="26" t="s">
        <v>138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2" t="s">
        <v>6</v>
      </c>
      <c r="B4" s="24" t="n">
        <v>160.2</v>
      </c>
      <c r="C4" s="24" t="n">
        <v>2610.8</v>
      </c>
      <c r="D4" s="24" t="n">
        <v>20.4</v>
      </c>
      <c r="E4" s="24" t="n">
        <v>25.2</v>
      </c>
      <c r="F4" s="24" t="n">
        <v>75.9</v>
      </c>
      <c r="G4" s="24" t="n">
        <v>24.1</v>
      </c>
      <c r="H4" s="24" t="n">
        <v>122</v>
      </c>
      <c r="I4" s="24" t="n">
        <v>238.4</v>
      </c>
      <c r="J4" s="24" t="n">
        <v>137</v>
      </c>
      <c r="K4" s="23" t="n">
        <v>306.44</v>
      </c>
      <c r="L4" s="24" t="n">
        <v>340</v>
      </c>
      <c r="M4" s="24" t="n">
        <v>130</v>
      </c>
      <c r="N4" s="24" t="n">
        <v>18.4</v>
      </c>
      <c r="O4" s="24" t="n">
        <v>581.948120746388</v>
      </c>
      <c r="P4" s="24" t="n">
        <v>16462.7690434977</v>
      </c>
      <c r="Q4" s="24" t="n">
        <v>1743.19795444805</v>
      </c>
      <c r="R4" s="24" t="n">
        <v>1224.64891439527</v>
      </c>
      <c r="S4" s="24" t="n">
        <v>517.755777926025</v>
      </c>
      <c r="T4" s="24" t="n">
        <v>666.086680621578</v>
      </c>
      <c r="U4" s="24" t="n">
        <v>359.768467034642</v>
      </c>
      <c r="V4" s="24" t="n">
        <v>890.747313676012</v>
      </c>
      <c r="W4" s="24" t="n">
        <v>1786.5013261804</v>
      </c>
      <c r="X4" s="24" t="n">
        <v>402.648456807349</v>
      </c>
      <c r="Y4" s="24" t="n">
        <v>662.8325386363</v>
      </c>
      <c r="Z4" s="24" t="n">
        <v>208.63855728919</v>
      </c>
      <c r="AA4" s="24" t="n">
        <v>682.270472834407</v>
      </c>
      <c r="AB4" s="24" t="n">
        <v>26.8806496093151</v>
      </c>
      <c r="AC4" s="24" t="n">
        <v>4828.9</v>
      </c>
      <c r="AD4" s="24" t="n">
        <v>558.5</v>
      </c>
      <c r="AE4" s="24" t="n">
        <v>336</v>
      </c>
      <c r="AF4" s="24" t="n">
        <v>422</v>
      </c>
      <c r="AG4" s="24" t="n">
        <v>35.4680557683469</v>
      </c>
      <c r="AH4" s="24" t="n">
        <v>50.9422399264593</v>
      </c>
      <c r="AI4" s="24" t="n">
        <v>906.197334150452</v>
      </c>
    </row>
    <row r="5" customFormat="false" ht="15" hidden="false" customHeight="false" outlineLevel="0" collapsed="false">
      <c r="A5" s="2" t="s">
        <v>7</v>
      </c>
      <c r="B5" s="24" t="n">
        <v>27.1</v>
      </c>
      <c r="C5" s="24" t="n">
        <v>1547.4</v>
      </c>
      <c r="D5" s="24" t="n">
        <v>16.9</v>
      </c>
      <c r="E5" s="24" t="n">
        <v>28.2</v>
      </c>
      <c r="F5" s="24" t="n">
        <v>67.5</v>
      </c>
      <c r="G5" s="24" t="n">
        <v>32.5</v>
      </c>
      <c r="H5" s="24" t="n">
        <v>105</v>
      </c>
      <c r="I5" s="24" t="n">
        <v>92.9</v>
      </c>
      <c r="J5" s="24" t="n">
        <v>731</v>
      </c>
      <c r="K5" s="23" t="n">
        <v>245.9992</v>
      </c>
      <c r="L5" s="24" t="n">
        <v>162</v>
      </c>
      <c r="M5" s="24" t="n">
        <v>105</v>
      </c>
      <c r="N5" s="24" t="n">
        <v>14.9</v>
      </c>
      <c r="O5" s="24" t="n">
        <v>1721.33271381543</v>
      </c>
      <c r="P5" s="24" t="n">
        <v>6289.66366911875</v>
      </c>
      <c r="Q5" s="24" t="n">
        <v>1311.63334496753</v>
      </c>
      <c r="R5" s="24" t="n">
        <v>761.30957896448</v>
      </c>
      <c r="S5" s="24" t="n">
        <v>763.991707192219</v>
      </c>
      <c r="T5" s="24" t="n">
        <v>911.38789809402</v>
      </c>
      <c r="U5" s="24" t="n">
        <v>308.786610878661</v>
      </c>
      <c r="V5" s="24" t="n">
        <v>948.741516598585</v>
      </c>
      <c r="W5" s="24" t="n">
        <v>2225.27786615469</v>
      </c>
      <c r="X5" s="24" t="n">
        <v>303.6009128666</v>
      </c>
      <c r="Y5" s="24" t="n">
        <v>592.684328051039</v>
      </c>
      <c r="Z5" s="24" t="n">
        <v>313.950646016942</v>
      </c>
      <c r="AA5" s="24" t="n">
        <v>647.029326179762</v>
      </c>
      <c r="AB5" s="24" t="n">
        <v>23.2267028564043</v>
      </c>
      <c r="AC5" s="24" t="n">
        <v>2446.9</v>
      </c>
      <c r="AD5" s="24" t="n">
        <v>892.6</v>
      </c>
      <c r="AE5" s="24" t="n">
        <v>147</v>
      </c>
      <c r="AF5" s="24" t="n">
        <v>704</v>
      </c>
      <c r="AG5" s="24" t="n">
        <v>3.370614371074</v>
      </c>
      <c r="AH5" s="24" t="n">
        <v>8.426535927685</v>
      </c>
      <c r="AI5" s="24" t="n">
        <v>479.126276334497</v>
      </c>
    </row>
    <row r="6" customFormat="false" ht="15" hidden="false" customHeight="false" outlineLevel="0" collapsed="false">
      <c r="A6" s="2" t="s">
        <v>8</v>
      </c>
      <c r="B6" s="24" t="n">
        <v>34.9</v>
      </c>
      <c r="C6" s="24" t="n">
        <v>1200.2</v>
      </c>
      <c r="D6" s="24" t="n">
        <v>17.1</v>
      </c>
      <c r="E6" s="24" t="n">
        <v>28.4</v>
      </c>
      <c r="F6" s="24" t="n">
        <v>70.4</v>
      </c>
      <c r="G6" s="24" t="n">
        <v>29.6</v>
      </c>
      <c r="H6" s="24" t="n">
        <v>137</v>
      </c>
      <c r="I6" s="24" t="n">
        <v>87.6</v>
      </c>
      <c r="J6" s="24" t="n">
        <v>320</v>
      </c>
      <c r="K6" s="23" t="n">
        <v>164.075</v>
      </c>
      <c r="L6" s="24" t="n">
        <v>68</v>
      </c>
      <c r="M6" s="24" t="n">
        <v>131</v>
      </c>
      <c r="N6" s="24" t="n">
        <v>3.3</v>
      </c>
      <c r="O6" s="24" t="n">
        <v>1264.96589766282</v>
      </c>
      <c r="P6" s="24" t="n">
        <v>942.08418079096</v>
      </c>
      <c r="Q6" s="24" t="n">
        <v>692.472068000095</v>
      </c>
      <c r="R6" s="24" t="n">
        <v>708.909821809646</v>
      </c>
      <c r="S6" s="24" t="n">
        <v>420.990662971648</v>
      </c>
      <c r="T6" s="24" t="n">
        <v>527.230625094397</v>
      </c>
      <c r="U6" s="24" t="n">
        <v>481.361559301626</v>
      </c>
      <c r="V6" s="24" t="n">
        <v>633.409541017205</v>
      </c>
      <c r="W6" s="24" t="n">
        <v>694.179269349845</v>
      </c>
      <c r="X6" s="24" t="n">
        <v>333.737703000824</v>
      </c>
      <c r="Y6" s="24" t="n">
        <v>469.518301836414</v>
      </c>
      <c r="Z6" s="24" t="n">
        <v>156.5649334798</v>
      </c>
      <c r="AA6" s="24" t="n">
        <v>627.936501325823</v>
      </c>
      <c r="AB6" s="24" t="n">
        <v>16.0264955840693</v>
      </c>
      <c r="AC6" s="24" t="n">
        <v>94.1</v>
      </c>
      <c r="AD6" s="24" t="n">
        <v>231.8</v>
      </c>
      <c r="AE6" s="24" t="n">
        <v>202</v>
      </c>
      <c r="AF6" s="24" t="n">
        <v>669</v>
      </c>
      <c r="AG6" s="24" t="n">
        <v>4.86440937643634</v>
      </c>
      <c r="AH6" s="24" t="n">
        <v>5.01761912057607</v>
      </c>
      <c r="AI6" s="24" t="n">
        <v>605.899016830528</v>
      </c>
    </row>
    <row r="7" customFormat="false" ht="15" hidden="false" customHeight="false" outlineLevel="0" collapsed="false">
      <c r="A7" s="2" t="s">
        <v>9</v>
      </c>
      <c r="B7" s="24" t="n">
        <v>29.1</v>
      </c>
      <c r="C7" s="24" t="n">
        <v>1365.8</v>
      </c>
      <c r="D7" s="24" t="n">
        <v>16.7</v>
      </c>
      <c r="E7" s="24" t="n">
        <v>29.8</v>
      </c>
      <c r="F7" s="24" t="n">
        <v>78.3</v>
      </c>
      <c r="G7" s="24" t="n">
        <v>21.7</v>
      </c>
      <c r="H7" s="24" t="n">
        <v>67</v>
      </c>
      <c r="I7" s="24" t="n">
        <v>92.9</v>
      </c>
      <c r="J7" s="24" t="n">
        <v>347</v>
      </c>
      <c r="K7" s="23" t="n">
        <v>177.1928</v>
      </c>
      <c r="L7" s="24" t="n">
        <v>207</v>
      </c>
      <c r="M7" s="24" t="n">
        <v>65</v>
      </c>
      <c r="N7" s="24" t="n">
        <v>3.6</v>
      </c>
      <c r="O7" s="24" t="n">
        <v>522.53657664103</v>
      </c>
      <c r="P7" s="24" t="n">
        <v>807.474569356301</v>
      </c>
      <c r="Q7" s="24" t="n">
        <v>1016.48578852903</v>
      </c>
      <c r="R7" s="24" t="n">
        <v>771.063736216953</v>
      </c>
      <c r="S7" s="24" t="n">
        <v>376.025301112829</v>
      </c>
      <c r="T7" s="24" t="n">
        <v>672.58611534451</v>
      </c>
      <c r="U7" s="24" t="n">
        <v>200.318030690537</v>
      </c>
      <c r="V7" s="24" t="n">
        <v>731.579420581472</v>
      </c>
      <c r="W7" s="24" t="n">
        <v>1402.785456131</v>
      </c>
      <c r="X7" s="24" t="n">
        <v>334.500998847484</v>
      </c>
      <c r="Y7" s="24" t="n">
        <v>612.232411808196</v>
      </c>
      <c r="Z7" s="24" t="n">
        <v>278.21850406161</v>
      </c>
      <c r="AA7" s="24" t="n">
        <v>628.982548260806</v>
      </c>
      <c r="AB7" s="24" t="n">
        <v>22.6673012154049</v>
      </c>
      <c r="AC7" s="24" t="n">
        <v>489.2</v>
      </c>
      <c r="AD7" s="24" t="n">
        <v>354.6</v>
      </c>
      <c r="AE7" s="24" t="n">
        <v>159</v>
      </c>
      <c r="AF7" s="24" t="n">
        <v>1134</v>
      </c>
      <c r="AG7" s="24" t="n">
        <v>10.3033552933967</v>
      </c>
      <c r="AH7" s="24" t="n">
        <v>10.1884479852919</v>
      </c>
      <c r="AI7" s="24" t="n">
        <v>715.038805095915</v>
      </c>
    </row>
    <row r="8" customFormat="false" ht="15" hidden="false" customHeight="false" outlineLevel="0" collapsed="false">
      <c r="A8" s="2" t="s">
        <v>10</v>
      </c>
      <c r="B8" s="24" t="n">
        <v>52.2</v>
      </c>
      <c r="C8" s="24" t="n">
        <v>2327.8</v>
      </c>
      <c r="D8" s="24" t="n">
        <v>15.8</v>
      </c>
      <c r="E8" s="24" t="n">
        <v>29.3</v>
      </c>
      <c r="F8" s="24" t="n">
        <v>67.8</v>
      </c>
      <c r="G8" s="24" t="n">
        <v>32.2</v>
      </c>
      <c r="H8" s="24" t="n">
        <v>146</v>
      </c>
      <c r="I8" s="24" t="n">
        <v>224</v>
      </c>
      <c r="J8" s="24" t="n">
        <v>359</v>
      </c>
      <c r="K8" s="23" t="n">
        <v>375.8338</v>
      </c>
      <c r="L8" s="24" t="n">
        <v>434</v>
      </c>
      <c r="M8" s="24" t="n">
        <v>115</v>
      </c>
      <c r="N8" s="24" t="n">
        <v>5.9</v>
      </c>
      <c r="O8" s="24" t="n">
        <v>882.248731573418</v>
      </c>
      <c r="P8" s="24" t="n">
        <v>1187.506742795</v>
      </c>
      <c r="Q8" s="24" t="n">
        <v>971.040422611749</v>
      </c>
      <c r="R8" s="24" t="n">
        <v>818.867037705846</v>
      </c>
      <c r="S8" s="24" t="n">
        <v>999.001711485068</v>
      </c>
      <c r="T8" s="24" t="n">
        <v>688.105383148202</v>
      </c>
      <c r="U8" s="24" t="n">
        <v>375.057212226539</v>
      </c>
      <c r="V8" s="24" t="n">
        <v>956.769855345018</v>
      </c>
      <c r="W8" s="24" t="n">
        <v>4626.5801880988</v>
      </c>
      <c r="X8" s="24" t="n">
        <v>436.863956895143</v>
      </c>
      <c r="Y8" s="24" t="n">
        <v>519.385422486034</v>
      </c>
      <c r="Z8" s="24" t="n">
        <v>210.242847920813</v>
      </c>
      <c r="AA8" s="24" t="n">
        <v>783.267277306583</v>
      </c>
      <c r="AB8" s="24" t="n">
        <v>22.9809261964086</v>
      </c>
      <c r="AC8" s="24" t="n">
        <v>1000.2</v>
      </c>
      <c r="AD8" s="24" t="n">
        <v>576.6</v>
      </c>
      <c r="AE8" s="24" t="n">
        <v>177</v>
      </c>
      <c r="AF8" s="24" t="n">
        <v>291</v>
      </c>
      <c r="AG8" s="24" t="n">
        <v>4.59629232419182</v>
      </c>
      <c r="AH8" s="24" t="n">
        <v>9.07767734027884</v>
      </c>
      <c r="AI8" s="24" t="n">
        <v>808.187988658819</v>
      </c>
    </row>
    <row r="9" customFormat="false" ht="15" hidden="false" customHeight="false" outlineLevel="0" collapsed="false">
      <c r="A9" s="2" t="s">
        <v>11</v>
      </c>
      <c r="B9" s="24" t="n">
        <v>21.4</v>
      </c>
      <c r="C9" s="24" t="n">
        <v>1004.2</v>
      </c>
      <c r="D9" s="24" t="n">
        <v>16.6</v>
      </c>
      <c r="E9" s="24" t="n">
        <v>29.3</v>
      </c>
      <c r="F9" s="24" t="n">
        <v>81.6</v>
      </c>
      <c r="G9" s="24" t="n">
        <v>18.4</v>
      </c>
      <c r="H9" s="24" t="n">
        <v>142</v>
      </c>
      <c r="I9" s="24" t="n">
        <v>87.3</v>
      </c>
      <c r="J9" s="24" t="n">
        <v>334</v>
      </c>
      <c r="K9" s="23" t="n">
        <v>133.5897</v>
      </c>
      <c r="L9" s="24" t="n">
        <v>339</v>
      </c>
      <c r="M9" s="24" t="n">
        <v>33</v>
      </c>
      <c r="N9" s="24" t="n">
        <v>0.6</v>
      </c>
      <c r="O9" s="24" t="n">
        <v>471.654173848806</v>
      </c>
      <c r="P9" s="24" t="n">
        <v>617.305362776025</v>
      </c>
      <c r="Q9" s="24" t="n">
        <v>370.199445090319</v>
      </c>
      <c r="R9" s="24" t="n">
        <v>583.404283611384</v>
      </c>
      <c r="S9" s="24" t="n">
        <v>440.590191439019</v>
      </c>
      <c r="T9" s="24" t="n">
        <v>379.815571215172</v>
      </c>
      <c r="U9" s="24" t="n">
        <v>291.840695080427</v>
      </c>
      <c r="V9" s="24" t="n">
        <v>567.459539534597</v>
      </c>
      <c r="W9" s="24" t="n">
        <v>1368.07686774227</v>
      </c>
      <c r="X9" s="24" t="n">
        <v>282.332972795805</v>
      </c>
      <c r="Y9" s="24" t="n">
        <v>464.418386581951</v>
      </c>
      <c r="Z9" s="24" t="n">
        <v>241.682903768942</v>
      </c>
      <c r="AA9" s="24" t="n">
        <v>542.00375347381</v>
      </c>
      <c r="AB9" s="24" t="n">
        <v>29.5528779127664</v>
      </c>
      <c r="AC9" s="24" t="n">
        <v>75.7</v>
      </c>
      <c r="AD9" s="24" t="n">
        <v>92.3</v>
      </c>
      <c r="AE9" s="24" t="n">
        <v>267</v>
      </c>
      <c r="AF9" s="24" t="n">
        <v>416</v>
      </c>
      <c r="AG9" s="24" t="n">
        <v>6.05178489351923</v>
      </c>
      <c r="AH9" s="24" t="n">
        <v>11.26091619427</v>
      </c>
      <c r="AI9" s="24" t="n">
        <v>795.956980681139</v>
      </c>
    </row>
    <row r="10" customFormat="false" ht="15" hidden="false" customHeight="false" outlineLevel="0" collapsed="false">
      <c r="A10" s="2" t="s">
        <v>12</v>
      </c>
      <c r="B10" s="24" t="n">
        <v>29.8</v>
      </c>
      <c r="C10" s="24" t="n">
        <v>1009.4</v>
      </c>
      <c r="D10" s="24" t="n">
        <v>16.9</v>
      </c>
      <c r="E10" s="24" t="n">
        <v>28.7</v>
      </c>
      <c r="F10" s="24" t="n">
        <v>76</v>
      </c>
      <c r="G10" s="24" t="n">
        <v>24</v>
      </c>
      <c r="H10" s="24" t="n">
        <v>111</v>
      </c>
      <c r="I10" s="24" t="n">
        <v>36.1</v>
      </c>
      <c r="J10" s="24" t="n">
        <v>330</v>
      </c>
      <c r="K10" s="23" t="n">
        <v>162.583</v>
      </c>
      <c r="L10" s="24" t="n">
        <v>170</v>
      </c>
      <c r="M10" s="24" t="n">
        <v>34</v>
      </c>
      <c r="N10" s="24" t="n">
        <v>2.7</v>
      </c>
      <c r="O10" s="24" t="n">
        <v>1050.03183458883</v>
      </c>
      <c r="P10" s="24" t="n">
        <v>765.996064139942</v>
      </c>
      <c r="Q10" s="24" t="n">
        <v>1710.59635419376</v>
      </c>
      <c r="R10" s="24" t="n">
        <v>651.739473841198</v>
      </c>
      <c r="S10" s="24" t="n">
        <v>505.614226205504</v>
      </c>
      <c r="T10" s="24" t="n">
        <v>695.114859666973</v>
      </c>
      <c r="U10" s="24" t="n">
        <v>336.219336709915</v>
      </c>
      <c r="V10" s="24" t="n">
        <v>560.582999924889</v>
      </c>
      <c r="W10" s="24" t="n">
        <v>2062.18243573647</v>
      </c>
      <c r="X10" s="24" t="n">
        <v>399.385521743072</v>
      </c>
      <c r="Y10" s="24" t="n">
        <v>740.298177170168</v>
      </c>
      <c r="Z10" s="24" t="n">
        <v>234.057244916651</v>
      </c>
      <c r="AA10" s="24" t="n">
        <v>738.009011262406</v>
      </c>
      <c r="AB10" s="24" t="n">
        <v>25.3199920744997</v>
      </c>
      <c r="AC10" s="24" t="n">
        <v>967.9</v>
      </c>
      <c r="AD10" s="24" t="n">
        <v>503.8</v>
      </c>
      <c r="AE10" s="24" t="n">
        <v>188</v>
      </c>
      <c r="AF10" s="24" t="n">
        <v>836</v>
      </c>
      <c r="AG10" s="24" t="n">
        <v>28.9949440784434</v>
      </c>
      <c r="AH10" s="24" t="n">
        <v>7.04764823042745</v>
      </c>
      <c r="AI10" s="24" t="n">
        <v>870.814345155538</v>
      </c>
    </row>
    <row r="11" customFormat="false" ht="15" hidden="false" customHeight="false" outlineLevel="0" collapsed="false">
      <c r="A11" s="2" t="s">
        <v>13</v>
      </c>
      <c r="B11" s="24" t="n">
        <v>60.2</v>
      </c>
      <c r="C11" s="24" t="n">
        <v>637.2</v>
      </c>
      <c r="D11" s="24" t="n">
        <v>18.5</v>
      </c>
      <c r="E11" s="24" t="n">
        <v>28.8</v>
      </c>
      <c r="F11" s="24" t="n">
        <v>72.4</v>
      </c>
      <c r="G11" s="24" t="n">
        <v>27.6</v>
      </c>
      <c r="H11" s="24" t="n">
        <v>102</v>
      </c>
      <c r="I11" s="24" t="n">
        <v>53</v>
      </c>
      <c r="J11" s="24" t="n">
        <v>137</v>
      </c>
      <c r="K11" s="23" t="n">
        <v>75.164</v>
      </c>
      <c r="L11" s="24" t="n">
        <v>41</v>
      </c>
      <c r="M11" s="24" t="n">
        <v>16</v>
      </c>
      <c r="N11" s="24" t="n">
        <v>7.5</v>
      </c>
      <c r="O11" s="24" t="n">
        <v>731.215815994798</v>
      </c>
      <c r="P11" s="24" t="n">
        <v>402.544083526682</v>
      </c>
      <c r="Q11" s="24" t="n">
        <v>720.030389536154</v>
      </c>
      <c r="R11" s="24" t="n">
        <v>1356.661680415</v>
      </c>
      <c r="S11" s="24" t="n">
        <v>456.928383838384</v>
      </c>
      <c r="T11" s="24" t="n">
        <v>565.608481078504</v>
      </c>
      <c r="U11" s="24" t="n">
        <v>370.523005502063</v>
      </c>
      <c r="V11" s="24" t="n">
        <v>665.142506244796</v>
      </c>
      <c r="W11" s="24" t="n">
        <v>2270.38219863837</v>
      </c>
      <c r="X11" s="24" t="n">
        <v>344.496392990746</v>
      </c>
      <c r="Y11" s="24" t="n">
        <v>487.945764682099</v>
      </c>
      <c r="Z11" s="24" t="n">
        <v>181.017475548994</v>
      </c>
      <c r="AA11" s="24" t="n">
        <v>582.527367991943</v>
      </c>
      <c r="AB11" s="24" t="n">
        <v>23.5169491525424</v>
      </c>
      <c r="AC11" s="24" t="n">
        <v>203.7</v>
      </c>
      <c r="AD11" s="24" t="n">
        <v>135.4</v>
      </c>
      <c r="AE11" s="24" t="n">
        <v>349</v>
      </c>
      <c r="AF11" s="24" t="n">
        <v>725</v>
      </c>
      <c r="AG11" s="24" t="n">
        <v>3.86854603952811</v>
      </c>
      <c r="AH11" s="24" t="n">
        <v>4.36647770798223</v>
      </c>
      <c r="AI11" s="24" t="n">
        <v>675.455116133082</v>
      </c>
    </row>
    <row r="12" customFormat="false" ht="15" hidden="false" customHeight="false" outlineLevel="0" collapsed="false">
      <c r="A12" s="2" t="s">
        <v>14</v>
      </c>
      <c r="B12" s="24" t="n">
        <v>30</v>
      </c>
      <c r="C12" s="24" t="n">
        <v>1107</v>
      </c>
      <c r="D12" s="24" t="n">
        <v>16.9</v>
      </c>
      <c r="E12" s="24" t="n">
        <v>29.4</v>
      </c>
      <c r="F12" s="24" t="n">
        <v>68.2</v>
      </c>
      <c r="G12" s="24" t="n">
        <v>31.8</v>
      </c>
      <c r="H12" s="24" t="n">
        <v>114</v>
      </c>
      <c r="I12" s="24" t="n">
        <v>118</v>
      </c>
      <c r="J12" s="24" t="n">
        <v>371</v>
      </c>
      <c r="K12" s="23" t="n">
        <v>186.4898</v>
      </c>
      <c r="L12" s="24" t="n">
        <v>257</v>
      </c>
      <c r="M12" s="24" t="n">
        <v>60</v>
      </c>
      <c r="N12" s="24" t="n">
        <v>12</v>
      </c>
      <c r="O12" s="24" t="n">
        <v>1326.29717932529</v>
      </c>
      <c r="P12" s="24" t="n">
        <v>4144.00410157882</v>
      </c>
      <c r="Q12" s="24" t="n">
        <v>1044.13009739695</v>
      </c>
      <c r="R12" s="24" t="n">
        <v>1455.39504112808</v>
      </c>
      <c r="S12" s="24" t="n">
        <v>905.900029711796</v>
      </c>
      <c r="T12" s="24" t="n">
        <v>412.175250993172</v>
      </c>
      <c r="U12" s="24" t="n">
        <v>474.424272461558</v>
      </c>
      <c r="V12" s="24" t="n">
        <v>636.813054449908</v>
      </c>
      <c r="W12" s="24" t="n">
        <v>2386.13422857143</v>
      </c>
      <c r="X12" s="24" t="n">
        <v>356.407347976493</v>
      </c>
      <c r="Y12" s="24" t="n">
        <v>572.801285954081</v>
      </c>
      <c r="Z12" s="24" t="n">
        <v>263.60499155076</v>
      </c>
      <c r="AA12" s="24" t="n">
        <v>570.916187461924</v>
      </c>
      <c r="AB12" s="24" t="n">
        <v>19.0099367660343</v>
      </c>
      <c r="AC12" s="24" t="n">
        <v>459.9</v>
      </c>
      <c r="AD12" s="24" t="n">
        <v>223.6</v>
      </c>
      <c r="AE12" s="24" t="n">
        <v>202</v>
      </c>
      <c r="AF12" s="24" t="n">
        <v>416</v>
      </c>
      <c r="AG12" s="24" t="n">
        <v>4.17496552780757</v>
      </c>
      <c r="AH12" s="24" t="n">
        <v>6.20499463765896</v>
      </c>
      <c r="AI12" s="24" t="n">
        <v>555.374887082204</v>
      </c>
    </row>
    <row r="13" customFormat="false" ht="15" hidden="false" customHeight="false" outlineLevel="0" collapsed="false">
      <c r="A13" s="2" t="s">
        <v>15</v>
      </c>
      <c r="B13" s="24" t="n">
        <v>24</v>
      </c>
      <c r="C13" s="24" t="n">
        <v>1144.1</v>
      </c>
      <c r="D13" s="24" t="n">
        <v>17.2</v>
      </c>
      <c r="E13" s="24" t="n">
        <v>29.1</v>
      </c>
      <c r="F13" s="24" t="n">
        <v>64.5</v>
      </c>
      <c r="G13" s="24" t="n">
        <v>35.5</v>
      </c>
      <c r="H13" s="24" t="n">
        <v>106</v>
      </c>
      <c r="I13" s="24" t="n">
        <v>117.3</v>
      </c>
      <c r="J13" s="24" t="n">
        <v>541</v>
      </c>
      <c r="K13" s="23" t="n">
        <v>179.6718</v>
      </c>
      <c r="L13" s="24" t="n">
        <v>48</v>
      </c>
      <c r="M13" s="24" t="n">
        <v>22</v>
      </c>
      <c r="N13" s="24" t="n">
        <v>7.7</v>
      </c>
      <c r="O13" s="24" t="n">
        <v>1010.06981595856</v>
      </c>
      <c r="P13" s="24" t="n">
        <v>846.610204081633</v>
      </c>
      <c r="Q13" s="24" t="n">
        <v>2543.20964035131</v>
      </c>
      <c r="R13" s="24" t="n">
        <v>598.801100200036</v>
      </c>
      <c r="S13" s="24" t="n">
        <v>774.076306546783</v>
      </c>
      <c r="T13" s="24" t="n">
        <v>486.72017589386</v>
      </c>
      <c r="U13" s="24" t="n">
        <v>348.888451424917</v>
      </c>
      <c r="V13" s="24" t="n">
        <v>719.717239617702</v>
      </c>
      <c r="W13" s="24" t="n">
        <v>3571.96688925988</v>
      </c>
      <c r="X13" s="24" t="n">
        <v>369.969783756799</v>
      </c>
      <c r="Y13" s="24" t="n">
        <v>491.978360265903</v>
      </c>
      <c r="Z13" s="24" t="n">
        <v>184.565029931045</v>
      </c>
      <c r="AA13" s="24" t="n">
        <v>585.98429861025</v>
      </c>
      <c r="AB13" s="24" t="n">
        <v>18.4441919412639</v>
      </c>
      <c r="AC13" s="24" t="n">
        <v>5187.6</v>
      </c>
      <c r="AD13" s="24" t="n">
        <v>342.6</v>
      </c>
      <c r="AE13" s="24" t="n">
        <v>157</v>
      </c>
      <c r="AF13" s="24" t="n">
        <v>256</v>
      </c>
      <c r="AG13" s="24" t="n">
        <v>3.60042898728359</v>
      </c>
      <c r="AH13" s="24" t="n">
        <v>5.70706296920484</v>
      </c>
      <c r="AI13" s="24" t="n">
        <v>617.51595140285</v>
      </c>
    </row>
    <row r="14" customFormat="false" ht="15" hidden="false" customHeight="false" outlineLevel="0" collapsed="false">
      <c r="A14" s="2" t="s">
        <v>16</v>
      </c>
      <c r="B14" s="24" t="n">
        <v>44.3</v>
      </c>
      <c r="C14" s="24" t="n">
        <v>7599.7</v>
      </c>
      <c r="D14" s="24" t="n">
        <v>17.9</v>
      </c>
      <c r="E14" s="24" t="n">
        <v>25.1</v>
      </c>
      <c r="F14" s="24" t="n">
        <v>81.5</v>
      </c>
      <c r="G14" s="24" t="n">
        <v>18.5</v>
      </c>
      <c r="H14" s="24" t="n">
        <v>112</v>
      </c>
      <c r="I14" s="24" t="n">
        <v>625</v>
      </c>
      <c r="J14" s="24" t="n">
        <v>776</v>
      </c>
      <c r="K14" s="23" t="n">
        <v>1431.7608</v>
      </c>
      <c r="L14" s="24" t="n">
        <v>2204</v>
      </c>
      <c r="M14" s="24" t="n">
        <v>649</v>
      </c>
      <c r="N14" s="24" t="n">
        <v>13.2</v>
      </c>
      <c r="O14" s="24" t="n">
        <v>790.397480284463</v>
      </c>
      <c r="P14" s="24" t="n">
        <v>1247.50877065553</v>
      </c>
      <c r="Q14" s="24" t="n">
        <v>1533.71609238831</v>
      </c>
      <c r="R14" s="24" t="n">
        <v>1398.92560153903</v>
      </c>
      <c r="S14" s="24" t="n">
        <v>649.634570024055</v>
      </c>
      <c r="T14" s="24" t="n">
        <v>1605.00652613642</v>
      </c>
      <c r="U14" s="24" t="n">
        <v>566.886738765225</v>
      </c>
      <c r="V14" s="24" t="n">
        <v>1003.79374483592</v>
      </c>
      <c r="W14" s="24" t="n">
        <v>3362.71384202096</v>
      </c>
      <c r="X14" s="24" t="n">
        <v>577.784157179315</v>
      </c>
      <c r="Y14" s="24" t="n">
        <v>960.094547763959</v>
      </c>
      <c r="Z14" s="24" t="n">
        <v>240.375695317959</v>
      </c>
      <c r="AA14" s="24" t="n">
        <v>1112.72092653482</v>
      </c>
      <c r="AB14" s="24" t="n">
        <v>28.6120504756767</v>
      </c>
      <c r="AC14" s="24" t="n">
        <v>3556.4</v>
      </c>
      <c r="AD14" s="24" t="n">
        <v>3538.8</v>
      </c>
      <c r="AE14" s="24" t="n">
        <v>155</v>
      </c>
      <c r="AF14" s="24" t="n">
        <v>565</v>
      </c>
      <c r="AG14" s="24" t="n">
        <v>42.0560747663551</v>
      </c>
      <c r="AH14" s="24" t="n">
        <v>52.5126398038915</v>
      </c>
      <c r="AI14" s="24" t="n">
        <v>622.208771398871</v>
      </c>
    </row>
    <row r="15" customFormat="false" ht="15" hidden="false" customHeight="false" outlineLevel="0" collapsed="false">
      <c r="A15" s="2" t="s">
        <v>17</v>
      </c>
      <c r="B15" s="24" t="n">
        <v>24.7</v>
      </c>
      <c r="C15" s="24" t="n">
        <v>739.5</v>
      </c>
      <c r="D15" s="24" t="n">
        <v>16.5</v>
      </c>
      <c r="E15" s="24" t="n">
        <v>29.9</v>
      </c>
      <c r="F15" s="24" t="n">
        <v>66.8</v>
      </c>
      <c r="G15" s="24" t="n">
        <v>33.2</v>
      </c>
      <c r="H15" s="24" t="n">
        <v>100</v>
      </c>
      <c r="I15" s="24" t="n">
        <v>49.9</v>
      </c>
      <c r="J15" s="24" t="n">
        <v>378</v>
      </c>
      <c r="K15" s="23" t="n">
        <v>118.241</v>
      </c>
      <c r="L15" s="24" t="n">
        <v>70</v>
      </c>
      <c r="M15" s="24" t="n">
        <v>22</v>
      </c>
      <c r="N15" s="24" t="n">
        <v>1</v>
      </c>
      <c r="O15" s="24" t="n">
        <v>1560.51407404884</v>
      </c>
      <c r="P15" s="24" t="n">
        <v>3180.71237113402</v>
      </c>
      <c r="Q15" s="24" t="n">
        <v>689.117145070695</v>
      </c>
      <c r="R15" s="24" t="n">
        <v>883.185993662291</v>
      </c>
      <c r="S15" s="24" t="n">
        <v>810.750971258672</v>
      </c>
      <c r="T15" s="24" t="n">
        <v>602.379168981803</v>
      </c>
      <c r="U15" s="24" t="n">
        <v>287.109079445145</v>
      </c>
      <c r="V15" s="24" t="n">
        <v>922.973017382374</v>
      </c>
      <c r="W15" s="24" t="n">
        <v>1510.72214403354</v>
      </c>
      <c r="X15" s="24" t="n">
        <v>444.448148148148</v>
      </c>
      <c r="Y15" s="24" t="n">
        <v>520.045451811112</v>
      </c>
      <c r="Z15" s="24" t="n">
        <v>208.625840450663</v>
      </c>
      <c r="AA15" s="24" t="n">
        <v>551.678813048118</v>
      </c>
      <c r="AB15" s="24" t="n">
        <v>19.552400270453</v>
      </c>
      <c r="AC15" s="24" t="n">
        <v>156.1</v>
      </c>
      <c r="AD15" s="24" t="n">
        <v>87.8</v>
      </c>
      <c r="AE15" s="24" t="n">
        <v>261</v>
      </c>
      <c r="AF15" s="24" t="n">
        <v>370</v>
      </c>
      <c r="AG15" s="24" t="n">
        <v>3.67703385935345</v>
      </c>
      <c r="AH15" s="24" t="n">
        <v>5.01761912057607</v>
      </c>
      <c r="AI15" s="24" t="n">
        <v>650.709939148073</v>
      </c>
    </row>
    <row r="16" customFormat="false" ht="15" hidden="false" customHeight="false" outlineLevel="0" collapsed="false">
      <c r="A16" s="2" t="s">
        <v>18</v>
      </c>
      <c r="B16" s="24" t="n">
        <v>39.6</v>
      </c>
      <c r="C16" s="24" t="n">
        <v>1114.1</v>
      </c>
      <c r="D16" s="24" t="n">
        <v>15.9</v>
      </c>
      <c r="E16" s="24" t="n">
        <v>30.7</v>
      </c>
      <c r="F16" s="24" t="n">
        <v>72.1</v>
      </c>
      <c r="G16" s="24" t="n">
        <v>27.9</v>
      </c>
      <c r="H16" s="24" t="n">
        <v>139</v>
      </c>
      <c r="I16" s="24" t="n">
        <v>94.6</v>
      </c>
      <c r="J16" s="24" t="n">
        <v>269</v>
      </c>
      <c r="K16" s="23" t="n">
        <v>158.675</v>
      </c>
      <c r="L16" s="24" t="n">
        <v>143</v>
      </c>
      <c r="M16" s="24" t="n">
        <v>115</v>
      </c>
      <c r="N16" s="24" t="n">
        <v>5.8</v>
      </c>
      <c r="O16" s="24" t="n">
        <v>1066.49035352638</v>
      </c>
      <c r="P16" s="24" t="n">
        <v>450.315864022663</v>
      </c>
      <c r="Q16" s="24" t="n">
        <v>1130.86552263665</v>
      </c>
      <c r="R16" s="24" t="n">
        <v>940.071269989559</v>
      </c>
      <c r="S16" s="24" t="n">
        <v>453.563476401108</v>
      </c>
      <c r="T16" s="24" t="n">
        <v>671.773522622839</v>
      </c>
      <c r="U16" s="24" t="n">
        <v>220.905013167795</v>
      </c>
      <c r="V16" s="24" t="n">
        <v>841.573160143171</v>
      </c>
      <c r="W16" s="24" t="n">
        <v>1551.92808123249</v>
      </c>
      <c r="X16" s="24" t="n">
        <v>403.429027705056</v>
      </c>
      <c r="Y16" s="24" t="n">
        <v>588.622457255258</v>
      </c>
      <c r="Z16" s="24" t="n">
        <v>216.911708828085</v>
      </c>
      <c r="AA16" s="24" t="n">
        <v>691.610256045744</v>
      </c>
      <c r="AB16" s="24" t="n">
        <v>25.2813930526883</v>
      </c>
      <c r="AC16" s="24" t="n">
        <v>324.1</v>
      </c>
      <c r="AD16" s="24" t="n">
        <v>162.6</v>
      </c>
      <c r="AE16" s="24" t="n">
        <v>247</v>
      </c>
      <c r="AF16" s="24" t="n">
        <v>773</v>
      </c>
      <c r="AG16" s="24" t="n">
        <v>5.7836678412747</v>
      </c>
      <c r="AH16" s="24" t="n">
        <v>10.6097747816761</v>
      </c>
      <c r="AI16" s="24" t="n">
        <v>492.505161116596</v>
      </c>
    </row>
    <row r="17" customFormat="false" ht="15" hidden="false" customHeight="false" outlineLevel="0" collapsed="false">
      <c r="A17" s="2" t="s">
        <v>19</v>
      </c>
      <c r="B17" s="24" t="n">
        <v>49.8</v>
      </c>
      <c r="C17" s="24" t="n">
        <v>942.4</v>
      </c>
      <c r="D17" s="24" t="n">
        <v>15.7</v>
      </c>
      <c r="E17" s="24" t="n">
        <v>28.9</v>
      </c>
      <c r="F17" s="24" t="n">
        <v>71.8</v>
      </c>
      <c r="G17" s="24" t="n">
        <v>28.2</v>
      </c>
      <c r="H17" s="24" t="n">
        <v>113</v>
      </c>
      <c r="I17" s="24" t="n">
        <v>47.9</v>
      </c>
      <c r="J17" s="24" t="n">
        <v>311</v>
      </c>
      <c r="K17" s="23" t="n">
        <v>139.7075</v>
      </c>
      <c r="L17" s="24" t="n">
        <v>39</v>
      </c>
      <c r="M17" s="24" t="n">
        <v>11</v>
      </c>
      <c r="N17" s="24" t="n">
        <v>2.2</v>
      </c>
      <c r="O17" s="24" t="n">
        <v>608.247041248236</v>
      </c>
      <c r="P17" s="24" t="n">
        <v>658.461065266317</v>
      </c>
      <c r="Q17" s="24" t="n">
        <v>871.150028197175</v>
      </c>
      <c r="R17" s="24" t="n">
        <v>1833.65892486417</v>
      </c>
      <c r="S17" s="24" t="n">
        <v>437.144379575572</v>
      </c>
      <c r="T17" s="24" t="n">
        <v>680.215156509486</v>
      </c>
      <c r="U17" s="24" t="n">
        <v>396.195594369135</v>
      </c>
      <c r="V17" s="24" t="n">
        <v>821.339446548591</v>
      </c>
      <c r="W17" s="24" t="n">
        <v>1123.97364880905</v>
      </c>
      <c r="X17" s="24" t="n">
        <v>352.474412351702</v>
      </c>
      <c r="Y17" s="24" t="n">
        <v>556.439015805768</v>
      </c>
      <c r="Z17" s="24" t="n">
        <v>180.903034728984</v>
      </c>
      <c r="AA17" s="24" t="n">
        <v>610.804020073387</v>
      </c>
      <c r="AB17" s="24" t="n">
        <v>29.7188030560272</v>
      </c>
      <c r="AC17" s="24" t="n">
        <v>618.3</v>
      </c>
      <c r="AD17" s="24" t="n">
        <v>623.8</v>
      </c>
      <c r="AE17" s="24" t="n">
        <v>116</v>
      </c>
      <c r="AF17" s="24" t="n">
        <v>551</v>
      </c>
      <c r="AG17" s="24" t="n">
        <v>5.43894591696032</v>
      </c>
      <c r="AH17" s="24" t="n">
        <v>5.01761912057607</v>
      </c>
      <c r="AI17" s="24" t="n">
        <v>710.207979626486</v>
      </c>
    </row>
    <row r="18" customFormat="false" ht="15" hidden="false" customHeight="false" outlineLevel="0" collapsed="false">
      <c r="A18" s="2" t="s">
        <v>20</v>
      </c>
      <c r="B18" s="24" t="n">
        <v>34.5</v>
      </c>
      <c r="C18" s="24" t="n">
        <v>1016</v>
      </c>
      <c r="D18" s="24" t="n">
        <v>15.1</v>
      </c>
      <c r="E18" s="24" t="n">
        <v>31.3</v>
      </c>
      <c r="F18" s="24" t="n">
        <v>61.1</v>
      </c>
      <c r="G18" s="24" t="n">
        <v>38.9</v>
      </c>
      <c r="H18" s="24" t="n">
        <v>113</v>
      </c>
      <c r="I18" s="24" t="n">
        <v>67.8</v>
      </c>
      <c r="J18" s="24" t="n">
        <v>290</v>
      </c>
      <c r="K18" s="23" t="n">
        <v>134.495</v>
      </c>
      <c r="L18" s="24" t="n">
        <v>82</v>
      </c>
      <c r="M18" s="24" t="n">
        <v>21</v>
      </c>
      <c r="N18" s="24" t="n">
        <v>9.3</v>
      </c>
      <c r="O18" s="24" t="n">
        <v>758.325352907439</v>
      </c>
      <c r="P18" s="24" t="n">
        <v>781.78</v>
      </c>
      <c r="Q18" s="24" t="n">
        <v>671.983048375586</v>
      </c>
      <c r="R18" s="24" t="n">
        <v>550.68106408402</v>
      </c>
      <c r="S18" s="24" t="n">
        <v>2367.78068346365</v>
      </c>
      <c r="T18" s="24" t="n">
        <v>656.972510988197</v>
      </c>
      <c r="U18" s="24" t="n">
        <v>339.456471345782</v>
      </c>
      <c r="V18" s="24" t="n">
        <v>856.220962230765</v>
      </c>
      <c r="W18" s="24" t="n">
        <v>1217.02446972026</v>
      </c>
      <c r="X18" s="24" t="n">
        <v>356.752279935981</v>
      </c>
      <c r="Y18" s="24" t="n">
        <v>511.355450417663</v>
      </c>
      <c r="Z18" s="24" t="n">
        <v>209.542312292359</v>
      </c>
      <c r="AA18" s="24" t="n">
        <v>554.49288580433</v>
      </c>
      <c r="AB18" s="24" t="n">
        <v>16.8592519685039</v>
      </c>
      <c r="AC18" s="24" t="n">
        <v>157.5</v>
      </c>
      <c r="AD18" s="24" t="n">
        <v>82</v>
      </c>
      <c r="AE18" s="24" t="n">
        <v>220</v>
      </c>
      <c r="AF18" s="24" t="n">
        <v>567</v>
      </c>
      <c r="AG18" s="24" t="n">
        <v>2.14493641795618</v>
      </c>
      <c r="AH18" s="24" t="n">
        <v>3.40891680710893</v>
      </c>
      <c r="AI18" s="24" t="n">
        <v>581.299212598425</v>
      </c>
    </row>
    <row r="19" customFormat="false" ht="15" hidden="false" customHeight="false" outlineLevel="0" collapsed="false">
      <c r="A19" s="2" t="s">
        <v>21</v>
      </c>
      <c r="B19" s="24" t="n">
        <v>84.2</v>
      </c>
      <c r="C19" s="24" t="n">
        <v>1269.6</v>
      </c>
      <c r="D19" s="24" t="n">
        <v>16.9</v>
      </c>
      <c r="E19" s="24" t="n">
        <v>30</v>
      </c>
      <c r="F19" s="24" t="n">
        <v>76</v>
      </c>
      <c r="G19" s="24" t="n">
        <v>24</v>
      </c>
      <c r="H19" s="24" t="n">
        <v>73</v>
      </c>
      <c r="I19" s="24" t="n">
        <v>44.3</v>
      </c>
      <c r="J19" s="24" t="n">
        <v>249</v>
      </c>
      <c r="K19" s="23" t="n">
        <v>155.03</v>
      </c>
      <c r="L19" s="24" t="n">
        <v>130</v>
      </c>
      <c r="M19" s="24" t="n">
        <v>58</v>
      </c>
      <c r="N19" s="24" t="n">
        <v>4.5</v>
      </c>
      <c r="O19" s="24" t="n">
        <v>614.917004520629</v>
      </c>
      <c r="P19" s="24" t="n">
        <v>480.985319516408</v>
      </c>
      <c r="Q19" s="24" t="n">
        <v>865.373582635051</v>
      </c>
      <c r="R19" s="24" t="n">
        <v>1415.36483853386</v>
      </c>
      <c r="S19" s="24" t="n">
        <v>756.035305317557</v>
      </c>
      <c r="T19" s="24" t="n">
        <v>534.07718131916</v>
      </c>
      <c r="U19" s="24" t="n">
        <v>421.94006712981</v>
      </c>
      <c r="V19" s="24" t="n">
        <v>975.841625906235</v>
      </c>
      <c r="W19" s="24" t="n">
        <v>1867.68504293521</v>
      </c>
      <c r="X19" s="24" t="n">
        <v>356.709619425636</v>
      </c>
      <c r="Y19" s="24" t="n">
        <v>574.465238376422</v>
      </c>
      <c r="Z19" s="24" t="n">
        <v>114.796557795581</v>
      </c>
      <c r="AA19" s="24" t="n">
        <v>723.368444913747</v>
      </c>
      <c r="AB19" s="24" t="n">
        <v>25.6151543793321</v>
      </c>
      <c r="AC19" s="24" t="n">
        <v>154.4</v>
      </c>
      <c r="AD19" s="24" t="n">
        <v>145.1</v>
      </c>
      <c r="AE19" s="24" t="n">
        <v>248</v>
      </c>
      <c r="AF19" s="24" t="n">
        <v>368</v>
      </c>
      <c r="AG19" s="24" t="n">
        <v>16.0104182626015</v>
      </c>
      <c r="AH19" s="24" t="n">
        <v>11.4141259384097</v>
      </c>
      <c r="AI19" s="24" t="n">
        <v>807.340894770006</v>
      </c>
    </row>
    <row r="20" customFormat="false" ht="15" hidden="false" customHeight="false" outlineLevel="0" collapsed="false">
      <c r="A20" s="2" t="s">
        <v>22</v>
      </c>
      <c r="B20" s="24" t="n">
        <v>25.7</v>
      </c>
      <c r="C20" s="24" t="n">
        <v>1478.8</v>
      </c>
      <c r="D20" s="24" t="n">
        <v>15</v>
      </c>
      <c r="E20" s="24" t="n">
        <v>31</v>
      </c>
      <c r="F20" s="24" t="n">
        <v>74.8</v>
      </c>
      <c r="G20" s="24" t="n">
        <v>25.2</v>
      </c>
      <c r="H20" s="24" t="n">
        <v>194</v>
      </c>
      <c r="I20" s="24" t="n">
        <v>66.7</v>
      </c>
      <c r="J20" s="24" t="n">
        <v>399</v>
      </c>
      <c r="K20" s="23" t="n">
        <v>225.5208</v>
      </c>
      <c r="L20" s="24" t="n">
        <v>141</v>
      </c>
      <c r="M20" s="24" t="n">
        <v>32</v>
      </c>
      <c r="N20" s="24" t="n">
        <v>12.2</v>
      </c>
      <c r="O20" s="24" t="n">
        <v>903.988445657333</v>
      </c>
      <c r="P20" s="24" t="n">
        <v>1030.66343852013</v>
      </c>
      <c r="Q20" s="24" t="n">
        <v>1864.65576365127</v>
      </c>
      <c r="R20" s="24" t="n">
        <v>943.298502519798</v>
      </c>
      <c r="S20" s="24" t="n">
        <v>569.802675124104</v>
      </c>
      <c r="T20" s="24" t="n">
        <v>502.993319644291</v>
      </c>
      <c r="U20" s="24" t="n">
        <v>306.569197911723</v>
      </c>
      <c r="V20" s="24" t="n">
        <v>765.302549029631</v>
      </c>
      <c r="W20" s="24" t="n">
        <v>1434.42919831978</v>
      </c>
      <c r="X20" s="24" t="n">
        <v>346.363764414228</v>
      </c>
      <c r="Y20" s="24" t="n">
        <v>618.545109094786</v>
      </c>
      <c r="Z20" s="24" t="n">
        <v>166.835437288925</v>
      </c>
      <c r="AA20" s="24" t="n">
        <v>602.304282764028</v>
      </c>
      <c r="AB20" s="24" t="n">
        <v>22.7630511225318</v>
      </c>
      <c r="AC20" s="24" t="n">
        <v>3184.9</v>
      </c>
      <c r="AD20" s="24" t="n">
        <v>371.1</v>
      </c>
      <c r="AE20" s="24" t="n">
        <v>285</v>
      </c>
      <c r="AF20" s="24" t="n">
        <v>1122</v>
      </c>
      <c r="AG20" s="24" t="n">
        <v>7.35406771870691</v>
      </c>
      <c r="AH20" s="24" t="n">
        <v>9.61391144476789</v>
      </c>
      <c r="AI20" s="24" t="n">
        <v>514.268325669462</v>
      </c>
    </row>
    <row r="21" customFormat="false" ht="15" hidden="false" customHeight="false" outlineLevel="0" collapsed="false">
      <c r="A21" s="2" t="s">
        <v>23</v>
      </c>
      <c r="B21" s="24" t="n">
        <v>36.2</v>
      </c>
      <c r="C21" s="24" t="n">
        <v>1259.6</v>
      </c>
      <c r="D21" s="24" t="n">
        <v>17.4</v>
      </c>
      <c r="E21" s="24" t="n">
        <v>28.9</v>
      </c>
      <c r="F21" s="24" t="n">
        <v>81.6</v>
      </c>
      <c r="G21" s="24" t="n">
        <v>18.4</v>
      </c>
      <c r="H21" s="24" t="n">
        <v>107</v>
      </c>
      <c r="I21" s="24" t="n">
        <v>137.9</v>
      </c>
      <c r="J21" s="24" t="n">
        <v>273</v>
      </c>
      <c r="K21" s="23" t="n">
        <v>201.9024</v>
      </c>
      <c r="L21" s="24" t="n">
        <v>133</v>
      </c>
      <c r="M21" s="24" t="n">
        <v>97</v>
      </c>
      <c r="N21" s="24" t="n">
        <v>12.8</v>
      </c>
      <c r="O21" s="24" t="n">
        <v>423.199687618326</v>
      </c>
      <c r="P21" s="24" t="n">
        <v>711.354793138244</v>
      </c>
      <c r="Q21" s="24" t="n">
        <v>1226.35299961383</v>
      </c>
      <c r="R21" s="24" t="n">
        <v>1017.58394897688</v>
      </c>
      <c r="S21" s="24" t="n">
        <v>721.448757425743</v>
      </c>
      <c r="T21" s="24" t="n">
        <v>844.25873275967</v>
      </c>
      <c r="U21" s="24" t="n">
        <v>413.42641069346</v>
      </c>
      <c r="V21" s="24" t="n">
        <v>1364.58819569484</v>
      </c>
      <c r="W21" s="24" t="n">
        <v>2409.72854854437</v>
      </c>
      <c r="X21" s="24" t="n">
        <v>376.048011429904</v>
      </c>
      <c r="Y21" s="24" t="n">
        <v>657.101342297601</v>
      </c>
      <c r="Z21" s="24" t="n">
        <v>269.06701526286</v>
      </c>
      <c r="AA21" s="24" t="n">
        <v>753.231138764968</v>
      </c>
      <c r="AB21" s="24" t="n">
        <v>32.5468402667514</v>
      </c>
      <c r="AC21" s="24" t="n">
        <v>813.3</v>
      </c>
      <c r="AD21" s="24" t="n">
        <v>399.9</v>
      </c>
      <c r="AE21" s="24" t="n">
        <v>270</v>
      </c>
      <c r="AF21" s="24" t="n">
        <v>1860</v>
      </c>
      <c r="AG21" s="24" t="n">
        <v>25.7775394515091</v>
      </c>
      <c r="AH21" s="24" t="n">
        <v>18.538379040907</v>
      </c>
      <c r="AI21" s="24" t="n">
        <v>823.277230866942</v>
      </c>
    </row>
    <row r="22" customFormat="false" ht="15" hidden="false" customHeight="false" outlineLevel="0" collapsed="false">
      <c r="A22" s="2" t="s">
        <v>24</v>
      </c>
      <c r="B22" s="24" t="n">
        <v>2.6</v>
      </c>
      <c r="C22" s="24" t="n">
        <v>12615.3</v>
      </c>
      <c r="D22" s="24" t="n">
        <v>15.3</v>
      </c>
      <c r="E22" s="24" t="n">
        <v>27.7</v>
      </c>
      <c r="F22" s="24" t="n">
        <v>98.6</v>
      </c>
      <c r="G22" s="24" t="n">
        <v>1.4</v>
      </c>
      <c r="H22" s="24" t="n">
        <v>70</v>
      </c>
      <c r="I22" s="24" t="n">
        <v>1289.1</v>
      </c>
      <c r="J22" s="24" t="n">
        <v>2524</v>
      </c>
      <c r="K22" s="23" t="n">
        <v>4434.1654</v>
      </c>
      <c r="L22" s="24" t="n">
        <v>5407</v>
      </c>
      <c r="M22" s="24" t="n">
        <v>2011</v>
      </c>
      <c r="N22" s="24" t="n">
        <v>3</v>
      </c>
      <c r="O22" s="24" t="n">
        <v>1504.02148875515</v>
      </c>
      <c r="P22" s="24" t="n">
        <v>0</v>
      </c>
      <c r="Q22" s="24" t="n">
        <v>3802.32271769106</v>
      </c>
      <c r="R22" s="24" t="n">
        <v>4276.2732637498</v>
      </c>
      <c r="S22" s="24" t="n">
        <v>577.04644893533</v>
      </c>
      <c r="T22" s="24" t="n">
        <v>2453.98088937705</v>
      </c>
      <c r="U22" s="24" t="n">
        <v>824.93151599726</v>
      </c>
      <c r="V22" s="24" t="n">
        <v>2368.92765524166</v>
      </c>
      <c r="W22" s="24" t="n">
        <v>5826.28906182374</v>
      </c>
      <c r="X22" s="24" t="n">
        <v>1008.60999561098</v>
      </c>
      <c r="Y22" s="24" t="n">
        <v>1657.20303242731</v>
      </c>
      <c r="Z22" s="24" t="n">
        <v>360.085969785375</v>
      </c>
      <c r="AA22" s="24" t="n">
        <v>1507.45483166036</v>
      </c>
      <c r="AB22" s="24" t="n">
        <v>67.7059602229039</v>
      </c>
      <c r="AC22" s="24" t="n">
        <v>179208.8</v>
      </c>
      <c r="AD22" s="24" t="n">
        <v>17893.4</v>
      </c>
      <c r="AE22" s="24" t="n">
        <v>658</v>
      </c>
      <c r="AF22" s="24" t="n">
        <v>1496</v>
      </c>
      <c r="AG22" s="24" t="n">
        <v>138.003677033859</v>
      </c>
      <c r="AH22" s="24" t="n">
        <v>719.702773096369</v>
      </c>
      <c r="AI22" s="24" t="n">
        <v>783.825989076756</v>
      </c>
    </row>
    <row r="23" customFormat="false" ht="15" hidden="false" customHeight="false" outlineLevel="0" collapsed="false">
      <c r="A23" s="2" t="s">
        <v>25</v>
      </c>
      <c r="B23" s="24" t="n">
        <v>180.5</v>
      </c>
      <c r="C23" s="24" t="n">
        <v>618</v>
      </c>
      <c r="D23" s="24" t="n">
        <v>18.4</v>
      </c>
      <c r="E23" s="24" t="n">
        <v>27.7</v>
      </c>
      <c r="F23" s="24" t="n">
        <v>80.7</v>
      </c>
      <c r="G23" s="24" t="n">
        <v>19.3</v>
      </c>
      <c r="H23" s="24" t="n">
        <v>87</v>
      </c>
      <c r="I23" s="24" t="n">
        <v>14.4</v>
      </c>
      <c r="J23" s="24" t="n">
        <v>48</v>
      </c>
      <c r="K23" s="23" t="n">
        <v>82.67</v>
      </c>
      <c r="L23" s="24" t="n">
        <v>38</v>
      </c>
      <c r="M23" s="24" t="n">
        <v>44</v>
      </c>
      <c r="N23" s="24" t="n">
        <v>2.6</v>
      </c>
      <c r="O23" s="24" t="n">
        <v>1504.4694259713</v>
      </c>
      <c r="P23" s="24" t="n">
        <v>6446.75809920688</v>
      </c>
      <c r="Q23" s="24" t="n">
        <v>1973.25560051687</v>
      </c>
      <c r="R23" s="24" t="n">
        <v>925.37744756805</v>
      </c>
      <c r="S23" s="24" t="n">
        <v>472.68844945124</v>
      </c>
      <c r="T23" s="24" t="n">
        <v>314.929634430905</v>
      </c>
      <c r="U23" s="24" t="n">
        <v>362.116117566644</v>
      </c>
      <c r="V23" s="24" t="n">
        <v>1057.10021370094</v>
      </c>
      <c r="W23" s="24" t="n">
        <v>1883.30184996172</v>
      </c>
      <c r="X23" s="24" t="n">
        <v>445.849291941146</v>
      </c>
      <c r="Y23" s="24" t="n">
        <v>914.184193413535</v>
      </c>
      <c r="Z23" s="24" t="n">
        <v>118.386852006689</v>
      </c>
      <c r="AA23" s="24" t="n">
        <v>877.515630985071</v>
      </c>
      <c r="AB23" s="24" t="n">
        <v>33.6181229773463</v>
      </c>
      <c r="AC23" s="24" t="n">
        <v>1184.5</v>
      </c>
      <c r="AD23" s="24" t="n">
        <v>40.3</v>
      </c>
      <c r="AE23" s="24" t="n">
        <v>267</v>
      </c>
      <c r="AF23" s="24" t="n">
        <v>637</v>
      </c>
      <c r="AG23" s="24" t="n">
        <v>28.11398804964</v>
      </c>
      <c r="AH23" s="24" t="n">
        <v>8.69465297992952</v>
      </c>
      <c r="AI23" s="24" t="n">
        <v>1090.61488673139</v>
      </c>
    </row>
    <row r="24" customFormat="false" ht="15" hidden="false" customHeight="false" outlineLevel="0" collapsed="false">
      <c r="A24" s="2" t="s">
        <v>26</v>
      </c>
      <c r="B24" s="24" t="n">
        <v>416.8</v>
      </c>
      <c r="C24" s="24" t="n">
        <v>830.2</v>
      </c>
      <c r="D24" s="24" t="n">
        <v>20.3</v>
      </c>
      <c r="E24" s="24" t="n">
        <v>23.3</v>
      </c>
      <c r="F24" s="24" t="n">
        <v>78.2</v>
      </c>
      <c r="G24" s="24" t="n">
        <v>21.8</v>
      </c>
      <c r="H24" s="24" t="n">
        <v>91</v>
      </c>
      <c r="I24" s="24" t="n">
        <v>60.4</v>
      </c>
      <c r="J24" s="24" t="n">
        <v>16</v>
      </c>
      <c r="K24" s="23" t="n">
        <v>117.8093</v>
      </c>
      <c r="L24" s="24" t="n">
        <v>41</v>
      </c>
      <c r="M24" s="24" t="n">
        <v>15</v>
      </c>
      <c r="N24" s="24" t="n">
        <v>1.2</v>
      </c>
      <c r="O24" s="24" t="n">
        <v>495.086308793456</v>
      </c>
      <c r="P24" s="24" t="n">
        <v>11921.5888807697</v>
      </c>
      <c r="Q24" s="24" t="n">
        <v>2346.15963604002</v>
      </c>
      <c r="R24" s="24" t="n">
        <v>915.524398414646</v>
      </c>
      <c r="S24" s="24" t="n">
        <v>1224.45137488396</v>
      </c>
      <c r="T24" s="24" t="n">
        <v>552.61117376335</v>
      </c>
      <c r="U24" s="24" t="n">
        <v>523.446560981846</v>
      </c>
      <c r="V24" s="24" t="n">
        <v>1031.76614857493</v>
      </c>
      <c r="W24" s="24" t="n">
        <v>975.805331192971</v>
      </c>
      <c r="X24" s="24" t="n">
        <v>478.269832041344</v>
      </c>
      <c r="Y24" s="24" t="n">
        <v>802.734970682916</v>
      </c>
      <c r="Z24" s="24" t="n">
        <v>239.495493038611</v>
      </c>
      <c r="AA24" s="24" t="n">
        <v>1155.11456524325</v>
      </c>
      <c r="AB24" s="24" t="n">
        <v>22.3584678390749</v>
      </c>
      <c r="AC24" s="24" t="n">
        <v>854.1</v>
      </c>
      <c r="AD24" s="24" t="n">
        <v>168.5</v>
      </c>
      <c r="AE24" s="24" t="n">
        <v>194</v>
      </c>
      <c r="AF24" s="24" t="n">
        <v>318</v>
      </c>
      <c r="AG24" s="24" t="n">
        <v>2.91098513865482</v>
      </c>
      <c r="AH24" s="24" t="n">
        <v>13.9803891527501</v>
      </c>
      <c r="AI24" s="24" t="n">
        <v>926.041917610215</v>
      </c>
    </row>
    <row r="25" s="28" customFormat="true" ht="15" hidden="false" customHeight="false" outlineLevel="0" collapsed="false">
      <c r="A25" s="2" t="s">
        <v>27</v>
      </c>
      <c r="B25" s="24" t="n">
        <v>413.1</v>
      </c>
      <c r="C25" s="24" t="n">
        <v>1100.3</v>
      </c>
      <c r="D25" s="24" t="n">
        <v>18.7</v>
      </c>
      <c r="E25" s="24" t="n">
        <v>27.3</v>
      </c>
      <c r="F25" s="24" t="n">
        <v>78.5</v>
      </c>
      <c r="G25" s="24" t="n">
        <v>21.5</v>
      </c>
      <c r="H25" s="24" t="n">
        <v>76</v>
      </c>
      <c r="I25" s="24" t="n">
        <v>86.8</v>
      </c>
      <c r="J25" s="24" t="n">
        <v>29</v>
      </c>
      <c r="K25" s="23" t="n">
        <v>140.5638</v>
      </c>
      <c r="L25" s="24" t="n">
        <v>75</v>
      </c>
      <c r="M25" s="24" t="n">
        <v>38</v>
      </c>
      <c r="N25" s="24" t="n">
        <v>12.4</v>
      </c>
      <c r="O25" s="24" t="n">
        <v>1331.305</v>
      </c>
      <c r="P25" s="24" t="n">
        <v>7696.28421980605</v>
      </c>
      <c r="Q25" s="24" t="n">
        <v>1572.92342077088</v>
      </c>
      <c r="R25" s="24" t="n">
        <v>908.143766084433</v>
      </c>
      <c r="S25" s="24" t="n">
        <v>971.856070826307</v>
      </c>
      <c r="T25" s="24" t="n">
        <v>604.194984182777</v>
      </c>
      <c r="U25" s="24" t="n">
        <v>612.229683366733</v>
      </c>
      <c r="V25" s="24" t="n">
        <v>1317.23632366754</v>
      </c>
      <c r="W25" s="24" t="n">
        <v>2241.60328227571</v>
      </c>
      <c r="X25" s="24" t="n">
        <v>420.991499688861</v>
      </c>
      <c r="Y25" s="24" t="n">
        <v>830.700002459117</v>
      </c>
      <c r="Z25" s="24" t="n">
        <v>220.134690645855</v>
      </c>
      <c r="AA25" s="24" t="n">
        <v>788.558635670439</v>
      </c>
      <c r="AB25" s="24" t="n">
        <v>19.1820412614741</v>
      </c>
      <c r="AC25" s="27" t="n">
        <v>2814.4</v>
      </c>
      <c r="AD25" s="27" t="n">
        <v>143.9</v>
      </c>
      <c r="AE25" s="24" t="n">
        <v>206</v>
      </c>
      <c r="AF25" s="24" t="n">
        <v>815</v>
      </c>
      <c r="AG25" s="24" t="n">
        <v>11.1460088861652</v>
      </c>
      <c r="AH25" s="24" t="n">
        <v>18.8831009652214</v>
      </c>
      <c r="AI25" s="24" t="n">
        <v>888.848495864764</v>
      </c>
    </row>
    <row r="26" customFormat="false" ht="15" hidden="false" customHeight="false" outlineLevel="0" collapsed="false">
      <c r="A26" s="2" t="s">
        <v>28</v>
      </c>
      <c r="B26" s="24" t="n">
        <v>176.8</v>
      </c>
      <c r="C26" s="24" t="n">
        <v>43.8</v>
      </c>
      <c r="D26" s="23" t="n">
        <v>24.8</v>
      </c>
      <c r="E26" s="24" t="n">
        <v>19.2</v>
      </c>
      <c r="F26" s="24" t="n">
        <v>73.3</v>
      </c>
      <c r="G26" s="24" t="n">
        <v>26.7</v>
      </c>
      <c r="H26" s="24" t="n">
        <v>139</v>
      </c>
      <c r="I26" s="24" t="n">
        <v>2.6</v>
      </c>
      <c r="J26" s="24" t="n">
        <v>1.5</v>
      </c>
      <c r="K26" s="23" t="n">
        <v>9.711</v>
      </c>
      <c r="L26" s="24" t="n">
        <v>0</v>
      </c>
      <c r="M26" s="24" t="n">
        <v>0</v>
      </c>
      <c r="N26" s="24" t="n">
        <v>0</v>
      </c>
      <c r="O26" s="24" t="n">
        <v>1577.38633193863</v>
      </c>
      <c r="P26" s="24" t="n">
        <v>30115.7078657017</v>
      </c>
      <c r="Q26" s="24" t="n">
        <v>839.260597439545</v>
      </c>
      <c r="R26" s="24" t="n">
        <v>1045.05184678523</v>
      </c>
      <c r="S26" s="24" t="n">
        <v>4142.95473521453</v>
      </c>
      <c r="T26" s="24" t="n">
        <v>1140.09443168772</v>
      </c>
      <c r="U26" s="24" t="n">
        <v>1166.41759530792</v>
      </c>
      <c r="V26" s="24" t="n">
        <v>5162.91505199781</v>
      </c>
      <c r="W26" s="24" t="n">
        <v>3542.61903669725</v>
      </c>
      <c r="X26" s="24" t="n">
        <v>645.614917471193</v>
      </c>
      <c r="Y26" s="24" t="n">
        <v>1735.89155086159</v>
      </c>
      <c r="Z26" s="24" t="n">
        <v>1188.15865384615</v>
      </c>
      <c r="AA26" s="24" t="n">
        <v>1424.36471394984</v>
      </c>
      <c r="AB26" s="24" t="n">
        <v>23.0821917808219</v>
      </c>
      <c r="AC26" s="24" t="n">
        <v>0</v>
      </c>
      <c r="AD26" s="24" t="n">
        <v>0</v>
      </c>
      <c r="AE26" s="24" t="n">
        <v>0</v>
      </c>
      <c r="AF26" s="24" t="n">
        <v>401</v>
      </c>
      <c r="AG26" s="24" t="n">
        <v>0.114907308104795</v>
      </c>
      <c r="AH26" s="24" t="n">
        <v>0.727746284663705</v>
      </c>
      <c r="AI26" s="24" t="n">
        <v>940.639269406393</v>
      </c>
    </row>
    <row r="27" customFormat="false" ht="15" hidden="false" customHeight="false" outlineLevel="0" collapsed="false">
      <c r="A27" s="2" t="s">
        <v>29</v>
      </c>
      <c r="B27" s="24" t="n">
        <v>144.5</v>
      </c>
      <c r="C27" s="24" t="n">
        <v>1167.7</v>
      </c>
      <c r="D27" s="24" t="n">
        <v>19.5</v>
      </c>
      <c r="E27" s="24" t="n">
        <v>26.9</v>
      </c>
      <c r="F27" s="24" t="n">
        <v>72.6</v>
      </c>
      <c r="G27" s="24" t="n">
        <v>27.4</v>
      </c>
      <c r="H27" s="24" t="n">
        <v>107</v>
      </c>
      <c r="I27" s="24" t="n">
        <v>98.5</v>
      </c>
      <c r="J27" s="24" t="n">
        <v>116</v>
      </c>
      <c r="K27" s="23" t="n">
        <v>144.4901</v>
      </c>
      <c r="L27" s="24" t="n">
        <v>66</v>
      </c>
      <c r="M27" s="24" t="n">
        <v>35</v>
      </c>
      <c r="N27" s="24" t="n">
        <v>2</v>
      </c>
      <c r="O27" s="24" t="n">
        <v>558.700201026417</v>
      </c>
      <c r="P27" s="24" t="n">
        <v>637.783693045563</v>
      </c>
      <c r="Q27" s="24" t="n">
        <v>2417.86493085566</v>
      </c>
      <c r="R27" s="24" t="n">
        <v>859.008029438518</v>
      </c>
      <c r="S27" s="24" t="n">
        <v>1071.43449540249</v>
      </c>
      <c r="T27" s="24" t="n">
        <v>744.482587422955</v>
      </c>
      <c r="U27" s="24" t="n">
        <v>349.950801364905</v>
      </c>
      <c r="V27" s="24" t="n">
        <v>1444.796139143</v>
      </c>
      <c r="W27" s="24" t="n">
        <v>1269.12340714685</v>
      </c>
      <c r="X27" s="24" t="n">
        <v>309.179891948573</v>
      </c>
      <c r="Y27" s="24" t="n">
        <v>599.707186887481</v>
      </c>
      <c r="Z27" s="24" t="n">
        <v>294.76317144529</v>
      </c>
      <c r="AA27" s="24" t="n">
        <v>736.558794013323</v>
      </c>
      <c r="AB27" s="24" t="n">
        <v>33.9624903656761</v>
      </c>
      <c r="AC27" s="24" t="n">
        <v>4001.7</v>
      </c>
      <c r="AD27" s="24" t="n">
        <v>709.3</v>
      </c>
      <c r="AE27" s="24" t="n">
        <v>191</v>
      </c>
      <c r="AF27" s="24" t="n">
        <v>1039</v>
      </c>
      <c r="AG27" s="24" t="n">
        <v>22.5218323885399</v>
      </c>
      <c r="AH27" s="24" t="n">
        <v>10.0735406771871</v>
      </c>
      <c r="AI27" s="24" t="n">
        <v>795.666695212812</v>
      </c>
    </row>
    <row r="28" customFormat="false" ht="15" hidden="false" customHeight="false" outlineLevel="0" collapsed="false">
      <c r="A28" s="2" t="s">
        <v>30</v>
      </c>
      <c r="B28" s="24" t="n">
        <v>15.1</v>
      </c>
      <c r="C28" s="24" t="n">
        <v>1002.2</v>
      </c>
      <c r="D28" s="24" t="n">
        <v>17.8</v>
      </c>
      <c r="E28" s="24" t="n">
        <v>25.7</v>
      </c>
      <c r="F28" s="24" t="n">
        <v>77.7</v>
      </c>
      <c r="G28" s="24" t="n">
        <v>22.3</v>
      </c>
      <c r="H28" s="24" t="n">
        <v>105</v>
      </c>
      <c r="I28" s="24" t="n">
        <v>66</v>
      </c>
      <c r="J28" s="24" t="n">
        <v>521</v>
      </c>
      <c r="K28" s="23" t="n">
        <v>156.5832</v>
      </c>
      <c r="L28" s="24" t="n">
        <v>59</v>
      </c>
      <c r="M28" s="24" t="n">
        <v>34</v>
      </c>
      <c r="N28" s="24" t="n">
        <v>0.3</v>
      </c>
      <c r="O28" s="24" t="n">
        <v>1132.29989497841</v>
      </c>
      <c r="P28" s="24" t="n">
        <v>5913.55642414861</v>
      </c>
      <c r="Q28" s="24" t="n">
        <v>1513.86297064755</v>
      </c>
      <c r="R28" s="24" t="n">
        <v>1829.7406728972</v>
      </c>
      <c r="S28" s="24" t="n">
        <v>756.282048435923</v>
      </c>
      <c r="T28" s="24" t="n">
        <v>563.091486552868</v>
      </c>
      <c r="U28" s="24" t="n">
        <v>315.196060974829</v>
      </c>
      <c r="V28" s="24" t="n">
        <v>993.484558778187</v>
      </c>
      <c r="W28" s="24" t="n">
        <v>3448.46989190012</v>
      </c>
      <c r="X28" s="24" t="n">
        <v>500.277539287083</v>
      </c>
      <c r="Y28" s="24" t="n">
        <v>694.223614848548</v>
      </c>
      <c r="Z28" s="24" t="n">
        <v>275.671680710544</v>
      </c>
      <c r="AA28" s="24" t="n">
        <v>763.585579813017</v>
      </c>
      <c r="AB28" s="24" t="n">
        <v>47.9445220514867</v>
      </c>
      <c r="AC28" s="24" t="n">
        <v>1779.9</v>
      </c>
      <c r="AD28" s="24" t="n">
        <v>220.1</v>
      </c>
      <c r="AE28" s="24" t="n">
        <v>197</v>
      </c>
      <c r="AF28" s="24" t="n">
        <v>1080</v>
      </c>
      <c r="AG28" s="24" t="n">
        <v>11.6056381185843</v>
      </c>
      <c r="AH28" s="24" t="n">
        <v>28.3821051018845</v>
      </c>
      <c r="AI28" s="24" t="n">
        <v>819.596886848932</v>
      </c>
    </row>
    <row r="29" customFormat="false" ht="15" hidden="false" customHeight="false" outlineLevel="0" collapsed="false">
      <c r="A29" s="2" t="s">
        <v>31</v>
      </c>
      <c r="B29" s="24" t="n">
        <v>83.9</v>
      </c>
      <c r="C29" s="24" t="n">
        <v>1847.9</v>
      </c>
      <c r="D29" s="24" t="n">
        <v>15.5</v>
      </c>
      <c r="E29" s="24" t="n">
        <v>28</v>
      </c>
      <c r="F29" s="24" t="n">
        <v>64.3</v>
      </c>
      <c r="G29" s="24" t="n">
        <v>35.7</v>
      </c>
      <c r="H29" s="24" t="n">
        <v>69</v>
      </c>
      <c r="I29" s="24" t="n">
        <v>60.6</v>
      </c>
      <c r="J29" s="24" t="n">
        <v>212</v>
      </c>
      <c r="K29" s="23" t="n">
        <v>251.5192</v>
      </c>
      <c r="L29" s="24" t="n">
        <v>62</v>
      </c>
      <c r="M29" s="24" t="n">
        <v>40</v>
      </c>
      <c r="N29" s="24" t="n">
        <v>2.7</v>
      </c>
      <c r="O29" s="24" t="n">
        <v>770.284028189701</v>
      </c>
      <c r="P29" s="24" t="n">
        <v>1377.06663051338</v>
      </c>
      <c r="Q29" s="24" t="n">
        <v>2632.52102923459</v>
      </c>
      <c r="R29" s="24" t="n">
        <v>2126.24093390125</v>
      </c>
      <c r="S29" s="24" t="n">
        <v>1302.30065443706</v>
      </c>
      <c r="T29" s="24" t="n">
        <v>799.652294067646</v>
      </c>
      <c r="U29" s="24" t="n">
        <v>396.775323607972</v>
      </c>
      <c r="V29" s="24" t="n">
        <v>2124.63957346636</v>
      </c>
      <c r="W29" s="24" t="n">
        <v>3154.75813253012</v>
      </c>
      <c r="X29" s="24" t="n">
        <v>496.138251261823</v>
      </c>
      <c r="Y29" s="24" t="n">
        <v>1058.78146073439</v>
      </c>
      <c r="Z29" s="24" t="n">
        <v>172.102955609453</v>
      </c>
      <c r="AA29" s="24" t="n">
        <v>1132.45672373436</v>
      </c>
      <c r="AB29" s="24" t="n">
        <v>17.719032415174</v>
      </c>
      <c r="AC29" s="24" t="n">
        <v>6625.3</v>
      </c>
      <c r="AD29" s="24" t="n">
        <v>487</v>
      </c>
      <c r="AE29" s="24" t="n">
        <v>127</v>
      </c>
      <c r="AF29" s="24" t="n">
        <v>553</v>
      </c>
      <c r="AG29" s="24" t="n">
        <v>7.85199938716102</v>
      </c>
      <c r="AH29" s="24" t="n">
        <v>8.04351156733568</v>
      </c>
      <c r="AI29" s="24" t="n">
        <v>744.196114508361</v>
      </c>
    </row>
    <row r="30" customFormat="false" ht="15" hidden="false" customHeight="false" outlineLevel="0" collapsed="false">
      <c r="A30" s="2" t="s">
        <v>32</v>
      </c>
      <c r="B30" s="24" t="n">
        <v>144.9</v>
      </c>
      <c r="C30" s="24" t="n">
        <v>748.1</v>
      </c>
      <c r="D30" s="24" t="n">
        <v>18.8</v>
      </c>
      <c r="E30" s="24" t="n">
        <v>22.6</v>
      </c>
      <c r="F30" s="24" t="n">
        <v>92.2</v>
      </c>
      <c r="G30" s="24" t="n">
        <v>7.8</v>
      </c>
      <c r="H30" s="24" t="n">
        <v>110</v>
      </c>
      <c r="I30" s="24" t="n">
        <v>52.9</v>
      </c>
      <c r="J30" s="24" t="n">
        <v>23</v>
      </c>
      <c r="K30" s="23" t="n">
        <v>121.9842</v>
      </c>
      <c r="L30" s="24" t="n">
        <v>31</v>
      </c>
      <c r="M30" s="24" t="n">
        <v>17</v>
      </c>
      <c r="N30" s="24" t="n">
        <v>0.8</v>
      </c>
      <c r="O30" s="24" t="n">
        <v>6050.60256052952</v>
      </c>
      <c r="P30" s="24" t="n">
        <v>4144.57620990836</v>
      </c>
      <c r="Q30" s="24" t="n">
        <v>1404.09092244195</v>
      </c>
      <c r="R30" s="24" t="n">
        <v>941.410780481654</v>
      </c>
      <c r="S30" s="24" t="n">
        <v>1463.49819066902</v>
      </c>
      <c r="T30" s="24" t="n">
        <v>802.469830025743</v>
      </c>
      <c r="U30" s="24" t="n">
        <v>891.639025188093</v>
      </c>
      <c r="V30" s="24" t="n">
        <v>1383.42703707233</v>
      </c>
      <c r="W30" s="24" t="n">
        <v>1481.02391208012</v>
      </c>
      <c r="X30" s="24" t="n">
        <v>536.562442679067</v>
      </c>
      <c r="Y30" s="24" t="n">
        <v>1129.85007813857</v>
      </c>
      <c r="Z30" s="24" t="n">
        <v>424.41448657188</v>
      </c>
      <c r="AA30" s="24" t="n">
        <v>941.339265787749</v>
      </c>
      <c r="AB30" s="24" t="n">
        <v>22.9742013099853</v>
      </c>
      <c r="AC30" s="24" t="n">
        <v>3621.7</v>
      </c>
      <c r="AD30" s="24" t="n">
        <v>26.9</v>
      </c>
      <c r="AE30" s="24" t="n">
        <v>153</v>
      </c>
      <c r="AF30" s="24" t="n">
        <v>502</v>
      </c>
      <c r="AG30" s="24" t="n">
        <v>2.79607783055002</v>
      </c>
      <c r="AH30" s="24" t="n">
        <v>9.1542822123487</v>
      </c>
      <c r="AI30" s="24" t="n">
        <v>803.101189680524</v>
      </c>
    </row>
    <row r="31" customFormat="false" ht="15" hidden="false" customHeight="false" outlineLevel="0" collapsed="false">
      <c r="A31" s="2" t="s">
        <v>33</v>
      </c>
      <c r="B31" s="24" t="n">
        <v>54.5</v>
      </c>
      <c r="C31" s="24" t="n">
        <v>600.3</v>
      </c>
      <c r="D31" s="24" t="n">
        <v>17.8</v>
      </c>
      <c r="E31" s="24" t="n">
        <v>30.1</v>
      </c>
      <c r="F31" s="24" t="n">
        <v>71.3</v>
      </c>
      <c r="G31" s="24" t="n">
        <v>28.7</v>
      </c>
      <c r="H31" s="24" t="n">
        <v>92</v>
      </c>
      <c r="I31" s="24" t="n">
        <v>45.9</v>
      </c>
      <c r="J31" s="24" t="n">
        <v>202</v>
      </c>
      <c r="K31" s="23" t="n">
        <v>74.056</v>
      </c>
      <c r="L31" s="24" t="n">
        <v>52</v>
      </c>
      <c r="M31" s="24" t="n">
        <v>17</v>
      </c>
      <c r="N31" s="24" t="n">
        <v>2</v>
      </c>
      <c r="O31" s="24" t="n">
        <v>889.343949741704</v>
      </c>
      <c r="P31" s="24" t="n">
        <v>1220.11822971549</v>
      </c>
      <c r="Q31" s="24" t="n">
        <v>1425.64249656256</v>
      </c>
      <c r="R31" s="24" t="n">
        <v>1383.39670500928</v>
      </c>
      <c r="S31" s="24" t="n">
        <v>995.14141506393</v>
      </c>
      <c r="T31" s="24" t="n">
        <v>548.312437023775</v>
      </c>
      <c r="U31" s="24" t="n">
        <v>598.556914285714</v>
      </c>
      <c r="V31" s="24" t="n">
        <v>946.661110648919</v>
      </c>
      <c r="W31" s="24" t="n">
        <v>2699.63901242141</v>
      </c>
      <c r="X31" s="24" t="n">
        <v>429.404558959123</v>
      </c>
      <c r="Y31" s="24" t="n">
        <v>678.789634726185</v>
      </c>
      <c r="Z31" s="24" t="n">
        <v>249.076567921003</v>
      </c>
      <c r="AA31" s="24" t="n">
        <v>588.488601243758</v>
      </c>
      <c r="AB31" s="24" t="n">
        <v>22.8469098783941</v>
      </c>
      <c r="AC31" s="24" t="n">
        <v>1208.2</v>
      </c>
      <c r="AD31" s="24" t="n">
        <v>134.9</v>
      </c>
      <c r="AE31" s="24" t="n">
        <v>118</v>
      </c>
      <c r="AF31" s="24" t="n">
        <v>1546</v>
      </c>
      <c r="AG31" s="24" t="n">
        <v>2.94928757468975</v>
      </c>
      <c r="AH31" s="24" t="n">
        <v>4.13666309177264</v>
      </c>
      <c r="AI31" s="24" t="n">
        <v>1034.64934199567</v>
      </c>
    </row>
    <row r="32" customFormat="false" ht="15" hidden="false" customHeight="false" outlineLevel="0" collapsed="false">
      <c r="A32" s="2" t="s">
        <v>34</v>
      </c>
      <c r="B32" s="24" t="n">
        <v>55.4</v>
      </c>
      <c r="C32" s="24" t="n">
        <v>629.7</v>
      </c>
      <c r="D32" s="24" t="n">
        <v>16.7</v>
      </c>
      <c r="E32" s="24" t="n">
        <v>30.3</v>
      </c>
      <c r="F32" s="24" t="n">
        <v>71.1</v>
      </c>
      <c r="G32" s="24" t="n">
        <v>28.9</v>
      </c>
      <c r="H32" s="24" t="n">
        <v>150</v>
      </c>
      <c r="I32" s="24" t="n">
        <v>48.1</v>
      </c>
      <c r="J32" s="24" t="n">
        <v>303</v>
      </c>
      <c r="K32" s="23" t="n">
        <v>76.6361</v>
      </c>
      <c r="L32" s="24" t="n">
        <v>25</v>
      </c>
      <c r="M32" s="24" t="n">
        <v>25</v>
      </c>
      <c r="N32" s="24" t="n">
        <v>3.1</v>
      </c>
      <c r="O32" s="24" t="n">
        <v>647.64400594943</v>
      </c>
      <c r="P32" s="24" t="n">
        <v>946.726037195994</v>
      </c>
      <c r="Q32" s="24" t="n">
        <v>608.817802360847</v>
      </c>
      <c r="R32" s="24" t="n">
        <v>752.350192785537</v>
      </c>
      <c r="S32" s="24" t="n">
        <v>500.31060471632</v>
      </c>
      <c r="T32" s="24" t="n">
        <v>556.660249519739</v>
      </c>
      <c r="U32" s="24" t="n">
        <v>374.068038196882</v>
      </c>
      <c r="V32" s="24" t="n">
        <v>695.649624033482</v>
      </c>
      <c r="W32" s="24" t="n">
        <v>822.382361308677</v>
      </c>
      <c r="X32" s="24" t="n">
        <v>326.26393450381</v>
      </c>
      <c r="Y32" s="24" t="n">
        <v>589.071289009498</v>
      </c>
      <c r="Z32" s="24" t="n">
        <v>207.5882439263</v>
      </c>
      <c r="AA32" s="24" t="n">
        <v>612.412959089104</v>
      </c>
      <c r="AB32" s="24" t="n">
        <v>23.8478640622519</v>
      </c>
      <c r="AC32" s="24" t="n">
        <v>79.4</v>
      </c>
      <c r="AD32" s="24" t="n">
        <v>204.1</v>
      </c>
      <c r="AE32" s="24" t="n">
        <v>167</v>
      </c>
      <c r="AF32" s="24" t="n">
        <v>1758</v>
      </c>
      <c r="AG32" s="24" t="n">
        <v>6.09008732955416</v>
      </c>
      <c r="AH32" s="24" t="n">
        <v>5.63045809713498</v>
      </c>
      <c r="AI32" s="24" t="n">
        <v>722.566301413371</v>
      </c>
    </row>
    <row r="33" customFormat="false" ht="15" hidden="false" customHeight="false" outlineLevel="0" collapsed="false">
      <c r="A33" s="2" t="s">
        <v>35</v>
      </c>
      <c r="B33" s="24" t="n">
        <v>1.4</v>
      </c>
      <c r="C33" s="24" t="n">
        <v>5383.9</v>
      </c>
      <c r="D33" s="24" t="n">
        <v>15.7</v>
      </c>
      <c r="E33" s="24" t="n">
        <v>27.3</v>
      </c>
      <c r="F33" s="24" t="n">
        <v>100</v>
      </c>
      <c r="G33" s="24" t="n">
        <v>0</v>
      </c>
      <c r="H33" s="24" t="n">
        <v>109</v>
      </c>
      <c r="I33" s="24" t="n">
        <v>587.7</v>
      </c>
      <c r="J33" s="24" t="n">
        <v>2490</v>
      </c>
      <c r="K33" s="23" t="n">
        <v>1387.821</v>
      </c>
      <c r="L33" s="24" t="n">
        <v>1526</v>
      </c>
      <c r="M33" s="24" t="n">
        <v>1160</v>
      </c>
      <c r="N33" s="24" t="n">
        <v>9.9</v>
      </c>
      <c r="O33" s="24" t="n">
        <v>406.761309686221</v>
      </c>
      <c r="P33" s="24" t="n">
        <v>4957.2605945122</v>
      </c>
      <c r="Q33" s="24" t="n">
        <v>1578.52997697194</v>
      </c>
      <c r="R33" s="24" t="n">
        <v>2406.29825531351</v>
      </c>
      <c r="S33" s="24" t="n">
        <v>588.459894181922</v>
      </c>
      <c r="T33" s="24" t="n">
        <v>1134.41856844995</v>
      </c>
      <c r="U33" s="24" t="n">
        <v>509.430531446367</v>
      </c>
      <c r="V33" s="24" t="n">
        <v>1821.06126401795</v>
      </c>
      <c r="W33" s="24" t="n">
        <v>3768.66154433775</v>
      </c>
      <c r="X33" s="24" t="n">
        <v>738.040100561411</v>
      </c>
      <c r="Y33" s="24" t="n">
        <v>1604.68020547904</v>
      </c>
      <c r="Z33" s="24" t="n">
        <v>341.364941679667</v>
      </c>
      <c r="AA33" s="24" t="n">
        <v>1352.26790249423</v>
      </c>
      <c r="AB33" s="24" t="n">
        <v>58.4923568416947</v>
      </c>
      <c r="AC33" s="24" t="n">
        <v>23415.2</v>
      </c>
      <c r="AD33" s="24" t="n">
        <v>3149</v>
      </c>
      <c r="AE33" s="24" t="n">
        <v>786</v>
      </c>
      <c r="AF33" s="24" t="n">
        <v>4915</v>
      </c>
      <c r="AG33" s="24" t="n">
        <v>167.994484449211</v>
      </c>
      <c r="AH33" s="24" t="n">
        <v>99.7012409989275</v>
      </c>
      <c r="AI33" s="24" t="n">
        <v>681.439105481157</v>
      </c>
    </row>
    <row r="34" customFormat="false" ht="15" hidden="false" customHeight="false" outlineLevel="0" collapsed="false">
      <c r="A34" s="2" t="s">
        <v>36</v>
      </c>
      <c r="B34" s="24" t="n">
        <v>7.8</v>
      </c>
      <c r="C34" s="24" t="n">
        <v>454.8</v>
      </c>
      <c r="D34" s="24" t="n">
        <v>19.7</v>
      </c>
      <c r="E34" s="24" t="n">
        <v>26</v>
      </c>
      <c r="F34" s="24" t="n">
        <v>47.1</v>
      </c>
      <c r="G34" s="24" t="n">
        <v>52.9</v>
      </c>
      <c r="H34" s="24" t="n">
        <v>345</v>
      </c>
      <c r="I34" s="24" t="n">
        <v>6.8</v>
      </c>
      <c r="J34" s="24" t="n">
        <v>571</v>
      </c>
      <c r="K34" s="23" t="n">
        <v>62.912</v>
      </c>
      <c r="L34" s="24" t="n">
        <v>11</v>
      </c>
      <c r="M34" s="24" t="n">
        <v>5</v>
      </c>
      <c r="N34" s="24" t="n">
        <v>8</v>
      </c>
      <c r="O34" s="24" t="n">
        <v>916.538668975755</v>
      </c>
      <c r="P34" s="24" t="n">
        <v>1462.35016611296</v>
      </c>
      <c r="Q34" s="24" t="n">
        <v>812.783012720375</v>
      </c>
      <c r="R34" s="24" t="n">
        <v>485.172858555885</v>
      </c>
      <c r="S34" s="24" t="n">
        <v>536.553460042563</v>
      </c>
      <c r="T34" s="24" t="n">
        <v>629.76700870516</v>
      </c>
      <c r="U34" s="24" t="n">
        <v>629.661440677966</v>
      </c>
      <c r="V34" s="24" t="n">
        <v>795.749421994885</v>
      </c>
      <c r="W34" s="24" t="n">
        <v>3036.6959563543</v>
      </c>
      <c r="X34" s="24" t="n">
        <v>384.961107817954</v>
      </c>
      <c r="Y34" s="24" t="n">
        <v>586.603164608717</v>
      </c>
      <c r="Z34" s="24" t="n">
        <v>130.465077088562</v>
      </c>
      <c r="AA34" s="24" t="n">
        <v>705.284731637808</v>
      </c>
      <c r="AB34" s="24" t="n">
        <v>15.1517150395778</v>
      </c>
      <c r="AC34" s="24" t="n">
        <v>25.4</v>
      </c>
      <c r="AD34" s="24" t="n">
        <v>15</v>
      </c>
      <c r="AE34" s="24" t="n">
        <v>113</v>
      </c>
      <c r="AF34" s="24" t="n">
        <v>231</v>
      </c>
      <c r="AG34" s="24" t="n">
        <v>1.34058526122261</v>
      </c>
      <c r="AH34" s="24" t="n">
        <v>0.919258464838364</v>
      </c>
      <c r="AI34" s="24" t="n">
        <v>434.696569920844</v>
      </c>
    </row>
    <row r="35" customFormat="false" ht="15" hidden="false" customHeight="false" outlineLevel="0" collapsed="false">
      <c r="A35" s="2" t="s">
        <v>37</v>
      </c>
      <c r="B35" s="24" t="n">
        <v>74.7</v>
      </c>
      <c r="C35" s="24" t="n">
        <v>272.6</v>
      </c>
      <c r="D35" s="24" t="n">
        <v>21.9</v>
      </c>
      <c r="E35" s="24" t="n">
        <v>23</v>
      </c>
      <c r="F35" s="24" t="n">
        <v>45.6</v>
      </c>
      <c r="G35" s="24" t="n">
        <v>54.4</v>
      </c>
      <c r="H35" s="24" t="n">
        <v>145</v>
      </c>
      <c r="I35" s="24" t="n">
        <v>32.2</v>
      </c>
      <c r="J35" s="24" t="n">
        <v>49</v>
      </c>
      <c r="K35" s="23" t="n">
        <v>49.337</v>
      </c>
      <c r="L35" s="24" t="n">
        <v>16</v>
      </c>
      <c r="M35" s="24" t="n">
        <v>2</v>
      </c>
      <c r="N35" s="24" t="n">
        <v>3.4</v>
      </c>
      <c r="O35" s="24" t="n">
        <v>922.656981916643</v>
      </c>
      <c r="P35" s="24" t="n">
        <v>2242.64455205811</v>
      </c>
      <c r="Q35" s="24" t="n">
        <v>110.141838944674</v>
      </c>
      <c r="R35" s="24" t="n">
        <v>284.309214092141</v>
      </c>
      <c r="S35" s="24" t="n">
        <v>569.896658130602</v>
      </c>
      <c r="T35" s="24" t="n">
        <v>250.225328428797</v>
      </c>
      <c r="U35" s="24" t="n">
        <v>57.7897120575885</v>
      </c>
      <c r="V35" s="24" t="n">
        <v>2979.42507220465</v>
      </c>
      <c r="W35" s="24" t="n">
        <v>1546.40632478632</v>
      </c>
      <c r="X35" s="24" t="n">
        <v>323.609141127507</v>
      </c>
      <c r="Y35" s="24" t="n">
        <v>534.419800312763</v>
      </c>
      <c r="Z35" s="24" t="n">
        <v>44.2291619479049</v>
      </c>
      <c r="AA35" s="24" t="n">
        <v>568.781136272888</v>
      </c>
      <c r="AB35" s="24" t="n">
        <v>14.9376375641966</v>
      </c>
      <c r="AC35" s="24" t="n">
        <v>0</v>
      </c>
      <c r="AD35" s="24" t="n">
        <v>0</v>
      </c>
      <c r="AE35" s="24" t="n">
        <v>124</v>
      </c>
      <c r="AF35" s="24" t="n">
        <v>132</v>
      </c>
      <c r="AG35" s="24" t="n">
        <v>0.536234104489046</v>
      </c>
      <c r="AH35" s="24" t="n">
        <v>0.8426535927685</v>
      </c>
      <c r="AI35" s="24" t="n">
        <v>469.185619955979</v>
      </c>
    </row>
    <row r="36" customFormat="false" ht="15" hidden="false" customHeight="false" outlineLevel="0" collapsed="false">
      <c r="A36" s="2" t="s">
        <v>38</v>
      </c>
      <c r="B36" s="24" t="n">
        <v>75.5</v>
      </c>
      <c r="C36" s="24" t="n">
        <v>5648.2</v>
      </c>
      <c r="D36" s="24" t="n">
        <v>18.9</v>
      </c>
      <c r="E36" s="24" t="n">
        <v>26.5</v>
      </c>
      <c r="F36" s="24" t="n">
        <v>55.2</v>
      </c>
      <c r="G36" s="24" t="n">
        <v>44.8</v>
      </c>
      <c r="H36" s="24" t="n">
        <v>105</v>
      </c>
      <c r="I36" s="24" t="n">
        <v>292.5</v>
      </c>
      <c r="J36" s="24" t="n">
        <v>472</v>
      </c>
      <c r="K36" s="23" t="n">
        <v>733.4803</v>
      </c>
      <c r="L36" s="24" t="n">
        <v>447</v>
      </c>
      <c r="M36" s="24" t="n">
        <v>140</v>
      </c>
      <c r="N36" s="24" t="n">
        <v>11.5</v>
      </c>
      <c r="O36" s="24" t="n">
        <v>1030.82049263459</v>
      </c>
      <c r="P36" s="24" t="n">
        <v>2406.10333738919</v>
      </c>
      <c r="Q36" s="24" t="n">
        <v>984.721296595156</v>
      </c>
      <c r="R36" s="24" t="n">
        <v>939.767247003537</v>
      </c>
      <c r="S36" s="24" t="n">
        <v>672.967226647716</v>
      </c>
      <c r="T36" s="24" t="n">
        <v>749.849489330962</v>
      </c>
      <c r="U36" s="24" t="n">
        <v>786.127046567232</v>
      </c>
      <c r="V36" s="24" t="n">
        <v>1753.62164474733</v>
      </c>
      <c r="W36" s="24" t="n">
        <v>2629.80441801347</v>
      </c>
      <c r="X36" s="24" t="n">
        <v>409.005002570449</v>
      </c>
      <c r="Y36" s="24" t="n">
        <v>669.127858536379</v>
      </c>
      <c r="Z36" s="24" t="n">
        <v>291.613568188131</v>
      </c>
      <c r="AA36" s="24" t="n">
        <v>739.182240643265</v>
      </c>
      <c r="AB36" s="24" t="n">
        <v>24.0474841542438</v>
      </c>
      <c r="AC36" s="24" t="n">
        <v>7855.9</v>
      </c>
      <c r="AD36" s="24" t="n">
        <v>585.8</v>
      </c>
      <c r="AE36" s="24" t="n">
        <v>95</v>
      </c>
      <c r="AF36" s="24" t="n">
        <v>343</v>
      </c>
      <c r="AG36" s="24" t="n">
        <v>86.9465297992952</v>
      </c>
      <c r="AH36" s="24" t="n">
        <v>48.4142791481538</v>
      </c>
      <c r="AI36" s="24" t="n">
        <v>738.695513614957</v>
      </c>
    </row>
    <row r="37" customFormat="false" ht="15" hidden="false" customHeight="false" outlineLevel="0" collapsed="false">
      <c r="A37" s="2" t="s">
        <v>39</v>
      </c>
      <c r="B37" s="24" t="n">
        <v>49</v>
      </c>
      <c r="C37" s="24" t="n">
        <v>1014.1</v>
      </c>
      <c r="D37" s="24" t="n">
        <v>20.5</v>
      </c>
      <c r="E37" s="24" t="n">
        <v>24.6</v>
      </c>
      <c r="F37" s="24" t="n">
        <v>66.8</v>
      </c>
      <c r="G37" s="24" t="n">
        <v>33.2</v>
      </c>
      <c r="H37" s="24" t="n">
        <v>117</v>
      </c>
      <c r="I37" s="24" t="n">
        <v>62.7</v>
      </c>
      <c r="J37" s="24" t="n">
        <v>87</v>
      </c>
      <c r="K37" s="23" t="n">
        <v>169.776</v>
      </c>
      <c r="L37" s="24" t="n">
        <v>82</v>
      </c>
      <c r="M37" s="24" t="n">
        <v>34</v>
      </c>
      <c r="N37" s="24" t="n">
        <v>0.1</v>
      </c>
      <c r="O37" s="24" t="n">
        <v>443.308700033062</v>
      </c>
      <c r="P37" s="24" t="n">
        <v>21913.8047325721</v>
      </c>
      <c r="Q37" s="24" t="n">
        <v>379.471777119939</v>
      </c>
      <c r="R37" s="24" t="n">
        <v>796.231454319453</v>
      </c>
      <c r="S37" s="24" t="n">
        <v>841.347904377522</v>
      </c>
      <c r="T37" s="24" t="n">
        <v>494.260473277186</v>
      </c>
      <c r="U37" s="24" t="n">
        <v>359.264757956861</v>
      </c>
      <c r="V37" s="24" t="n">
        <v>904.094164252083</v>
      </c>
      <c r="W37" s="24" t="n">
        <v>1628.37487211148</v>
      </c>
      <c r="X37" s="24" t="n">
        <v>333.30131604306</v>
      </c>
      <c r="Y37" s="24" t="n">
        <v>547.567364981181</v>
      </c>
      <c r="Z37" s="24" t="n">
        <v>89.9737956042329</v>
      </c>
      <c r="AA37" s="24" t="n">
        <v>602.896920011846</v>
      </c>
      <c r="AB37" s="24" t="n">
        <v>15.7242875456069</v>
      </c>
      <c r="AC37" s="24" t="n">
        <v>833.1</v>
      </c>
      <c r="AD37" s="24" t="n">
        <v>118</v>
      </c>
      <c r="AE37" s="24" t="n">
        <v>277</v>
      </c>
      <c r="AF37" s="24" t="n">
        <v>238</v>
      </c>
      <c r="AG37" s="24" t="n">
        <v>18.002144936418</v>
      </c>
      <c r="AH37" s="24" t="n">
        <v>5.09422399264593</v>
      </c>
      <c r="AI37" s="24" t="n">
        <v>651.020609407356</v>
      </c>
    </row>
    <row r="38" customFormat="false" ht="15" hidden="false" customHeight="false" outlineLevel="0" collapsed="false">
      <c r="A38" s="2" t="s">
        <v>40</v>
      </c>
      <c r="B38" s="24" t="n">
        <v>112.9</v>
      </c>
      <c r="C38" s="24" t="n">
        <v>2507.5</v>
      </c>
      <c r="D38" s="24" t="n">
        <v>17.2</v>
      </c>
      <c r="E38" s="24" t="n">
        <v>27.9</v>
      </c>
      <c r="F38" s="24" t="n">
        <v>77.1</v>
      </c>
      <c r="G38" s="24" t="n">
        <v>22.9</v>
      </c>
      <c r="H38" s="24" t="n">
        <v>128</v>
      </c>
      <c r="I38" s="24" t="n">
        <v>259.3</v>
      </c>
      <c r="J38" s="24" t="n">
        <v>146</v>
      </c>
      <c r="K38" s="23" t="n">
        <v>382.9464</v>
      </c>
      <c r="L38" s="24" t="n">
        <v>234</v>
      </c>
      <c r="M38" s="24" t="n">
        <v>136</v>
      </c>
      <c r="N38" s="24" t="n">
        <v>2.2</v>
      </c>
      <c r="O38" s="24" t="n">
        <v>607.021752358186</v>
      </c>
      <c r="P38" s="24" t="n">
        <v>10709.4988564669</v>
      </c>
      <c r="Q38" s="24" t="n">
        <v>1468.9342486007</v>
      </c>
      <c r="R38" s="24" t="n">
        <v>635.470402789805</v>
      </c>
      <c r="S38" s="24" t="n">
        <v>640.633167236849</v>
      </c>
      <c r="T38" s="24" t="n">
        <v>500.092532566761</v>
      </c>
      <c r="U38" s="24" t="n">
        <v>272.511939946549</v>
      </c>
      <c r="V38" s="24" t="n">
        <v>652.526559066527</v>
      </c>
      <c r="W38" s="24" t="n">
        <v>960.045304782649</v>
      </c>
      <c r="X38" s="24" t="n">
        <v>367.010467161374</v>
      </c>
      <c r="Y38" s="24" t="n">
        <v>556.126336948125</v>
      </c>
      <c r="Z38" s="24" t="n">
        <v>299.816071428571</v>
      </c>
      <c r="AA38" s="24" t="n">
        <v>683.477106018968</v>
      </c>
      <c r="AB38" s="24" t="n">
        <v>17.2937188434696</v>
      </c>
      <c r="AC38" s="24" t="n">
        <v>1167.2</v>
      </c>
      <c r="AD38" s="24" t="n">
        <v>766</v>
      </c>
      <c r="AE38" s="24" t="n">
        <v>204</v>
      </c>
      <c r="AF38" s="24" t="n">
        <v>1223</v>
      </c>
      <c r="AG38" s="24" t="n">
        <v>12.7164087635974</v>
      </c>
      <c r="AH38" s="24" t="n">
        <v>12.5248965834227</v>
      </c>
      <c r="AI38" s="24" t="n">
        <v>880.478564307079</v>
      </c>
    </row>
    <row r="39" customFormat="false" ht="15" hidden="false" customHeight="false" outlineLevel="0" collapsed="false">
      <c r="A39" s="2" t="s">
        <v>41</v>
      </c>
      <c r="B39" s="24" t="n">
        <v>101</v>
      </c>
      <c r="C39" s="24" t="n">
        <v>4202.3</v>
      </c>
      <c r="D39" s="24" t="n">
        <v>17</v>
      </c>
      <c r="E39" s="24" t="n">
        <v>27.6</v>
      </c>
      <c r="F39" s="24" t="n">
        <v>68.1</v>
      </c>
      <c r="G39" s="24" t="n">
        <v>31.9</v>
      </c>
      <c r="H39" s="24" t="n">
        <v>115</v>
      </c>
      <c r="I39" s="24" t="n">
        <v>284.7</v>
      </c>
      <c r="J39" s="24" t="n">
        <v>264</v>
      </c>
      <c r="K39" s="23" t="n">
        <v>613.1695</v>
      </c>
      <c r="L39" s="24" t="n">
        <v>447</v>
      </c>
      <c r="M39" s="24" t="n">
        <v>204</v>
      </c>
      <c r="N39" s="24" t="n">
        <v>5.8</v>
      </c>
      <c r="O39" s="24" t="n">
        <v>657.634623821453</v>
      </c>
      <c r="P39" s="24" t="n">
        <v>1527.76273141937</v>
      </c>
      <c r="Q39" s="24" t="n">
        <v>1148.43257513317</v>
      </c>
      <c r="R39" s="24" t="n">
        <v>1168.49197983164</v>
      </c>
      <c r="S39" s="24" t="n">
        <v>526.366485641827</v>
      </c>
      <c r="T39" s="24" t="n">
        <v>565.180212283038</v>
      </c>
      <c r="U39" s="24" t="n">
        <v>532.477407158461</v>
      </c>
      <c r="V39" s="24" t="n">
        <v>837.180167935138</v>
      </c>
      <c r="W39" s="24" t="n">
        <v>2794.02822295518</v>
      </c>
      <c r="X39" s="24" t="n">
        <v>369.399551362834</v>
      </c>
      <c r="Y39" s="24" t="n">
        <v>645.206807479104</v>
      </c>
      <c r="Z39" s="24" t="n">
        <v>225.98124372544</v>
      </c>
      <c r="AA39" s="24" t="n">
        <v>668.427347916967</v>
      </c>
      <c r="AB39" s="24" t="n">
        <v>20.5941984151536</v>
      </c>
      <c r="AC39" s="24" t="n">
        <v>7421.2</v>
      </c>
      <c r="AD39" s="24" t="n">
        <v>1641.3</v>
      </c>
      <c r="AE39" s="24" t="n">
        <v>176</v>
      </c>
      <c r="AF39" s="24" t="n">
        <v>360</v>
      </c>
      <c r="AG39" s="24" t="n">
        <v>30.1823195955263</v>
      </c>
      <c r="AH39" s="24" t="n">
        <v>45.2734793932894</v>
      </c>
      <c r="AI39" s="24" t="n">
        <v>847.274111795921</v>
      </c>
    </row>
    <row r="40" customFormat="false" ht="15" hidden="false" customHeight="false" outlineLevel="0" collapsed="false">
      <c r="A40" s="2" t="s">
        <v>42</v>
      </c>
      <c r="B40" s="24" t="n">
        <v>50.3</v>
      </c>
      <c r="C40" s="24" t="n">
        <v>3086.1</v>
      </c>
      <c r="D40" s="24" t="n">
        <v>25.8</v>
      </c>
      <c r="E40" s="24" t="n">
        <v>14.4</v>
      </c>
      <c r="F40" s="24" t="n">
        <v>45.3</v>
      </c>
      <c r="G40" s="24" t="n">
        <v>54.7</v>
      </c>
      <c r="H40" s="24" t="n">
        <v>102</v>
      </c>
      <c r="I40" s="24" t="n">
        <v>120.4</v>
      </c>
      <c r="J40" s="24" t="n">
        <v>417</v>
      </c>
      <c r="K40" s="23" t="n">
        <v>433.4731</v>
      </c>
      <c r="L40" s="24" t="n">
        <v>174</v>
      </c>
      <c r="M40" s="24" t="n">
        <v>26</v>
      </c>
      <c r="N40" s="24" t="n">
        <v>0.3</v>
      </c>
      <c r="O40" s="24" t="n">
        <v>422.345327264214</v>
      </c>
      <c r="P40" s="24" t="n">
        <v>635.328878591288</v>
      </c>
      <c r="Q40" s="24" t="n">
        <v>456.966679098293</v>
      </c>
      <c r="R40" s="24" t="n">
        <v>731.878148236987</v>
      </c>
      <c r="S40" s="24" t="n">
        <v>740.315222004157</v>
      </c>
      <c r="T40" s="24" t="n">
        <v>701.297425217353</v>
      </c>
      <c r="U40" s="24" t="n">
        <v>1283.79809967585</v>
      </c>
      <c r="V40" s="24" t="n">
        <v>719.489358120158</v>
      </c>
      <c r="W40" s="24" t="n">
        <v>526.771359139038</v>
      </c>
      <c r="X40" s="24" t="n">
        <v>321.389191607747</v>
      </c>
      <c r="Y40" s="24" t="n">
        <v>498.891101116492</v>
      </c>
      <c r="Z40" s="24" t="n">
        <v>199.381659473541</v>
      </c>
      <c r="AA40" s="24" t="n">
        <v>527.970601920555</v>
      </c>
      <c r="AB40" s="24" t="n">
        <v>10.1811347655617</v>
      </c>
      <c r="AC40" s="24" t="n">
        <v>24.6</v>
      </c>
      <c r="AD40" s="24" t="n">
        <v>39.6</v>
      </c>
      <c r="AE40" s="24" t="n">
        <v>130</v>
      </c>
      <c r="AF40" s="24" t="n">
        <v>149</v>
      </c>
      <c r="AG40" s="24" t="n">
        <v>0.268117052244523</v>
      </c>
      <c r="AH40" s="24" t="n">
        <v>4.36647770798223</v>
      </c>
      <c r="AI40" s="24" t="n">
        <v>221.865785295357</v>
      </c>
    </row>
    <row r="41" customFormat="false" ht="15" hidden="false" customHeight="false" outlineLevel="0" collapsed="false">
      <c r="A41" s="2" t="s">
        <v>43</v>
      </c>
      <c r="B41" s="24" t="n">
        <v>3.6</v>
      </c>
      <c r="C41" s="24" t="n">
        <v>497.4</v>
      </c>
      <c r="D41" s="24" t="n">
        <v>28.5</v>
      </c>
      <c r="E41" s="24" t="n">
        <v>13.3</v>
      </c>
      <c r="F41" s="24" t="n">
        <v>55.5</v>
      </c>
      <c r="G41" s="24" t="n">
        <v>44.5</v>
      </c>
      <c r="H41" s="24" t="n">
        <v>41</v>
      </c>
      <c r="I41" s="24" t="n">
        <v>4.3</v>
      </c>
      <c r="J41" s="24" t="n">
        <v>848</v>
      </c>
      <c r="K41" s="23" t="n">
        <v>77.9404</v>
      </c>
      <c r="L41" s="24" t="n">
        <v>3</v>
      </c>
      <c r="M41" s="24" t="n">
        <v>0</v>
      </c>
      <c r="N41" s="24" t="n">
        <v>0.4</v>
      </c>
      <c r="O41" s="24" t="n">
        <v>252.269322780504</v>
      </c>
      <c r="P41" s="24" t="n">
        <v>623.904963112005</v>
      </c>
      <c r="Q41" s="24" t="n">
        <v>123.432402234637</v>
      </c>
      <c r="R41" s="24" t="n">
        <v>898.228061607814</v>
      </c>
      <c r="S41" s="24" t="n">
        <v>368.363969686838</v>
      </c>
      <c r="T41" s="24" t="n">
        <v>114.524792365231</v>
      </c>
      <c r="U41" s="24" t="n">
        <v>45.4388860500766</v>
      </c>
      <c r="V41" s="24" t="n">
        <v>290.598156682028</v>
      </c>
      <c r="W41" s="24" t="n">
        <v>188.484108040201</v>
      </c>
      <c r="X41" s="24" t="n">
        <v>390.543276487016</v>
      </c>
      <c r="Y41" s="24" t="n">
        <v>508.723685622318</v>
      </c>
      <c r="Z41" s="24" t="n">
        <v>17.9049319291035</v>
      </c>
      <c r="AA41" s="24" t="n">
        <v>741.623137349398</v>
      </c>
      <c r="AB41" s="24" t="n">
        <v>10.6071572175312</v>
      </c>
      <c r="AC41" s="24" t="n">
        <v>0.2</v>
      </c>
      <c r="AD41" s="24" t="n">
        <v>0.4</v>
      </c>
      <c r="AE41" s="24" t="n">
        <v>144</v>
      </c>
      <c r="AF41" s="24" t="n">
        <v>281</v>
      </c>
      <c r="AG41" s="24" t="n">
        <v>0.612838976558909</v>
      </c>
      <c r="AH41" s="24" t="n">
        <v>0</v>
      </c>
      <c r="AI41" s="24" t="n">
        <v>180.5388017692</v>
      </c>
    </row>
    <row r="42" customFormat="false" ht="22.5" hidden="false" customHeight="false" outlineLevel="0" collapsed="false">
      <c r="A42" s="2" t="s">
        <v>44</v>
      </c>
      <c r="B42" s="24" t="n">
        <v>12.5</v>
      </c>
      <c r="C42" s="24" t="n">
        <v>866.2</v>
      </c>
      <c r="D42" s="24" t="n">
        <v>21.7</v>
      </c>
      <c r="E42" s="24" t="n">
        <v>20.9</v>
      </c>
      <c r="F42" s="24" t="n">
        <v>52.1</v>
      </c>
      <c r="G42" s="24" t="n">
        <v>47.9</v>
      </c>
      <c r="H42" s="24" t="n">
        <v>161</v>
      </c>
      <c r="I42" s="24" t="n">
        <v>45.4</v>
      </c>
      <c r="J42" s="24" t="n">
        <v>589</v>
      </c>
      <c r="K42" s="23" t="n">
        <v>134.138</v>
      </c>
      <c r="L42" s="24" t="n">
        <v>58</v>
      </c>
      <c r="M42" s="24" t="n">
        <v>14</v>
      </c>
      <c r="N42" s="24" t="n">
        <v>0.9</v>
      </c>
      <c r="O42" s="24" t="n">
        <v>378.37674015961</v>
      </c>
      <c r="P42" s="24" t="n">
        <v>903.665021459228</v>
      </c>
      <c r="Q42" s="24" t="n">
        <v>363.20513901366</v>
      </c>
      <c r="R42" s="24" t="n">
        <v>616.304714152797</v>
      </c>
      <c r="S42" s="24" t="n">
        <v>389.810245487365</v>
      </c>
      <c r="T42" s="24" t="n">
        <v>383.00070170321</v>
      </c>
      <c r="U42" s="24" t="n">
        <v>255.047137745975</v>
      </c>
      <c r="V42" s="24" t="n">
        <v>302.596690758486</v>
      </c>
      <c r="W42" s="24" t="n">
        <v>554.166277858779</v>
      </c>
      <c r="X42" s="24" t="n">
        <v>373.664582193654</v>
      </c>
      <c r="Y42" s="24" t="n">
        <v>455.043976283588</v>
      </c>
      <c r="Z42" s="24" t="n">
        <v>88.9682542113323</v>
      </c>
      <c r="AA42" s="24" t="n">
        <v>490.644895201062</v>
      </c>
      <c r="AB42" s="24" t="n">
        <v>13.6781343800508</v>
      </c>
      <c r="AC42" s="24" t="n">
        <v>17.8</v>
      </c>
      <c r="AD42" s="24" t="n">
        <v>17.8</v>
      </c>
      <c r="AE42" s="24" t="n">
        <v>147</v>
      </c>
      <c r="AF42" s="24" t="n">
        <v>313</v>
      </c>
      <c r="AG42" s="24" t="n">
        <v>1.14907308104795</v>
      </c>
      <c r="AH42" s="24" t="n">
        <v>0.766048720698637</v>
      </c>
      <c r="AI42" s="24" t="n">
        <v>427.730316324175</v>
      </c>
    </row>
    <row r="43" customFormat="false" ht="22.5" hidden="false" customHeight="false" outlineLevel="0" collapsed="false">
      <c r="A43" s="2" t="s">
        <v>45</v>
      </c>
      <c r="B43" s="24" t="n">
        <v>14.3</v>
      </c>
      <c r="C43" s="24" t="n">
        <v>465.6</v>
      </c>
      <c r="D43" s="24" t="n">
        <v>20.5</v>
      </c>
      <c r="E43" s="24" t="n">
        <v>22.8</v>
      </c>
      <c r="F43" s="24" t="n">
        <v>42.8</v>
      </c>
      <c r="G43" s="24" t="n">
        <v>57.2</v>
      </c>
      <c r="H43" s="24" t="n">
        <v>127</v>
      </c>
      <c r="I43" s="24" t="n">
        <v>14.8</v>
      </c>
      <c r="J43" s="24" t="n">
        <v>347</v>
      </c>
      <c r="K43" s="23" t="n">
        <v>83.7384</v>
      </c>
      <c r="L43" s="24" t="n">
        <v>9</v>
      </c>
      <c r="M43" s="24" t="n">
        <v>5</v>
      </c>
      <c r="N43" s="24" t="n">
        <v>0.4</v>
      </c>
      <c r="O43" s="24" t="n">
        <v>611.794029544522</v>
      </c>
      <c r="P43" s="24" t="n">
        <v>1334.99800955414</v>
      </c>
      <c r="Q43" s="24" t="n">
        <v>395.995035711137</v>
      </c>
      <c r="R43" s="24" t="n">
        <v>1129.08580334877</v>
      </c>
      <c r="S43" s="24" t="n">
        <v>367.465397077299</v>
      </c>
      <c r="T43" s="24" t="n">
        <v>245.808166982369</v>
      </c>
      <c r="U43" s="24" t="n">
        <v>186.921615598886</v>
      </c>
      <c r="V43" s="24" t="n">
        <v>288.42132914957</v>
      </c>
      <c r="W43" s="24" t="n">
        <v>938.110214231063</v>
      </c>
      <c r="X43" s="24" t="n">
        <v>297.929893313616</v>
      </c>
      <c r="Y43" s="24" t="n">
        <v>484.266330347047</v>
      </c>
      <c r="Z43" s="24" t="n">
        <v>120.497921425308</v>
      </c>
      <c r="AA43" s="24" t="n">
        <v>581.633672850734</v>
      </c>
      <c r="AB43" s="24" t="n">
        <v>14.3384879725086</v>
      </c>
      <c r="AC43" s="24" t="n">
        <v>15.5</v>
      </c>
      <c r="AD43" s="24" t="n">
        <v>6.1</v>
      </c>
      <c r="AE43" s="24" t="n">
        <v>83</v>
      </c>
      <c r="AF43" s="24" t="n">
        <v>51</v>
      </c>
      <c r="AG43" s="24" t="n">
        <v>0.0766048720698636</v>
      </c>
      <c r="AH43" s="24" t="n">
        <v>1.41719013329248</v>
      </c>
      <c r="AI43" s="24" t="n">
        <v>454.46735395189</v>
      </c>
    </row>
    <row r="44" customFormat="false" ht="22.5" hidden="false" customHeight="false" outlineLevel="0" collapsed="false">
      <c r="A44" s="2" t="s">
        <v>46</v>
      </c>
      <c r="B44" s="24" t="n">
        <v>8</v>
      </c>
      <c r="C44" s="24" t="n">
        <v>699.3</v>
      </c>
      <c r="D44" s="24" t="n">
        <v>21.2</v>
      </c>
      <c r="E44" s="24" t="n">
        <v>23.6</v>
      </c>
      <c r="F44" s="24" t="n">
        <v>64.3</v>
      </c>
      <c r="G44" s="24" t="n">
        <v>35.7</v>
      </c>
      <c r="H44" s="24" t="n">
        <v>295</v>
      </c>
      <c r="I44" s="24" t="n">
        <v>62</v>
      </c>
      <c r="J44" s="24" t="n">
        <v>715</v>
      </c>
      <c r="K44" s="23" t="n">
        <v>146.448</v>
      </c>
      <c r="L44" s="24" t="n">
        <v>66</v>
      </c>
      <c r="M44" s="24" t="n">
        <v>15</v>
      </c>
      <c r="N44" s="24" t="n">
        <v>0.4</v>
      </c>
      <c r="O44" s="24" t="n">
        <v>489.391192556736</v>
      </c>
      <c r="P44" s="24" t="n">
        <v>633.540406976744</v>
      </c>
      <c r="Q44" s="24" t="n">
        <v>244.979465802472</v>
      </c>
      <c r="R44" s="24" t="n">
        <v>303.675979863358</v>
      </c>
      <c r="S44" s="24" t="n">
        <v>428.916209609656</v>
      </c>
      <c r="T44" s="24" t="n">
        <v>464.641682362691</v>
      </c>
      <c r="U44" s="24" t="n">
        <v>230.596316466977</v>
      </c>
      <c r="V44" s="24" t="n">
        <v>410.670568680993</v>
      </c>
      <c r="W44" s="24" t="n">
        <v>817.605164080387</v>
      </c>
      <c r="X44" s="24" t="n">
        <v>383.852071956312</v>
      </c>
      <c r="Y44" s="24" t="n">
        <v>548.038503319252</v>
      </c>
      <c r="Z44" s="24" t="n">
        <v>109.572796973016</v>
      </c>
      <c r="AA44" s="24" t="n">
        <v>655.743812124791</v>
      </c>
      <c r="AB44" s="24" t="n">
        <v>13.4320034320034</v>
      </c>
      <c r="AC44" s="24" t="n">
        <v>46.4</v>
      </c>
      <c r="AD44" s="24" t="n">
        <v>50.1</v>
      </c>
      <c r="AE44" s="24" t="n">
        <v>265</v>
      </c>
      <c r="AF44" s="24" t="n">
        <v>92</v>
      </c>
      <c r="AG44" s="24" t="n">
        <v>1.34058526122261</v>
      </c>
      <c r="AH44" s="24" t="n">
        <v>2.10663398192125</v>
      </c>
      <c r="AI44" s="24" t="n">
        <v>538.824538824539</v>
      </c>
    </row>
    <row r="45" customFormat="false" ht="15" hidden="false" customHeight="false" outlineLevel="0" collapsed="false">
      <c r="A45" s="2" t="s">
        <v>47</v>
      </c>
      <c r="B45" s="24" t="n">
        <v>15.6</v>
      </c>
      <c r="C45" s="24" t="n">
        <v>1457</v>
      </c>
      <c r="D45" s="24" t="n">
        <v>33.9</v>
      </c>
      <c r="E45" s="24" t="n">
        <v>10.8</v>
      </c>
      <c r="F45" s="24" t="n">
        <v>36.7</v>
      </c>
      <c r="G45" s="24" t="n">
        <v>63.3</v>
      </c>
      <c r="H45" s="24" t="n">
        <v>116</v>
      </c>
      <c r="I45" s="24" t="n">
        <v>16.7</v>
      </c>
      <c r="J45" s="24" t="n">
        <v>586</v>
      </c>
      <c r="K45" s="23" t="n">
        <v>160.3892</v>
      </c>
      <c r="L45" s="24" t="n">
        <v>28</v>
      </c>
      <c r="M45" s="24" t="n">
        <v>4</v>
      </c>
      <c r="N45" s="24" t="n">
        <v>0</v>
      </c>
      <c r="O45" s="24" t="n">
        <v>202.455820932026</v>
      </c>
      <c r="P45" s="24" t="n">
        <v>734.31397882939</v>
      </c>
      <c r="Q45" s="24" t="n">
        <v>178.880215317174</v>
      </c>
      <c r="R45" s="24" t="n">
        <v>374.579493917275</v>
      </c>
      <c r="S45" s="24" t="n">
        <v>378.196154253909</v>
      </c>
      <c r="T45" s="24" t="n">
        <v>457.341409214092</v>
      </c>
      <c r="U45" s="24" t="n">
        <v>719.431897993311</v>
      </c>
      <c r="V45" s="24" t="n">
        <v>366.077452328853</v>
      </c>
      <c r="W45" s="24" t="n">
        <v>962.021725731895</v>
      </c>
      <c r="X45" s="24" t="n">
        <v>300.496049991901</v>
      </c>
      <c r="Y45" s="24" t="n">
        <v>544.319674781866</v>
      </c>
      <c r="Z45" s="24" t="n">
        <v>69.6655866697524</v>
      </c>
      <c r="AA45" s="24" t="n">
        <v>603.826672164949</v>
      </c>
      <c r="AB45" s="24" t="n">
        <v>6.86341798215511</v>
      </c>
      <c r="AC45" s="24" t="n">
        <v>3.6</v>
      </c>
      <c r="AD45" s="24" t="n">
        <v>0.1</v>
      </c>
      <c r="AE45" s="24" t="n">
        <v>194</v>
      </c>
      <c r="AF45" s="24" t="n">
        <v>203</v>
      </c>
      <c r="AG45" s="24" t="n">
        <v>0.153209744139727</v>
      </c>
      <c r="AH45" s="24" t="n">
        <v>1.685307185537</v>
      </c>
      <c r="AI45" s="24" t="n">
        <v>135.140700068634</v>
      </c>
    </row>
    <row r="46" customFormat="false" ht="15" hidden="false" customHeight="false" outlineLevel="0" collapsed="false">
      <c r="A46" s="2" t="s">
        <v>48</v>
      </c>
      <c r="B46" s="24" t="n">
        <v>66.2</v>
      </c>
      <c r="C46" s="24" t="n">
        <v>2795.2</v>
      </c>
      <c r="D46" s="24" t="n">
        <v>18.9</v>
      </c>
      <c r="E46" s="24" t="n">
        <v>24.9</v>
      </c>
      <c r="F46" s="24" t="n">
        <v>58.6</v>
      </c>
      <c r="G46" s="24" t="n">
        <v>41.4</v>
      </c>
      <c r="H46" s="24" t="n">
        <v>189</v>
      </c>
      <c r="I46" s="24" t="n">
        <v>146.9</v>
      </c>
      <c r="J46" s="24" t="n">
        <v>272</v>
      </c>
      <c r="K46" s="23" t="n">
        <v>470.6403</v>
      </c>
      <c r="L46" s="24" t="n">
        <v>135</v>
      </c>
      <c r="M46" s="24" t="n">
        <v>53</v>
      </c>
      <c r="N46" s="24" t="n">
        <v>9</v>
      </c>
      <c r="O46" s="24" t="n">
        <v>539.869030276257</v>
      </c>
      <c r="P46" s="24" t="n">
        <v>1027.98046332046</v>
      </c>
      <c r="Q46" s="24" t="n">
        <v>762.022685567483</v>
      </c>
      <c r="R46" s="24" t="n">
        <v>914.739414108586</v>
      </c>
      <c r="S46" s="24" t="n">
        <v>497.099690814489</v>
      </c>
      <c r="T46" s="24" t="n">
        <v>443.391742425726</v>
      </c>
      <c r="U46" s="24" t="n">
        <v>494.95706108577</v>
      </c>
      <c r="V46" s="24" t="n">
        <v>774.80000708416</v>
      </c>
      <c r="W46" s="24" t="n">
        <v>1247.1791990385</v>
      </c>
      <c r="X46" s="24" t="n">
        <v>340.616139156573</v>
      </c>
      <c r="Y46" s="24" t="n">
        <v>683.439717814201</v>
      </c>
      <c r="Z46" s="24" t="n">
        <v>129.862057852331</v>
      </c>
      <c r="AA46" s="24" t="n">
        <v>567.652328675981</v>
      </c>
      <c r="AB46" s="24" t="n">
        <v>15.8979679450487</v>
      </c>
      <c r="AC46" s="24" t="n">
        <v>735</v>
      </c>
      <c r="AD46" s="24" t="n">
        <v>337.8</v>
      </c>
      <c r="AE46" s="24" t="n">
        <v>97</v>
      </c>
      <c r="AF46" s="24" t="n">
        <v>340</v>
      </c>
      <c r="AG46" s="24" t="n">
        <v>36.9235483376743</v>
      </c>
      <c r="AH46" s="24" t="n">
        <v>13.0994331239467</v>
      </c>
      <c r="AI46" s="24" t="n">
        <v>667.072123640527</v>
      </c>
    </row>
    <row r="47" customFormat="false" ht="15" hidden="false" customHeight="false" outlineLevel="0" collapsed="false">
      <c r="A47" s="2" t="s">
        <v>49</v>
      </c>
      <c r="B47" s="24" t="n">
        <v>142.9</v>
      </c>
      <c r="C47" s="24" t="n">
        <v>4051</v>
      </c>
      <c r="D47" s="24" t="n">
        <v>20.5</v>
      </c>
      <c r="E47" s="24" t="n">
        <v>24.6</v>
      </c>
      <c r="F47" s="24" t="n">
        <v>62.2</v>
      </c>
      <c r="G47" s="24" t="n">
        <v>37.8</v>
      </c>
      <c r="H47" s="24" t="n">
        <v>125</v>
      </c>
      <c r="I47" s="24" t="n">
        <v>387.9</v>
      </c>
      <c r="J47" s="24" t="n">
        <v>306</v>
      </c>
      <c r="K47" s="23" t="n">
        <v>505.2917</v>
      </c>
      <c r="L47" s="24" t="n">
        <v>543</v>
      </c>
      <c r="M47" s="24" t="n">
        <v>179</v>
      </c>
      <c r="N47" s="24" t="n">
        <v>6.3</v>
      </c>
      <c r="O47" s="24" t="n">
        <v>759.178028572299</v>
      </c>
      <c r="P47" s="24" t="n">
        <v>1434.14951453685</v>
      </c>
      <c r="Q47" s="24" t="n">
        <v>2309.87744634527</v>
      </c>
      <c r="R47" s="24" t="n">
        <v>992.326035303907</v>
      </c>
      <c r="S47" s="24" t="n">
        <v>636.318696435797</v>
      </c>
      <c r="T47" s="24" t="n">
        <v>746.239254653152</v>
      </c>
      <c r="U47" s="24" t="n">
        <v>415.802800324675</v>
      </c>
      <c r="V47" s="24" t="n">
        <v>994.727869565838</v>
      </c>
      <c r="W47" s="24" t="n">
        <v>1366.2257800938</v>
      </c>
      <c r="X47" s="24" t="n">
        <v>500.7025187251</v>
      </c>
      <c r="Y47" s="24" t="n">
        <v>639.895473105721</v>
      </c>
      <c r="Z47" s="24" t="n">
        <v>250.20407454375</v>
      </c>
      <c r="AA47" s="24" t="n">
        <v>771.149372866002</v>
      </c>
      <c r="AB47" s="24" t="n">
        <v>20.1278696618119</v>
      </c>
      <c r="AC47" s="24" t="n">
        <v>3236.2</v>
      </c>
      <c r="AD47" s="24" t="n">
        <v>1228.5</v>
      </c>
      <c r="AE47" s="24" t="n">
        <v>237</v>
      </c>
      <c r="AF47" s="24" t="n">
        <v>217</v>
      </c>
      <c r="AG47" s="24" t="n">
        <v>11.9503600428987</v>
      </c>
      <c r="AH47" s="24" t="n">
        <v>30.2972269036311</v>
      </c>
      <c r="AI47" s="24" t="n">
        <v>779.387805480128</v>
      </c>
    </row>
    <row r="48" customFormat="false" ht="15" hidden="false" customHeight="false" outlineLevel="0" collapsed="false">
      <c r="A48" s="2" t="s">
        <v>50</v>
      </c>
      <c r="B48" s="24" t="n">
        <v>23.4</v>
      </c>
      <c r="C48" s="24" t="n">
        <v>680.4</v>
      </c>
      <c r="D48" s="24" t="n">
        <v>19.8</v>
      </c>
      <c r="E48" s="24" t="n">
        <v>26.2</v>
      </c>
      <c r="F48" s="24" t="n">
        <v>66.6</v>
      </c>
      <c r="G48" s="24" t="n">
        <v>33.4</v>
      </c>
      <c r="H48" s="24" t="n">
        <v>85</v>
      </c>
      <c r="I48" s="24" t="n">
        <v>12.2</v>
      </c>
      <c r="J48" s="24" t="n">
        <v>217</v>
      </c>
      <c r="K48" s="23" t="n">
        <v>84.2656</v>
      </c>
      <c r="L48" s="24" t="n">
        <v>99</v>
      </c>
      <c r="M48" s="24" t="n">
        <v>47</v>
      </c>
      <c r="N48" s="24" t="n">
        <v>2.8</v>
      </c>
      <c r="O48" s="24" t="n">
        <v>1018.93018035927</v>
      </c>
      <c r="P48" s="24" t="n">
        <v>288.446604527297</v>
      </c>
      <c r="Q48" s="24" t="n">
        <v>946.649445564516</v>
      </c>
      <c r="R48" s="24" t="n">
        <v>667.602647694525</v>
      </c>
      <c r="S48" s="24" t="n">
        <v>301.83216809051</v>
      </c>
      <c r="T48" s="24" t="n">
        <v>389.925547988454</v>
      </c>
      <c r="U48" s="24" t="n">
        <v>415.748655034533</v>
      </c>
      <c r="V48" s="24" t="n">
        <v>722.193308174763</v>
      </c>
      <c r="W48" s="24" t="n">
        <v>1307.41574984634</v>
      </c>
      <c r="X48" s="24" t="n">
        <v>304.932403902767</v>
      </c>
      <c r="Y48" s="24" t="n">
        <v>452.141489630116</v>
      </c>
      <c r="Z48" s="24" t="n">
        <v>179.463062655508</v>
      </c>
      <c r="AA48" s="24" t="n">
        <v>542.191977298766</v>
      </c>
      <c r="AB48" s="24" t="n">
        <v>19.482657260435</v>
      </c>
      <c r="AC48" s="24" t="n">
        <v>358.9</v>
      </c>
      <c r="AD48" s="24" t="n">
        <v>108.6</v>
      </c>
      <c r="AE48" s="24" t="n">
        <v>380</v>
      </c>
      <c r="AF48" s="24" t="n">
        <v>585</v>
      </c>
      <c r="AG48" s="24" t="n">
        <v>3.33231193503907</v>
      </c>
      <c r="AH48" s="24" t="n">
        <v>4.36647770798223</v>
      </c>
      <c r="AI48" s="24" t="n">
        <v>574.221046443269</v>
      </c>
    </row>
    <row r="49" customFormat="false" ht="15" hidden="false" customHeight="false" outlineLevel="0" collapsed="false">
      <c r="A49" s="2" t="s">
        <v>51</v>
      </c>
      <c r="B49" s="24" t="n">
        <v>26.1</v>
      </c>
      <c r="C49" s="24" t="n">
        <v>795.5</v>
      </c>
      <c r="D49" s="24" t="n">
        <v>15.2</v>
      </c>
      <c r="E49" s="24" t="n">
        <v>28.5</v>
      </c>
      <c r="F49" s="24" t="n">
        <v>63.4</v>
      </c>
      <c r="G49" s="24" t="n">
        <v>36.6</v>
      </c>
      <c r="H49" s="24" t="n">
        <v>106</v>
      </c>
      <c r="I49" s="24" t="n">
        <v>44.9</v>
      </c>
      <c r="J49" s="24" t="n">
        <v>292</v>
      </c>
      <c r="K49" s="23" t="n">
        <v>144.1611</v>
      </c>
      <c r="L49" s="24" t="n">
        <v>48</v>
      </c>
      <c r="M49" s="24" t="n">
        <v>39</v>
      </c>
      <c r="N49" s="24" t="n">
        <v>24.3</v>
      </c>
      <c r="O49" s="24" t="n">
        <v>423.992701293172</v>
      </c>
      <c r="P49" s="24" t="n">
        <v>212.064</v>
      </c>
      <c r="Q49" s="24" t="n">
        <v>943.768442805367</v>
      </c>
      <c r="R49" s="24" t="n">
        <v>1182.11756112723</v>
      </c>
      <c r="S49" s="24" t="n">
        <v>501.474964273769</v>
      </c>
      <c r="T49" s="24" t="n">
        <v>486.067618671667</v>
      </c>
      <c r="U49" s="24" t="n">
        <v>692.420296437963</v>
      </c>
      <c r="V49" s="24" t="n">
        <v>748.726605189955</v>
      </c>
      <c r="W49" s="24" t="n">
        <v>1185.77990037071</v>
      </c>
      <c r="X49" s="24" t="n">
        <v>310.065496213239</v>
      </c>
      <c r="Y49" s="24" t="n">
        <v>456.514926966935</v>
      </c>
      <c r="Z49" s="24" t="n">
        <v>244.628855878635</v>
      </c>
      <c r="AA49" s="24" t="n">
        <v>575.546706937654</v>
      </c>
      <c r="AB49" s="24" t="n">
        <v>19.26461345066</v>
      </c>
      <c r="AC49" s="24" t="n">
        <v>159.4</v>
      </c>
      <c r="AD49" s="24" t="n">
        <v>127.7</v>
      </c>
      <c r="AE49" s="24" t="n">
        <v>276</v>
      </c>
      <c r="AF49" s="24" t="n">
        <v>241</v>
      </c>
      <c r="AG49" s="24" t="n">
        <v>5.59215566110005</v>
      </c>
      <c r="AH49" s="24" t="n">
        <v>5.70706296920484</v>
      </c>
      <c r="AI49" s="24" t="n">
        <v>470.773098680075</v>
      </c>
    </row>
    <row r="50" customFormat="false" ht="15" hidden="false" customHeight="false" outlineLevel="0" collapsed="false">
      <c r="A50" s="2" t="s">
        <v>52</v>
      </c>
      <c r="B50" s="24" t="n">
        <v>67.8</v>
      </c>
      <c r="C50" s="24" t="n">
        <v>3898.7</v>
      </c>
      <c r="D50" s="24" t="n">
        <v>19.5</v>
      </c>
      <c r="E50" s="24" t="n">
        <v>25.3</v>
      </c>
      <c r="F50" s="24" t="n">
        <v>76.9</v>
      </c>
      <c r="G50" s="24" t="n">
        <v>23.1</v>
      </c>
      <c r="H50" s="24" t="n">
        <v>62</v>
      </c>
      <c r="I50" s="24" t="n">
        <v>300.4</v>
      </c>
      <c r="J50" s="24" t="n">
        <v>443</v>
      </c>
      <c r="K50" s="23" t="n">
        <v>702.3456</v>
      </c>
      <c r="L50" s="24" t="n">
        <v>668</v>
      </c>
      <c r="M50" s="24" t="n">
        <v>410</v>
      </c>
      <c r="N50" s="24" t="n">
        <v>20.9</v>
      </c>
      <c r="O50" s="24" t="n">
        <v>951.053818703828</v>
      </c>
      <c r="P50" s="24" t="n">
        <v>15816.3005897414</v>
      </c>
      <c r="Q50" s="24" t="n">
        <v>1146.96005746372</v>
      </c>
      <c r="R50" s="24" t="n">
        <v>884.717088635018</v>
      </c>
      <c r="S50" s="24" t="n">
        <v>1044.13070116896</v>
      </c>
      <c r="T50" s="24" t="n">
        <v>896.055160419094</v>
      </c>
      <c r="U50" s="24" t="n">
        <v>518.212447348995</v>
      </c>
      <c r="V50" s="24" t="n">
        <v>1080.10719761878</v>
      </c>
      <c r="W50" s="24" t="n">
        <v>1604.27985261527</v>
      </c>
      <c r="X50" s="24" t="n">
        <v>367.798530095879</v>
      </c>
      <c r="Y50" s="24" t="n">
        <v>583.288376769467</v>
      </c>
      <c r="Z50" s="24" t="n">
        <v>261.107757006477</v>
      </c>
      <c r="AA50" s="24" t="n">
        <v>813.404252427945</v>
      </c>
      <c r="AB50" s="24" t="n">
        <v>30.0956729166132</v>
      </c>
      <c r="AC50" s="24" t="n">
        <v>13452.2</v>
      </c>
      <c r="AD50" s="24" t="n">
        <v>2024.3</v>
      </c>
      <c r="AE50" s="24" t="n">
        <v>319</v>
      </c>
      <c r="AF50" s="24" t="n">
        <v>1370</v>
      </c>
      <c r="AG50" s="24" t="n">
        <v>46.039528113988</v>
      </c>
      <c r="AH50" s="24" t="n">
        <v>54.6958786578826</v>
      </c>
      <c r="AI50" s="24" t="n">
        <v>623.77202657296</v>
      </c>
    </row>
    <row r="51" customFormat="false" ht="15" hidden="false" customHeight="false" outlineLevel="0" collapsed="false">
      <c r="A51" s="2" t="s">
        <v>53</v>
      </c>
      <c r="B51" s="24" t="n">
        <v>42.1</v>
      </c>
      <c r="C51" s="24" t="n">
        <v>1507.4</v>
      </c>
      <c r="D51" s="24" t="n">
        <v>20.6</v>
      </c>
      <c r="E51" s="24" t="n">
        <v>25.5</v>
      </c>
      <c r="F51" s="24" t="n">
        <v>66</v>
      </c>
      <c r="G51" s="24" t="n">
        <v>34</v>
      </c>
      <c r="H51" s="24" t="n">
        <v>81</v>
      </c>
      <c r="I51" s="24" t="n">
        <v>134.1</v>
      </c>
      <c r="J51" s="24" t="n">
        <v>248</v>
      </c>
      <c r="K51" s="23" t="n">
        <v>188.2975</v>
      </c>
      <c r="L51" s="24" t="n">
        <v>115</v>
      </c>
      <c r="M51" s="24" t="n">
        <v>114</v>
      </c>
      <c r="N51" s="24" t="n">
        <v>12.6</v>
      </c>
      <c r="O51" s="24" t="n">
        <v>919.830375998531</v>
      </c>
      <c r="P51" s="24" t="n">
        <v>14656.0122929454</v>
      </c>
      <c r="Q51" s="24" t="n">
        <v>866.920863486437</v>
      </c>
      <c r="R51" s="24" t="n">
        <v>859.871773427964</v>
      </c>
      <c r="S51" s="24" t="n">
        <v>494.937629697556</v>
      </c>
      <c r="T51" s="24" t="n">
        <v>483.655429694323</v>
      </c>
      <c r="U51" s="24" t="n">
        <v>310.140148830617</v>
      </c>
      <c r="V51" s="24" t="n">
        <v>809.468987225943</v>
      </c>
      <c r="W51" s="24" t="n">
        <v>1703.80224230254</v>
      </c>
      <c r="X51" s="24" t="n">
        <v>311.589477806789</v>
      </c>
      <c r="Y51" s="24" t="n">
        <v>690.357628744604</v>
      </c>
      <c r="Z51" s="24" t="n">
        <v>252.756667220193</v>
      </c>
      <c r="AA51" s="24" t="n">
        <v>625.724543500468</v>
      </c>
      <c r="AB51" s="24" t="n">
        <v>24.4447392861881</v>
      </c>
      <c r="AC51" s="24" t="n">
        <v>280.7</v>
      </c>
      <c r="AD51" s="24" t="n">
        <v>122</v>
      </c>
      <c r="AE51" s="24" t="n">
        <v>293</v>
      </c>
      <c r="AF51" s="24" t="n">
        <v>441</v>
      </c>
      <c r="AG51" s="24" t="n">
        <v>8.27332618354527</v>
      </c>
      <c r="AH51" s="24" t="n">
        <v>13.9803891527501</v>
      </c>
      <c r="AI51" s="24" t="n">
        <v>895.449117686082</v>
      </c>
    </row>
    <row r="52" customFormat="false" ht="15" hidden="false" customHeight="false" outlineLevel="0" collapsed="false">
      <c r="A52" s="2" t="s">
        <v>54</v>
      </c>
      <c r="B52" s="24" t="n">
        <v>18.3</v>
      </c>
      <c r="C52" s="24" t="n">
        <v>1223.4</v>
      </c>
      <c r="D52" s="24" t="n">
        <v>19.3</v>
      </c>
      <c r="E52" s="24" t="n">
        <v>25.7</v>
      </c>
      <c r="F52" s="24" t="n">
        <v>63</v>
      </c>
      <c r="G52" s="24" t="n">
        <v>37</v>
      </c>
      <c r="H52" s="24" t="n">
        <v>135</v>
      </c>
      <c r="I52" s="24" t="n">
        <v>68.2</v>
      </c>
      <c r="J52" s="24" t="n">
        <v>423</v>
      </c>
      <c r="K52" s="23" t="n">
        <v>166.9558</v>
      </c>
      <c r="L52" s="24" t="n">
        <v>102</v>
      </c>
      <c r="M52" s="24" t="n">
        <v>37</v>
      </c>
      <c r="N52" s="24" t="n">
        <v>11.1</v>
      </c>
      <c r="O52" s="24" t="n">
        <v>498.436520688614</v>
      </c>
      <c r="P52" s="24" t="n">
        <v>809.033582089552</v>
      </c>
      <c r="Q52" s="24" t="n">
        <v>807.524665605405</v>
      </c>
      <c r="R52" s="24" t="n">
        <v>1033.6121091151</v>
      </c>
      <c r="S52" s="24" t="n">
        <v>313.29504986558</v>
      </c>
      <c r="T52" s="24" t="n">
        <v>475.270344059061</v>
      </c>
      <c r="U52" s="24" t="n">
        <v>374.363308547214</v>
      </c>
      <c r="V52" s="24" t="n">
        <v>793.687743314825</v>
      </c>
      <c r="W52" s="24" t="n">
        <v>1559.9790231776</v>
      </c>
      <c r="X52" s="24" t="n">
        <v>316.800272570773</v>
      </c>
      <c r="Y52" s="24" t="n">
        <v>494.685598216643</v>
      </c>
      <c r="Z52" s="24" t="n">
        <v>151.883056358381</v>
      </c>
      <c r="AA52" s="24" t="n">
        <v>529.62253754195</v>
      </c>
      <c r="AB52" s="24" t="n">
        <v>19.4531633153507</v>
      </c>
      <c r="AC52" s="24" t="n">
        <v>75</v>
      </c>
      <c r="AD52" s="24" t="n">
        <v>132.7</v>
      </c>
      <c r="AE52" s="24" t="n">
        <v>314</v>
      </c>
      <c r="AF52" s="24" t="n">
        <v>254</v>
      </c>
      <c r="AG52" s="24" t="n">
        <v>8.04351156733568</v>
      </c>
      <c r="AH52" s="24" t="n">
        <v>9.3840968285583</v>
      </c>
      <c r="AI52" s="24" t="n">
        <v>481.772110511689</v>
      </c>
    </row>
    <row r="53" customFormat="false" ht="15" hidden="false" customHeight="false" outlineLevel="0" collapsed="false">
      <c r="A53" s="2" t="s">
        <v>55</v>
      </c>
      <c r="B53" s="24" t="n">
        <v>120.4</v>
      </c>
      <c r="C53" s="24" t="n">
        <v>1272.1</v>
      </c>
      <c r="D53" s="24" t="n">
        <v>18.2</v>
      </c>
      <c r="E53" s="24" t="n">
        <v>29.9</v>
      </c>
      <c r="F53" s="24" t="n">
        <v>77.3</v>
      </c>
      <c r="G53" s="24" t="n">
        <v>22.7</v>
      </c>
      <c r="H53" s="24" t="n">
        <v>85</v>
      </c>
      <c r="I53" s="24" t="n">
        <v>107.9</v>
      </c>
      <c r="J53" s="24" t="n">
        <v>114</v>
      </c>
      <c r="K53" s="23" t="n">
        <v>159.2598</v>
      </c>
      <c r="L53" s="24" t="n">
        <v>90</v>
      </c>
      <c r="M53" s="24" t="n">
        <v>64</v>
      </c>
      <c r="N53" s="24" t="n">
        <v>8.9</v>
      </c>
      <c r="O53" s="24" t="n">
        <v>504.943753659043</v>
      </c>
      <c r="P53" s="24" t="n">
        <v>1011.99531737773</v>
      </c>
      <c r="Q53" s="24" t="n">
        <v>828.412721504492</v>
      </c>
      <c r="R53" s="24" t="n">
        <v>652.705211446165</v>
      </c>
      <c r="S53" s="24" t="n">
        <v>407.095582644379</v>
      </c>
      <c r="T53" s="24" t="n">
        <v>424.632475184304</v>
      </c>
      <c r="U53" s="24" t="n">
        <v>410.4706250567</v>
      </c>
      <c r="V53" s="24" t="n">
        <v>675.693549142697</v>
      </c>
      <c r="W53" s="24" t="n">
        <v>1491.84449305198</v>
      </c>
      <c r="X53" s="24" t="n">
        <v>291.627273417914</v>
      </c>
      <c r="Y53" s="24" t="n">
        <v>497.086217209653</v>
      </c>
      <c r="Z53" s="24" t="n">
        <v>226.95711117026</v>
      </c>
      <c r="AA53" s="24" t="n">
        <v>548.435781406361</v>
      </c>
      <c r="AB53" s="24" t="n">
        <v>25.9389985064067</v>
      </c>
      <c r="AC53" s="24" t="n">
        <v>763</v>
      </c>
      <c r="AD53" s="24" t="n">
        <v>130.9</v>
      </c>
      <c r="AE53" s="24" t="n">
        <v>163</v>
      </c>
      <c r="AF53" s="24" t="n">
        <v>574</v>
      </c>
      <c r="AG53" s="24" t="n">
        <v>9.00107246820898</v>
      </c>
      <c r="AH53" s="24" t="n">
        <v>12.1418722230734</v>
      </c>
      <c r="AI53" s="24" t="n">
        <v>776.82572124833</v>
      </c>
    </row>
    <row r="54" customFormat="false" ht="15" hidden="false" customHeight="false" outlineLevel="0" collapsed="false">
      <c r="A54" s="2" t="s">
        <v>56</v>
      </c>
      <c r="B54" s="24" t="n">
        <v>76.6</v>
      </c>
      <c r="C54" s="24" t="n">
        <v>3214.6</v>
      </c>
      <c r="D54" s="24" t="n">
        <v>17.1</v>
      </c>
      <c r="E54" s="24" t="n">
        <v>28.4</v>
      </c>
      <c r="F54" s="24" t="n">
        <v>79.6</v>
      </c>
      <c r="G54" s="24" t="n">
        <v>20.4</v>
      </c>
      <c r="H54" s="24" t="n">
        <v>123</v>
      </c>
      <c r="I54" s="24" t="n">
        <v>401.1</v>
      </c>
      <c r="J54" s="24" t="n">
        <v>297</v>
      </c>
      <c r="K54" s="23" t="n">
        <v>531.7087</v>
      </c>
      <c r="L54" s="24" t="n">
        <v>355</v>
      </c>
      <c r="M54" s="24" t="n">
        <v>181</v>
      </c>
      <c r="N54" s="24" t="n">
        <v>15.7</v>
      </c>
      <c r="O54" s="24" t="n">
        <v>545.776583121264</v>
      </c>
      <c r="P54" s="24" t="n">
        <v>595.720665961945</v>
      </c>
      <c r="Q54" s="24" t="n">
        <v>1347.16873947867</v>
      </c>
      <c r="R54" s="24" t="n">
        <v>1101.31194934559</v>
      </c>
      <c r="S54" s="24" t="n">
        <v>437.514925767248</v>
      </c>
      <c r="T54" s="24" t="n">
        <v>680.989291583195</v>
      </c>
      <c r="U54" s="24" t="n">
        <v>451.872177290964</v>
      </c>
      <c r="V54" s="24" t="n">
        <v>1137.96896192086</v>
      </c>
      <c r="W54" s="24" t="n">
        <v>1456.48310177475</v>
      </c>
      <c r="X54" s="24" t="n">
        <v>394.660862000994</v>
      </c>
      <c r="Y54" s="24" t="n">
        <v>654.777763513727</v>
      </c>
      <c r="Z54" s="24" t="n">
        <v>234.153270685461</v>
      </c>
      <c r="AA54" s="24" t="n">
        <v>795.114122350278</v>
      </c>
      <c r="AB54" s="24" t="n">
        <v>27.6538294033472</v>
      </c>
      <c r="AC54" s="24" t="n">
        <v>3441.5</v>
      </c>
      <c r="AD54" s="24" t="n">
        <v>2052.8</v>
      </c>
      <c r="AE54" s="24" t="n">
        <v>244</v>
      </c>
      <c r="AF54" s="24" t="n">
        <v>636</v>
      </c>
      <c r="AG54" s="24" t="n">
        <v>40.2175578366784</v>
      </c>
      <c r="AH54" s="24" t="n">
        <v>30.1823195955263</v>
      </c>
      <c r="AI54" s="24" t="n">
        <v>750.668823492814</v>
      </c>
    </row>
    <row r="55" customFormat="false" ht="15" hidden="false" customHeight="false" outlineLevel="0" collapsed="false">
      <c r="A55" s="2" t="s">
        <v>57</v>
      </c>
      <c r="B55" s="24" t="n">
        <v>123.7</v>
      </c>
      <c r="C55" s="24" t="n">
        <v>1963</v>
      </c>
      <c r="D55" s="24" t="n">
        <v>20.2</v>
      </c>
      <c r="E55" s="24" t="n">
        <v>25.8</v>
      </c>
      <c r="F55" s="24" t="n">
        <v>60.3</v>
      </c>
      <c r="G55" s="24" t="n">
        <v>39.7</v>
      </c>
      <c r="H55" s="24" t="n">
        <v>162</v>
      </c>
      <c r="I55" s="24" t="n">
        <v>179.6</v>
      </c>
      <c r="J55" s="24" t="n">
        <v>167</v>
      </c>
      <c r="K55" s="23" t="n">
        <v>270.7448</v>
      </c>
      <c r="L55" s="24" t="n">
        <v>103</v>
      </c>
      <c r="M55" s="24" t="n">
        <v>19</v>
      </c>
      <c r="N55" s="24" t="n">
        <v>3.2</v>
      </c>
      <c r="O55" s="24" t="n">
        <v>532.10840652819</v>
      </c>
      <c r="P55" s="24" t="n">
        <v>9174.60485167977</v>
      </c>
      <c r="Q55" s="24" t="n">
        <v>1314.6785248608</v>
      </c>
      <c r="R55" s="24" t="n">
        <v>1052.80921991842</v>
      </c>
      <c r="S55" s="24" t="n">
        <v>989.512921176007</v>
      </c>
      <c r="T55" s="24" t="n">
        <v>375.8665571192</v>
      </c>
      <c r="U55" s="24" t="n">
        <v>546.359165424739</v>
      </c>
      <c r="V55" s="24" t="n">
        <v>717.392670380375</v>
      </c>
      <c r="W55" s="24" t="n">
        <v>1117.0703798017</v>
      </c>
      <c r="X55" s="24" t="n">
        <v>372.566231737826</v>
      </c>
      <c r="Y55" s="24" t="n">
        <v>583.658304232891</v>
      </c>
      <c r="Z55" s="24" t="n">
        <v>177.618108709701</v>
      </c>
      <c r="AA55" s="24" t="n">
        <v>555.445522789149</v>
      </c>
      <c r="AB55" s="24" t="n">
        <v>19.0438104941416</v>
      </c>
      <c r="AC55" s="24" t="n">
        <v>1433.4</v>
      </c>
      <c r="AD55" s="24" t="n">
        <v>1325.3</v>
      </c>
      <c r="AE55" s="24" t="n">
        <v>174</v>
      </c>
      <c r="AF55" s="24" t="n">
        <v>134</v>
      </c>
      <c r="AG55" s="24" t="n">
        <v>5.01761912057607</v>
      </c>
      <c r="AH55" s="24" t="n">
        <v>14.7847403094837</v>
      </c>
      <c r="AI55" s="24" t="n">
        <v>757.615894039735</v>
      </c>
    </row>
    <row r="56" customFormat="false" ht="15" hidden="false" customHeight="false" outlineLevel="0" collapsed="false">
      <c r="A56" s="2" t="s">
        <v>58</v>
      </c>
      <c r="B56" s="24" t="n">
        <v>43.4</v>
      </c>
      <c r="C56" s="24" t="n">
        <v>1318.1</v>
      </c>
      <c r="D56" s="24" t="n">
        <v>16</v>
      </c>
      <c r="E56" s="24" t="n">
        <v>30.2</v>
      </c>
      <c r="F56" s="24" t="n">
        <v>68.7</v>
      </c>
      <c r="G56" s="24" t="n">
        <v>31.3</v>
      </c>
      <c r="H56" s="24" t="n">
        <v>133</v>
      </c>
      <c r="I56" s="24" t="n">
        <v>71.8</v>
      </c>
      <c r="J56" s="24" t="n">
        <v>291</v>
      </c>
      <c r="K56" s="23" t="n">
        <v>191.0388</v>
      </c>
      <c r="L56" s="24" t="n">
        <v>120</v>
      </c>
      <c r="M56" s="24" t="n">
        <v>34</v>
      </c>
      <c r="N56" s="24" t="n">
        <v>7.7</v>
      </c>
      <c r="O56" s="24" t="n">
        <v>715.120979767265</v>
      </c>
      <c r="P56" s="24" t="n">
        <v>582.836932515337</v>
      </c>
      <c r="Q56" s="24" t="n">
        <v>768.957367912188</v>
      </c>
      <c r="R56" s="24" t="n">
        <v>739.372901238613</v>
      </c>
      <c r="S56" s="24" t="n">
        <v>563.929285799737</v>
      </c>
      <c r="T56" s="24" t="n">
        <v>465.463931764039</v>
      </c>
      <c r="U56" s="24" t="n">
        <v>434.528005553741</v>
      </c>
      <c r="V56" s="24" t="n">
        <v>797.986744712162</v>
      </c>
      <c r="W56" s="24" t="n">
        <v>2925.42211161168</v>
      </c>
      <c r="X56" s="24" t="n">
        <v>409.22101698394</v>
      </c>
      <c r="Y56" s="24" t="n">
        <v>673.588171323406</v>
      </c>
      <c r="Z56" s="24" t="n">
        <v>160.95136106831</v>
      </c>
      <c r="AA56" s="24" t="n">
        <v>613.595452582134</v>
      </c>
      <c r="AB56" s="24" t="n">
        <v>18.9985585312192</v>
      </c>
      <c r="AC56" s="24" t="n">
        <v>151.3</v>
      </c>
      <c r="AD56" s="24" t="n">
        <v>147.3</v>
      </c>
      <c r="AE56" s="24" t="n">
        <v>142</v>
      </c>
      <c r="AF56" s="24" t="n">
        <v>460</v>
      </c>
      <c r="AG56" s="24" t="n">
        <v>8.27332618354527</v>
      </c>
      <c r="AH56" s="24" t="n">
        <v>7.27746284663705</v>
      </c>
      <c r="AI56" s="24" t="n">
        <v>507.548744404825</v>
      </c>
    </row>
    <row r="57" customFormat="false" ht="15" hidden="false" customHeight="false" outlineLevel="0" collapsed="false">
      <c r="A57" s="2" t="s">
        <v>59</v>
      </c>
      <c r="B57" s="24" t="n">
        <v>53.6</v>
      </c>
      <c r="C57" s="24" t="n">
        <v>3183</v>
      </c>
      <c r="D57" s="24" t="n">
        <v>17.5</v>
      </c>
      <c r="E57" s="24" t="n">
        <v>27.6</v>
      </c>
      <c r="F57" s="24" t="n">
        <v>79.8</v>
      </c>
      <c r="G57" s="24" t="n">
        <v>20.2</v>
      </c>
      <c r="H57" s="24" t="n">
        <v>109</v>
      </c>
      <c r="I57" s="24" t="n">
        <v>188.1</v>
      </c>
      <c r="J57" s="24" t="n">
        <v>326</v>
      </c>
      <c r="K57" s="23" t="n">
        <v>635.4757</v>
      </c>
      <c r="L57" s="24" t="n">
        <v>451</v>
      </c>
      <c r="M57" s="24" t="n">
        <v>276</v>
      </c>
      <c r="N57" s="24" t="n">
        <v>13.5</v>
      </c>
      <c r="O57" s="24" t="n">
        <v>682.63159781436</v>
      </c>
      <c r="P57" s="24" t="n">
        <v>16194.5215271342</v>
      </c>
      <c r="Q57" s="24" t="n">
        <v>1048.33559381555</v>
      </c>
      <c r="R57" s="24" t="n">
        <v>1124.39924616366</v>
      </c>
      <c r="S57" s="24" t="n">
        <v>463.055752477996</v>
      </c>
      <c r="T57" s="24" t="n">
        <v>554.692908864008</v>
      </c>
      <c r="U57" s="24" t="n">
        <v>313.457437222705</v>
      </c>
      <c r="V57" s="24" t="n">
        <v>816.831948856098</v>
      </c>
      <c r="W57" s="24" t="n">
        <v>1911.05666342842</v>
      </c>
      <c r="X57" s="24" t="n">
        <v>387.881916295637</v>
      </c>
      <c r="Y57" s="24" t="n">
        <v>537.082981445937</v>
      </c>
      <c r="Z57" s="24" t="n">
        <v>145.59480508593</v>
      </c>
      <c r="AA57" s="24" t="n">
        <v>713.894857912167</v>
      </c>
      <c r="AB57" s="24" t="n">
        <v>33.3506126295947</v>
      </c>
      <c r="AC57" s="24" t="n">
        <v>3518.7</v>
      </c>
      <c r="AD57" s="24" t="n">
        <v>1528.5</v>
      </c>
      <c r="AE57" s="24" t="n">
        <v>281</v>
      </c>
      <c r="AF57" s="24" t="n">
        <v>367</v>
      </c>
      <c r="AG57" s="24" t="n">
        <v>24.2837444461468</v>
      </c>
      <c r="AH57" s="24" t="n">
        <v>27.2330320208365</v>
      </c>
      <c r="AI57" s="24" t="n">
        <v>763.022306000628</v>
      </c>
    </row>
    <row r="58" customFormat="false" ht="15" hidden="false" customHeight="false" outlineLevel="0" collapsed="false">
      <c r="A58" s="2" t="s">
        <v>60</v>
      </c>
      <c r="B58" s="24" t="n">
        <v>101.2</v>
      </c>
      <c r="C58" s="24" t="n">
        <v>2440.8</v>
      </c>
      <c r="D58" s="24" t="n">
        <v>16.8</v>
      </c>
      <c r="E58" s="24" t="n">
        <v>28.2</v>
      </c>
      <c r="F58" s="24" t="n">
        <v>75.9</v>
      </c>
      <c r="G58" s="24" t="n">
        <v>24.1</v>
      </c>
      <c r="H58" s="24" t="n">
        <v>94</v>
      </c>
      <c r="I58" s="24" t="n">
        <v>221</v>
      </c>
      <c r="J58" s="24" t="n">
        <v>170</v>
      </c>
      <c r="K58" s="23" t="n">
        <v>366.8332</v>
      </c>
      <c r="L58" s="24" t="n">
        <v>180</v>
      </c>
      <c r="M58" s="24" t="n">
        <v>168</v>
      </c>
      <c r="N58" s="24" t="n">
        <v>2.4</v>
      </c>
      <c r="O58" s="24" t="n">
        <v>967.524749363669</v>
      </c>
      <c r="P58" s="24" t="n">
        <v>3666.97848637206</v>
      </c>
      <c r="Q58" s="24" t="n">
        <v>980.030403967883</v>
      </c>
      <c r="R58" s="24" t="n">
        <v>1539.32171931756</v>
      </c>
      <c r="S58" s="24" t="n">
        <v>494.370321824772</v>
      </c>
      <c r="T58" s="24" t="n">
        <v>396.393901494848</v>
      </c>
      <c r="U58" s="24" t="n">
        <v>412.471960155165</v>
      </c>
      <c r="V58" s="24" t="n">
        <v>727.72846032254</v>
      </c>
      <c r="W58" s="24" t="n">
        <v>1181.49596177909</v>
      </c>
      <c r="X58" s="24" t="n">
        <v>308.946881498037</v>
      </c>
      <c r="Y58" s="24" t="n">
        <v>555.288688839688</v>
      </c>
      <c r="Z58" s="24" t="n">
        <v>120.705037463977</v>
      </c>
      <c r="AA58" s="24" t="n">
        <v>580.354824806855</v>
      </c>
      <c r="AB58" s="24" t="n">
        <v>18.6156178302196</v>
      </c>
      <c r="AC58" s="24" t="n">
        <v>1251.8</v>
      </c>
      <c r="AD58" s="24" t="n">
        <v>342.7</v>
      </c>
      <c r="AE58" s="24" t="n">
        <v>260</v>
      </c>
      <c r="AF58" s="24" t="n">
        <v>334</v>
      </c>
      <c r="AG58" s="24" t="n">
        <v>15.6273939022522</v>
      </c>
      <c r="AH58" s="24" t="n">
        <v>11.1077064501302</v>
      </c>
      <c r="AI58" s="24" t="n">
        <v>675.762045231072</v>
      </c>
    </row>
    <row r="59" customFormat="false" ht="15" hidden="false" customHeight="false" outlineLevel="0" collapsed="false">
      <c r="A59" s="2" t="s">
        <v>61</v>
      </c>
      <c r="B59" s="24" t="n">
        <v>37.2</v>
      </c>
      <c r="C59" s="24" t="n">
        <v>1238.4</v>
      </c>
      <c r="D59" s="24" t="n">
        <v>16.6</v>
      </c>
      <c r="E59" s="24" t="n">
        <v>29.5</v>
      </c>
      <c r="F59" s="24" t="n">
        <v>75.6</v>
      </c>
      <c r="G59" s="24" t="n">
        <v>24.4</v>
      </c>
      <c r="H59" s="24" t="n">
        <v>170</v>
      </c>
      <c r="I59" s="24" t="n">
        <v>76.4</v>
      </c>
      <c r="J59" s="24" t="n">
        <v>250</v>
      </c>
      <c r="K59" s="23" t="n">
        <v>180.383</v>
      </c>
      <c r="L59" s="24" t="n">
        <v>110</v>
      </c>
      <c r="M59" s="24" t="n">
        <v>246</v>
      </c>
      <c r="N59" s="24" t="n">
        <v>13.4</v>
      </c>
      <c r="O59" s="24" t="n">
        <v>467.354609899677</v>
      </c>
      <c r="P59" s="24" t="n">
        <v>1982.51017402945</v>
      </c>
      <c r="Q59" s="24" t="n">
        <v>762.229383156359</v>
      </c>
      <c r="R59" s="24" t="n">
        <v>618.380482815057</v>
      </c>
      <c r="S59" s="24" t="n">
        <v>635.874512080099</v>
      </c>
      <c r="T59" s="24" t="n">
        <v>490.655649791232</v>
      </c>
      <c r="U59" s="24" t="n">
        <v>282.648789553946</v>
      </c>
      <c r="V59" s="24" t="n">
        <v>673.216994904856</v>
      </c>
      <c r="W59" s="24" t="n">
        <v>1351.05650101633</v>
      </c>
      <c r="X59" s="24" t="n">
        <v>391.345769153384</v>
      </c>
      <c r="Y59" s="24" t="n">
        <v>554.436684251399</v>
      </c>
      <c r="Z59" s="24" t="n">
        <v>202.367812047195</v>
      </c>
      <c r="AA59" s="24" t="n">
        <v>609.661300442036</v>
      </c>
      <c r="AB59" s="24" t="n">
        <v>21.8507751937984</v>
      </c>
      <c r="AC59" s="24" t="n">
        <v>647.1</v>
      </c>
      <c r="AD59" s="24" t="n">
        <v>142.2</v>
      </c>
      <c r="AE59" s="24" t="n">
        <v>185</v>
      </c>
      <c r="AF59" s="24" t="n">
        <v>414</v>
      </c>
      <c r="AG59" s="24" t="n">
        <v>4.28987283591236</v>
      </c>
      <c r="AH59" s="24" t="n">
        <v>11.1077064501302</v>
      </c>
      <c r="AI59" s="24" t="n">
        <v>622.416020671835</v>
      </c>
    </row>
    <row r="60" customFormat="false" ht="15" hidden="false" customHeight="false" outlineLevel="0" collapsed="false">
      <c r="A60" s="2" t="s">
        <v>62</v>
      </c>
      <c r="B60" s="24" t="n">
        <v>71.5</v>
      </c>
      <c r="C60" s="24" t="n">
        <v>834.7</v>
      </c>
      <c r="D60" s="24" t="n">
        <v>19.4</v>
      </c>
      <c r="E60" s="24" t="n">
        <v>29.8</v>
      </c>
      <c r="F60" s="24" t="n">
        <v>62.1</v>
      </c>
      <c r="G60" s="24" t="n">
        <v>37.9</v>
      </c>
      <c r="H60" s="24" t="n">
        <v>98</v>
      </c>
      <c r="I60" s="24" t="n">
        <v>44.8</v>
      </c>
      <c r="J60" s="24" t="n">
        <v>133</v>
      </c>
      <c r="K60" s="23" t="n">
        <v>88.246</v>
      </c>
      <c r="L60" s="24" t="n">
        <v>44</v>
      </c>
      <c r="M60" s="24" t="n">
        <v>42</v>
      </c>
      <c r="N60" s="24" t="n">
        <v>3.2</v>
      </c>
      <c r="O60" s="24" t="n">
        <v>653.361671572274</v>
      </c>
      <c r="P60" s="24" t="n">
        <v>1661.04247258225</v>
      </c>
      <c r="Q60" s="24" t="n">
        <v>857.850143142936</v>
      </c>
      <c r="R60" s="24" t="n">
        <v>1379.57118843767</v>
      </c>
      <c r="S60" s="24" t="n">
        <v>433.99799522673</v>
      </c>
      <c r="T60" s="24" t="n">
        <v>401.148417073555</v>
      </c>
      <c r="U60" s="24" t="n">
        <v>314.801153074866</v>
      </c>
      <c r="V60" s="24" t="n">
        <v>1129.18877522023</v>
      </c>
      <c r="W60" s="24" t="n">
        <v>1478.89697147037</v>
      </c>
      <c r="X60" s="24" t="n">
        <v>340.676214909177</v>
      </c>
      <c r="Y60" s="24" t="n">
        <v>581.311293506873</v>
      </c>
      <c r="Z60" s="24" t="n">
        <v>155.024833164813</v>
      </c>
      <c r="AA60" s="24" t="n">
        <v>545.052516835522</v>
      </c>
      <c r="AB60" s="24" t="n">
        <v>17.3643225110818</v>
      </c>
      <c r="AC60" s="24" t="n">
        <v>141.7</v>
      </c>
      <c r="AD60" s="24" t="n">
        <v>75.1</v>
      </c>
      <c r="AE60" s="24" t="n">
        <v>166</v>
      </c>
      <c r="AF60" s="24" t="n">
        <v>267</v>
      </c>
      <c r="AG60" s="24" t="n">
        <v>3.40891680710893</v>
      </c>
      <c r="AH60" s="24" t="n">
        <v>6.31990194576375</v>
      </c>
      <c r="AI60" s="24" t="n">
        <v>1031.0291122559</v>
      </c>
    </row>
    <row r="61" customFormat="false" ht="15" hidden="false" customHeight="false" outlineLevel="0" collapsed="false">
      <c r="A61" s="2" t="s">
        <v>63</v>
      </c>
      <c r="B61" s="24" t="n">
        <v>194.3</v>
      </c>
      <c r="C61" s="24" t="n">
        <v>4315.7</v>
      </c>
      <c r="D61" s="24" t="n">
        <v>19.7</v>
      </c>
      <c r="E61" s="24" t="n">
        <v>26.2</v>
      </c>
      <c r="F61" s="24" t="n">
        <v>84.9</v>
      </c>
      <c r="G61" s="24" t="n">
        <v>15.1</v>
      </c>
      <c r="H61" s="24" t="n">
        <v>95</v>
      </c>
      <c r="I61" s="24" t="n">
        <v>248.9</v>
      </c>
      <c r="J61" s="24" t="n">
        <v>126</v>
      </c>
      <c r="K61" s="23" t="n">
        <v>638.482</v>
      </c>
      <c r="L61" s="24" t="n">
        <v>495</v>
      </c>
      <c r="M61" s="24" t="n">
        <v>309</v>
      </c>
      <c r="N61" s="24" t="n">
        <v>6.9</v>
      </c>
      <c r="O61" s="24" t="n">
        <v>850.559684152368</v>
      </c>
      <c r="P61" s="24" t="n">
        <v>1273.68017324683</v>
      </c>
      <c r="Q61" s="24" t="n">
        <v>1806.48565214744</v>
      </c>
      <c r="R61" s="24" t="n">
        <v>1742.79838584822</v>
      </c>
      <c r="S61" s="24" t="n">
        <v>779.215642055485</v>
      </c>
      <c r="T61" s="24" t="n">
        <v>824.418978802662</v>
      </c>
      <c r="U61" s="24" t="n">
        <v>531.716156092848</v>
      </c>
      <c r="V61" s="24" t="n">
        <v>1405.2351864656</v>
      </c>
      <c r="W61" s="24" t="n">
        <v>2601.80704404112</v>
      </c>
      <c r="X61" s="24" t="n">
        <v>409.992618005581</v>
      </c>
      <c r="Y61" s="24" t="n">
        <v>702.251726026564</v>
      </c>
      <c r="Z61" s="24" t="n">
        <v>378.823893154473</v>
      </c>
      <c r="AA61" s="24" t="n">
        <v>932.38775398004</v>
      </c>
      <c r="AB61" s="24" t="n">
        <v>32.3546585721899</v>
      </c>
      <c r="AC61" s="24" t="n">
        <v>7164.2</v>
      </c>
      <c r="AD61" s="24" t="n">
        <v>1402.5</v>
      </c>
      <c r="AE61" s="24" t="n">
        <v>309</v>
      </c>
      <c r="AF61" s="24" t="n">
        <v>380</v>
      </c>
      <c r="AG61" s="24" t="n">
        <v>39.3749042439099</v>
      </c>
      <c r="AH61" s="24" t="n">
        <v>99.3948215106481</v>
      </c>
      <c r="AI61" s="24" t="n">
        <v>782.584516996084</v>
      </c>
    </row>
    <row r="62" s="28" customFormat="true" ht="15" hidden="false" customHeight="false" outlineLevel="0" collapsed="false">
      <c r="A62" s="2" t="s">
        <v>64</v>
      </c>
      <c r="B62" s="24" t="n">
        <v>160.1</v>
      </c>
      <c r="C62" s="24" t="n">
        <v>1518.7</v>
      </c>
      <c r="D62" s="24" t="n">
        <v>21.7</v>
      </c>
      <c r="E62" s="24" t="n">
        <v>22.2</v>
      </c>
      <c r="F62" s="24" t="n">
        <v>67.1</v>
      </c>
      <c r="G62" s="24" t="n">
        <v>32.9</v>
      </c>
      <c r="H62" s="24" t="n">
        <v>186</v>
      </c>
      <c r="I62" s="24" t="n">
        <v>204.9</v>
      </c>
      <c r="J62" s="24" t="n">
        <v>88</v>
      </c>
      <c r="K62" s="23" t="n">
        <v>239.437</v>
      </c>
      <c r="L62" s="24" t="n">
        <v>138</v>
      </c>
      <c r="M62" s="24" t="n">
        <v>86</v>
      </c>
      <c r="N62" s="24" t="n">
        <v>19.5</v>
      </c>
      <c r="O62" s="24" t="n">
        <v>863.754120829166</v>
      </c>
      <c r="P62" s="24" t="n">
        <v>31556.5611742892</v>
      </c>
      <c r="Q62" s="24" t="n">
        <v>2692.89185735967</v>
      </c>
      <c r="R62" s="24" t="n">
        <v>1769.76937036294</v>
      </c>
      <c r="S62" s="24" t="n">
        <v>937.050053932144</v>
      </c>
      <c r="T62" s="24" t="n">
        <v>1085.76729012581</v>
      </c>
      <c r="U62" s="24" t="n">
        <v>630.275637920595</v>
      </c>
      <c r="V62" s="24" t="n">
        <v>1910.81052127172</v>
      </c>
      <c r="W62" s="24" t="n">
        <v>2691.22258876857</v>
      </c>
      <c r="X62" s="24" t="n">
        <v>687.732231687914</v>
      </c>
      <c r="Y62" s="24" t="n">
        <v>726.480548362529</v>
      </c>
      <c r="Z62" s="24" t="n">
        <v>269.193600463082</v>
      </c>
      <c r="AA62" s="24" t="n">
        <v>1649.43869038152</v>
      </c>
      <c r="AB62" s="24" t="n">
        <v>29.0952788569171</v>
      </c>
      <c r="AC62" s="27" t="n">
        <v>3450.9</v>
      </c>
      <c r="AD62" s="27" t="n">
        <v>310.6</v>
      </c>
      <c r="AE62" s="24" t="n">
        <v>335</v>
      </c>
      <c r="AF62" s="24" t="n">
        <v>835</v>
      </c>
      <c r="AG62" s="24" t="n">
        <v>8.50314079975486</v>
      </c>
      <c r="AH62" s="24" t="n">
        <v>21.2578519993872</v>
      </c>
      <c r="AI62" s="24" t="n">
        <v>877.856061104892</v>
      </c>
    </row>
    <row r="63" customFormat="false" ht="22.5" hidden="false" customHeight="false" outlineLevel="0" collapsed="false">
      <c r="A63" s="2" t="s">
        <v>65</v>
      </c>
      <c r="B63" s="24" t="n">
        <v>534.8</v>
      </c>
      <c r="C63" s="24" t="n">
        <v>1663.8</v>
      </c>
      <c r="D63" s="24" t="n">
        <v>23.2</v>
      </c>
      <c r="E63" s="24" t="n">
        <v>16.4</v>
      </c>
      <c r="F63" s="24" t="n">
        <v>92.4</v>
      </c>
      <c r="G63" s="24" t="n">
        <v>7.6</v>
      </c>
      <c r="H63" s="24" t="n">
        <v>76</v>
      </c>
      <c r="I63" s="24" t="n">
        <v>82.3</v>
      </c>
      <c r="J63" s="24" t="n">
        <v>11</v>
      </c>
      <c r="K63" s="23" t="n">
        <v>404.331</v>
      </c>
      <c r="L63" s="24" t="n">
        <v>25</v>
      </c>
      <c r="M63" s="24" t="n">
        <v>21</v>
      </c>
      <c r="N63" s="24" t="n">
        <v>0.4</v>
      </c>
      <c r="O63" s="24" t="n">
        <v>664.079905553989</v>
      </c>
      <c r="P63" s="24" t="n">
        <v>14030.8291452749</v>
      </c>
      <c r="Q63" s="24" t="n">
        <v>1619.99328570319</v>
      </c>
      <c r="R63" s="24" t="n">
        <v>2072.97090845976</v>
      </c>
      <c r="S63" s="24" t="n">
        <v>2074.4767490525</v>
      </c>
      <c r="T63" s="24" t="n">
        <v>706.602478726792</v>
      </c>
      <c r="U63" s="24" t="n">
        <v>633.473369656329</v>
      </c>
      <c r="V63" s="24" t="n">
        <v>1797.86436826099</v>
      </c>
      <c r="W63" s="24" t="n">
        <v>2609.62925285407</v>
      </c>
      <c r="X63" s="24" t="n">
        <v>741.779028150224</v>
      </c>
      <c r="Y63" s="24" t="n">
        <v>1230.9549060777</v>
      </c>
      <c r="Z63" s="24" t="n">
        <v>122.336177712201</v>
      </c>
      <c r="AA63" s="24" t="n">
        <v>1387.84060888536</v>
      </c>
      <c r="AB63" s="24" t="n">
        <v>20.2115638898906</v>
      </c>
      <c r="AC63" s="24" t="n">
        <v>19125.3</v>
      </c>
      <c r="AD63" s="24" t="n">
        <v>1028.9</v>
      </c>
      <c r="AE63" s="24" t="n">
        <v>147</v>
      </c>
      <c r="AF63" s="24" t="n">
        <v>273</v>
      </c>
      <c r="AG63" s="24" t="n">
        <v>4.25157039987743</v>
      </c>
      <c r="AH63" s="24" t="n">
        <v>24.3986517542516</v>
      </c>
      <c r="AI63" s="24" t="n">
        <v>653.924750570982</v>
      </c>
    </row>
    <row r="64" customFormat="false" ht="22.5" hidden="false" customHeight="false" outlineLevel="0" collapsed="false">
      <c r="A64" s="2" t="s">
        <v>66</v>
      </c>
      <c r="B64" s="24" t="n">
        <v>769.3</v>
      </c>
      <c r="C64" s="24" t="n">
        <v>541.5</v>
      </c>
      <c r="D64" s="24" t="n">
        <v>24</v>
      </c>
      <c r="E64" s="24" t="n">
        <v>12.4</v>
      </c>
      <c r="F64" s="24" t="n">
        <v>83.9</v>
      </c>
      <c r="G64" s="24" t="n">
        <v>16.1</v>
      </c>
      <c r="H64" s="24" t="n">
        <v>66</v>
      </c>
      <c r="I64" s="24" t="n">
        <v>19.1</v>
      </c>
      <c r="J64" s="24" t="n">
        <v>3.1</v>
      </c>
      <c r="K64" s="23" t="n">
        <v>193.1196</v>
      </c>
      <c r="L64" s="24" t="n">
        <v>32</v>
      </c>
      <c r="M64" s="24" t="n">
        <v>13</v>
      </c>
      <c r="N64" s="24" t="n">
        <v>0</v>
      </c>
      <c r="O64" s="24" t="n">
        <v>516.289016703435</v>
      </c>
      <c r="P64" s="24" t="n">
        <v>24968.3423048265</v>
      </c>
      <c r="Q64" s="24" t="n">
        <v>3725.44894123063</v>
      </c>
      <c r="R64" s="24" t="n">
        <v>1681.28410222516</v>
      </c>
      <c r="S64" s="24" t="n">
        <v>6172.77264856673</v>
      </c>
      <c r="T64" s="24" t="n">
        <v>6206.69195580111</v>
      </c>
      <c r="U64" s="24" t="n">
        <v>751.354212312167</v>
      </c>
      <c r="V64" s="24" t="n">
        <v>2020.72012734627</v>
      </c>
      <c r="W64" s="24" t="n">
        <v>2888.46148938511</v>
      </c>
      <c r="X64" s="24" t="n">
        <v>841.245377503852</v>
      </c>
      <c r="Y64" s="24" t="n">
        <v>2076.3970829329</v>
      </c>
      <c r="Z64" s="24" t="n">
        <v>159.930129390019</v>
      </c>
      <c r="AA64" s="24" t="n">
        <v>1736.45843962132</v>
      </c>
      <c r="AB64" s="24" t="n">
        <v>18.5300092336103</v>
      </c>
      <c r="AC64" s="24" t="n">
        <v>2975.2</v>
      </c>
      <c r="AD64" s="24" t="n">
        <v>24.7</v>
      </c>
      <c r="AE64" s="24" t="n">
        <v>0</v>
      </c>
      <c r="AF64" s="24" t="n">
        <v>385</v>
      </c>
      <c r="AG64" s="24" t="n">
        <v>1.03416577294316</v>
      </c>
      <c r="AH64" s="24" t="n">
        <v>2.03002910985139</v>
      </c>
      <c r="AI64" s="24" t="n">
        <v>628.624192059095</v>
      </c>
    </row>
    <row r="65" customFormat="false" ht="15" hidden="false" customHeight="false" outlineLevel="0" collapsed="false">
      <c r="A65" s="2" t="s">
        <v>67</v>
      </c>
      <c r="B65" s="24" t="n">
        <v>88.5</v>
      </c>
      <c r="C65" s="24" t="n">
        <v>3475.7</v>
      </c>
      <c r="D65" s="24" t="n">
        <v>19.5</v>
      </c>
      <c r="E65" s="24" t="n">
        <v>26.2</v>
      </c>
      <c r="F65" s="24" t="n">
        <v>82.7</v>
      </c>
      <c r="G65" s="24" t="n">
        <v>17.3</v>
      </c>
      <c r="H65" s="24" t="n">
        <v>136</v>
      </c>
      <c r="I65" s="24" t="n">
        <v>99.5</v>
      </c>
      <c r="J65" s="24" t="n">
        <v>238</v>
      </c>
      <c r="K65" s="23" t="n">
        <v>583.194</v>
      </c>
      <c r="L65" s="24" t="n">
        <v>229</v>
      </c>
      <c r="M65" s="24" t="n">
        <v>195</v>
      </c>
      <c r="N65" s="24" t="n">
        <v>6.2</v>
      </c>
      <c r="O65" s="24" t="n">
        <v>873.353185632317</v>
      </c>
      <c r="P65" s="24" t="n">
        <v>2017.49903896104</v>
      </c>
      <c r="Q65" s="24" t="n">
        <v>1356.14601558768</v>
      </c>
      <c r="R65" s="24" t="n">
        <v>1205.9460786573</v>
      </c>
      <c r="S65" s="24" t="n">
        <v>509.91554423773</v>
      </c>
      <c r="T65" s="24" t="n">
        <v>531.291066907188</v>
      </c>
      <c r="U65" s="24" t="n">
        <v>259.959024830221</v>
      </c>
      <c r="V65" s="24" t="n">
        <v>875.547014573867</v>
      </c>
      <c r="W65" s="24" t="n">
        <v>2014.97403106432</v>
      </c>
      <c r="X65" s="24" t="n">
        <v>364.66400130718</v>
      </c>
      <c r="Y65" s="24" t="n">
        <v>676.98429585371</v>
      </c>
      <c r="Z65" s="24" t="n">
        <v>169.667806160781</v>
      </c>
      <c r="AA65" s="24" t="n">
        <v>702.60887819782</v>
      </c>
      <c r="AB65" s="24" t="n">
        <v>25.6765543631499</v>
      </c>
      <c r="AC65" s="24" t="n">
        <v>3130</v>
      </c>
      <c r="AD65" s="24" t="n">
        <v>2124.2</v>
      </c>
      <c r="AE65" s="24" t="n">
        <v>239</v>
      </c>
      <c r="AF65" s="24" t="n">
        <v>155</v>
      </c>
      <c r="AG65" s="24" t="n">
        <v>25.2030029109851</v>
      </c>
      <c r="AH65" s="24" t="n">
        <v>40.2941627087483</v>
      </c>
      <c r="AI65" s="24" t="n">
        <v>1146.70426101217</v>
      </c>
    </row>
    <row r="66" customFormat="false" ht="15" hidden="false" customHeight="false" outlineLevel="0" collapsed="false">
      <c r="A66" s="2" t="s">
        <v>68</v>
      </c>
      <c r="B66" s="24" t="n">
        <v>92.9</v>
      </c>
      <c r="C66" s="24" t="n">
        <v>218.9</v>
      </c>
      <c r="D66" s="24" t="n">
        <v>28.2</v>
      </c>
      <c r="E66" s="24" t="n">
        <v>18.9</v>
      </c>
      <c r="F66" s="24" t="n">
        <v>29.2</v>
      </c>
      <c r="G66" s="24" t="n">
        <v>70.8</v>
      </c>
      <c r="H66" s="24" t="n">
        <v>50</v>
      </c>
      <c r="I66" s="24" t="n">
        <v>8.4</v>
      </c>
      <c r="J66" s="24" t="n">
        <v>49</v>
      </c>
      <c r="K66" s="23" t="n">
        <v>29.0174</v>
      </c>
      <c r="L66" s="24" t="n">
        <v>7</v>
      </c>
      <c r="M66" s="24" t="n">
        <v>4</v>
      </c>
      <c r="N66" s="24" t="n">
        <v>1</v>
      </c>
      <c r="O66" s="24" t="n">
        <v>409.80554616165</v>
      </c>
      <c r="P66" s="24" t="n">
        <v>1006.80033500838</v>
      </c>
      <c r="Q66" s="24" t="n">
        <v>565.593678301196</v>
      </c>
      <c r="R66" s="24" t="n">
        <v>819.05625984252</v>
      </c>
      <c r="S66" s="24" t="n">
        <v>915.2475249501</v>
      </c>
      <c r="T66" s="24" t="n">
        <v>644.248241120219</v>
      </c>
      <c r="U66" s="24" t="n">
        <v>441.963905987689</v>
      </c>
      <c r="V66" s="24" t="n">
        <v>641.524777536089</v>
      </c>
      <c r="W66" s="24" t="n">
        <v>4315.69006928407</v>
      </c>
      <c r="X66" s="24" t="n">
        <v>440.774516937505</v>
      </c>
      <c r="Y66" s="24" t="n">
        <v>521.738895912347</v>
      </c>
      <c r="Z66" s="24" t="n">
        <v>137.25787278415</v>
      </c>
      <c r="AA66" s="24" t="n">
        <v>648.577131173325</v>
      </c>
      <c r="AB66" s="24" t="n">
        <v>25.317496573778</v>
      </c>
      <c r="AC66" s="24" t="n">
        <v>19.1</v>
      </c>
      <c r="AD66" s="24" t="n">
        <v>4.6</v>
      </c>
      <c r="AE66" s="24" t="n">
        <v>109</v>
      </c>
      <c r="AF66" s="24" t="n">
        <v>536</v>
      </c>
      <c r="AG66" s="24" t="n">
        <v>2.33644859813084</v>
      </c>
      <c r="AH66" s="24" t="n">
        <v>0.459629232419182</v>
      </c>
      <c r="AI66" s="24" t="n">
        <v>945.637277295569</v>
      </c>
    </row>
    <row r="67" customFormat="false" ht="15" hidden="false" customHeight="false" outlineLevel="0" collapsed="false">
      <c r="A67" s="2" t="s">
        <v>69</v>
      </c>
      <c r="B67" s="24" t="n">
        <v>351.3</v>
      </c>
      <c r="C67" s="24" t="n">
        <v>983.3</v>
      </c>
      <c r="D67" s="24" t="n">
        <v>24.6</v>
      </c>
      <c r="E67" s="24" t="n">
        <v>20.6</v>
      </c>
      <c r="F67" s="24" t="n">
        <v>59.1</v>
      </c>
      <c r="G67" s="24" t="n">
        <v>40.9</v>
      </c>
      <c r="H67" s="24" t="n">
        <v>256</v>
      </c>
      <c r="I67" s="24" t="n">
        <v>76</v>
      </c>
      <c r="J67" s="24" t="n">
        <v>26</v>
      </c>
      <c r="K67" s="23" t="n">
        <v>147.2589</v>
      </c>
      <c r="L67" s="24" t="n">
        <v>37</v>
      </c>
      <c r="M67" s="24" t="n">
        <v>6</v>
      </c>
      <c r="N67" s="24" t="n">
        <v>2</v>
      </c>
      <c r="O67" s="24" t="n">
        <v>336.961704728208</v>
      </c>
      <c r="P67" s="24" t="n">
        <v>2091.40623376623</v>
      </c>
      <c r="Q67" s="24" t="n">
        <v>558.097897748476</v>
      </c>
      <c r="R67" s="24" t="n">
        <v>658.106755199806</v>
      </c>
      <c r="S67" s="24" t="n">
        <v>499.858405449553</v>
      </c>
      <c r="T67" s="24" t="n">
        <v>379.781334751396</v>
      </c>
      <c r="U67" s="24" t="n">
        <v>451.671074067058</v>
      </c>
      <c r="V67" s="24" t="n">
        <v>909.304303410307</v>
      </c>
      <c r="W67" s="24" t="n">
        <v>728.610011698187</v>
      </c>
      <c r="X67" s="24" t="n">
        <v>499.83631236572</v>
      </c>
      <c r="Y67" s="24" t="n">
        <v>550.204079800499</v>
      </c>
      <c r="Z67" s="24" t="n">
        <v>291.588731308771</v>
      </c>
      <c r="AA67" s="24" t="n">
        <v>796.185902393493</v>
      </c>
      <c r="AB67" s="24" t="n">
        <v>19.8688091121733</v>
      </c>
      <c r="AC67" s="24" t="n">
        <v>941.8</v>
      </c>
      <c r="AD67" s="24" t="n">
        <v>8.3</v>
      </c>
      <c r="AE67" s="24" t="n">
        <v>238</v>
      </c>
      <c r="AF67" s="24" t="n">
        <v>374</v>
      </c>
      <c r="AG67" s="24" t="n">
        <v>2.98759001072468</v>
      </c>
      <c r="AH67" s="24" t="n">
        <v>3.40891680710893</v>
      </c>
      <c r="AI67" s="24" t="n">
        <v>1410.35289331842</v>
      </c>
    </row>
    <row r="68" customFormat="false" ht="15" hidden="false" customHeight="false" outlineLevel="0" collapsed="false">
      <c r="A68" s="2" t="s">
        <v>70</v>
      </c>
      <c r="B68" s="24" t="n">
        <v>168.6</v>
      </c>
      <c r="C68" s="24" t="n">
        <v>324.4</v>
      </c>
      <c r="D68" s="24" t="n">
        <v>34.6</v>
      </c>
      <c r="E68" s="24" t="n">
        <v>11.7</v>
      </c>
      <c r="F68" s="24" t="n">
        <v>54.1</v>
      </c>
      <c r="G68" s="24" t="n">
        <v>45.9</v>
      </c>
      <c r="H68" s="24" t="n">
        <v>193</v>
      </c>
      <c r="I68" s="24" t="n">
        <v>30.1</v>
      </c>
      <c r="J68" s="24" t="n">
        <v>21</v>
      </c>
      <c r="K68" s="23" t="n">
        <v>41.3978</v>
      </c>
      <c r="L68" s="24" t="n">
        <v>0</v>
      </c>
      <c r="M68" s="24" t="n">
        <v>0</v>
      </c>
      <c r="N68" s="24" t="n">
        <v>0.7</v>
      </c>
      <c r="O68" s="24" t="n">
        <v>503.666903817212</v>
      </c>
      <c r="P68" s="24" t="n">
        <v>5183.28666465074</v>
      </c>
      <c r="Q68" s="24" t="n">
        <v>145.340384615385</v>
      </c>
      <c r="R68" s="24" t="n">
        <v>570.234865238424</v>
      </c>
      <c r="S68" s="24" t="n">
        <v>866.805673139865</v>
      </c>
      <c r="T68" s="24" t="n">
        <v>301.278956809714</v>
      </c>
      <c r="U68" s="24" t="n">
        <v>185.497928355632</v>
      </c>
      <c r="V68" s="24" t="n">
        <v>504.480894846139</v>
      </c>
      <c r="W68" s="24" t="n">
        <v>2652.8407980456</v>
      </c>
      <c r="X68" s="24" t="n">
        <v>353.686030511517</v>
      </c>
      <c r="Y68" s="24" t="n">
        <v>702.410121261116</v>
      </c>
      <c r="Z68" s="24" t="n">
        <v>157.457084357084</v>
      </c>
      <c r="AA68" s="24" t="n">
        <v>664.60087304995</v>
      </c>
      <c r="AB68" s="24" t="n">
        <v>11.1837237977805</v>
      </c>
      <c r="AC68" s="24" t="n">
        <v>64.7</v>
      </c>
      <c r="AD68" s="24" t="n">
        <v>63.3</v>
      </c>
      <c r="AE68" s="24" t="n">
        <v>130</v>
      </c>
      <c r="AF68" s="24" t="n">
        <v>156</v>
      </c>
      <c r="AG68" s="24" t="n">
        <v>0.459629232419182</v>
      </c>
      <c r="AH68" s="24" t="n">
        <v>0.727746284663705</v>
      </c>
      <c r="AI68" s="24" t="n">
        <v>1862.82367447596</v>
      </c>
    </row>
    <row r="69" customFormat="false" ht="15" hidden="false" customHeight="false" outlineLevel="0" collapsed="false">
      <c r="A69" s="2" t="s">
        <v>71</v>
      </c>
      <c r="B69" s="24" t="n">
        <v>61.6</v>
      </c>
      <c r="C69" s="24" t="n">
        <v>536.2</v>
      </c>
      <c r="D69" s="24" t="n">
        <v>22</v>
      </c>
      <c r="E69" s="24" t="n">
        <v>23.9</v>
      </c>
      <c r="F69" s="24" t="n">
        <v>69.7</v>
      </c>
      <c r="G69" s="24" t="n">
        <v>30.3</v>
      </c>
      <c r="H69" s="24" t="n">
        <v>86</v>
      </c>
      <c r="I69" s="24" t="n">
        <v>34.1</v>
      </c>
      <c r="J69" s="24" t="n">
        <v>93</v>
      </c>
      <c r="K69" s="23" t="n">
        <v>64.3643</v>
      </c>
      <c r="L69" s="24" t="n">
        <v>7</v>
      </c>
      <c r="M69" s="24" t="n">
        <v>2</v>
      </c>
      <c r="N69" s="24" t="n">
        <v>0.1</v>
      </c>
      <c r="O69" s="24" t="n">
        <v>560.946962796889</v>
      </c>
      <c r="P69" s="24" t="n">
        <v>4542.881048895</v>
      </c>
      <c r="Q69" s="24" t="n">
        <v>1715.51725335026</v>
      </c>
      <c r="R69" s="24" t="n">
        <v>3939.63145719056</v>
      </c>
      <c r="S69" s="24" t="n">
        <v>412.09403151954</v>
      </c>
      <c r="T69" s="24" t="n">
        <v>605.119433683822</v>
      </c>
      <c r="U69" s="24" t="n">
        <v>628.992780893794</v>
      </c>
      <c r="V69" s="24" t="n">
        <v>911.023257439584</v>
      </c>
      <c r="W69" s="24" t="n">
        <v>2060.1493617832</v>
      </c>
      <c r="X69" s="24" t="n">
        <v>344.393080928803</v>
      </c>
      <c r="Y69" s="24" t="n">
        <v>689.86077810315</v>
      </c>
      <c r="Z69" s="24" t="n">
        <v>112.688715697036</v>
      </c>
      <c r="AA69" s="24" t="n">
        <v>642.160710114459</v>
      </c>
      <c r="AB69" s="24" t="n">
        <v>16.674748228273</v>
      </c>
      <c r="AC69" s="24" t="n">
        <v>2192.1</v>
      </c>
      <c r="AD69" s="24" t="n">
        <v>21.6</v>
      </c>
      <c r="AE69" s="24" t="n">
        <v>220</v>
      </c>
      <c r="AF69" s="24" t="n">
        <v>527</v>
      </c>
      <c r="AG69" s="24" t="n">
        <v>2.14493641795618</v>
      </c>
      <c r="AH69" s="24" t="n">
        <v>4.94101424850621</v>
      </c>
      <c r="AI69" s="24" t="n">
        <v>1106.67661320403</v>
      </c>
    </row>
    <row r="70" customFormat="false" ht="15" hidden="false" customHeight="false" outlineLevel="0" collapsed="false">
      <c r="A70" s="2" t="s">
        <v>72</v>
      </c>
      <c r="B70" s="24" t="n">
        <v>168</v>
      </c>
      <c r="C70" s="24" t="n">
        <v>2332.8</v>
      </c>
      <c r="D70" s="24" t="n">
        <v>19.1</v>
      </c>
      <c r="E70" s="24" t="n">
        <v>27.8</v>
      </c>
      <c r="F70" s="24" t="n">
        <v>56.7</v>
      </c>
      <c r="G70" s="24" t="n">
        <v>43.3</v>
      </c>
      <c r="H70" s="24" t="n">
        <v>126</v>
      </c>
      <c r="I70" s="24" t="n">
        <v>167.1</v>
      </c>
      <c r="J70" s="24" t="n">
        <v>215</v>
      </c>
      <c r="K70" s="23" t="n">
        <v>288.8116</v>
      </c>
      <c r="L70" s="24" t="n">
        <v>161</v>
      </c>
      <c r="M70" s="24" t="n">
        <v>106</v>
      </c>
      <c r="N70" s="24" t="n">
        <v>2.8</v>
      </c>
      <c r="O70" s="24" t="n">
        <v>569.517168776761</v>
      </c>
      <c r="P70" s="24" t="n">
        <v>1025.22570281125</v>
      </c>
      <c r="Q70" s="24" t="n">
        <v>776.350199625194</v>
      </c>
      <c r="R70" s="24" t="n">
        <v>469.719313839733</v>
      </c>
      <c r="S70" s="24" t="n">
        <v>513.386490617171</v>
      </c>
      <c r="T70" s="24" t="n">
        <v>406.236792702403</v>
      </c>
      <c r="U70" s="24" t="n">
        <v>394.899861878453</v>
      </c>
      <c r="V70" s="24" t="n">
        <v>541.614576408594</v>
      </c>
      <c r="W70" s="24" t="n">
        <v>2370.35522708361</v>
      </c>
      <c r="X70" s="24" t="n">
        <v>287.445403347263</v>
      </c>
      <c r="Y70" s="24" t="n">
        <v>437.333587131646</v>
      </c>
      <c r="Z70" s="24" t="n">
        <v>180.693179154269</v>
      </c>
      <c r="AA70" s="24" t="n">
        <v>472.12883687986</v>
      </c>
      <c r="AB70" s="24" t="n">
        <v>21.531207133059</v>
      </c>
      <c r="AC70" s="24" t="n">
        <v>455.5</v>
      </c>
      <c r="AD70" s="24" t="n">
        <v>682.7</v>
      </c>
      <c r="AE70" s="24" t="n">
        <v>187</v>
      </c>
      <c r="AF70" s="24" t="n">
        <v>191</v>
      </c>
      <c r="AG70" s="24" t="n">
        <v>14.2102037689597</v>
      </c>
      <c r="AH70" s="24" t="n">
        <v>16.9296767274399</v>
      </c>
      <c r="AI70" s="24" t="n">
        <v>882.115912208505</v>
      </c>
    </row>
    <row r="71" customFormat="false" ht="15" hidden="false" customHeight="false" outlineLevel="0" collapsed="false">
      <c r="A71" s="2" t="s">
        <v>73</v>
      </c>
      <c r="B71" s="24" t="n">
        <v>431.9</v>
      </c>
      <c r="C71" s="24" t="n">
        <v>1065.8</v>
      </c>
      <c r="D71" s="24" t="n">
        <v>22.8</v>
      </c>
      <c r="E71" s="24" t="n">
        <v>20.9</v>
      </c>
      <c r="F71" s="24" t="n">
        <v>68.4</v>
      </c>
      <c r="G71" s="24" t="n">
        <v>31.6</v>
      </c>
      <c r="H71" s="24" t="n">
        <v>155</v>
      </c>
      <c r="I71" s="24" t="n">
        <v>52.1</v>
      </c>
      <c r="J71" s="24" t="n">
        <v>34</v>
      </c>
      <c r="K71" s="23" t="n">
        <v>123.184</v>
      </c>
      <c r="L71" s="24" t="n">
        <v>23</v>
      </c>
      <c r="M71" s="24" t="n">
        <v>3</v>
      </c>
      <c r="N71" s="24" t="n">
        <v>0.5</v>
      </c>
      <c r="O71" s="24" t="n">
        <v>445.640618136178</v>
      </c>
      <c r="P71" s="24" t="n">
        <v>2798.26472698286</v>
      </c>
      <c r="Q71" s="24" t="n">
        <v>301.86128935632</v>
      </c>
      <c r="R71" s="24" t="n">
        <v>807.084237253707</v>
      </c>
      <c r="S71" s="24" t="n">
        <v>498.640396246772</v>
      </c>
      <c r="T71" s="24" t="n">
        <v>419.323002054854</v>
      </c>
      <c r="U71" s="24" t="n">
        <v>340.584284739595</v>
      </c>
      <c r="V71" s="24" t="n">
        <v>1214.58654856816</v>
      </c>
      <c r="W71" s="24" t="n">
        <v>2399.20331685991</v>
      </c>
      <c r="X71" s="24" t="n">
        <v>431.491086624054</v>
      </c>
      <c r="Y71" s="24" t="n">
        <v>629.105438986913</v>
      </c>
      <c r="Z71" s="24" t="n">
        <v>109.628756684492</v>
      </c>
      <c r="AA71" s="24" t="n">
        <v>558.516858924296</v>
      </c>
      <c r="AB71" s="24" t="n">
        <v>13.596359542128</v>
      </c>
      <c r="AC71" s="24" t="n">
        <v>393.5</v>
      </c>
      <c r="AD71" s="24" t="n">
        <v>40.4</v>
      </c>
      <c r="AE71" s="24" t="n">
        <v>299</v>
      </c>
      <c r="AF71" s="24" t="n">
        <v>214</v>
      </c>
      <c r="AG71" s="24" t="n">
        <v>2.48965834227057</v>
      </c>
      <c r="AH71" s="24" t="n">
        <v>63.6969511260916</v>
      </c>
      <c r="AI71" s="24" t="n">
        <v>1297.89829236254</v>
      </c>
    </row>
    <row r="72" customFormat="false" ht="15" hidden="false" customHeight="false" outlineLevel="0" collapsed="false">
      <c r="A72" s="2" t="s">
        <v>74</v>
      </c>
      <c r="B72" s="24" t="n">
        <v>2366.8</v>
      </c>
      <c r="C72" s="24" t="n">
        <v>2874</v>
      </c>
      <c r="D72" s="24" t="n">
        <v>19.9</v>
      </c>
      <c r="E72" s="24" t="n">
        <v>23.4</v>
      </c>
      <c r="F72" s="24" t="n">
        <v>77.6</v>
      </c>
      <c r="G72" s="24" t="n">
        <v>22.4</v>
      </c>
      <c r="H72" s="24" t="n">
        <v>108</v>
      </c>
      <c r="I72" s="24" t="n">
        <v>220.2</v>
      </c>
      <c r="J72" s="24" t="n">
        <v>12</v>
      </c>
      <c r="K72" s="23" t="n">
        <v>424.9426</v>
      </c>
      <c r="L72" s="24" t="n">
        <v>300</v>
      </c>
      <c r="M72" s="24" t="n">
        <v>152</v>
      </c>
      <c r="N72" s="24" t="n">
        <v>2.5</v>
      </c>
      <c r="O72" s="24" t="n">
        <v>547.748881592251</v>
      </c>
      <c r="P72" s="24" t="n">
        <v>19782.0652937593</v>
      </c>
      <c r="Q72" s="24" t="n">
        <v>3758.01014176156</v>
      </c>
      <c r="R72" s="24" t="n">
        <v>1728.80144360291</v>
      </c>
      <c r="S72" s="24" t="n">
        <v>937.532273914943</v>
      </c>
      <c r="T72" s="24" t="n">
        <v>597.417453920568</v>
      </c>
      <c r="U72" s="24" t="n">
        <v>507.033478911904</v>
      </c>
      <c r="V72" s="24" t="n">
        <v>1205.86419284697</v>
      </c>
      <c r="W72" s="24" t="n">
        <v>1735.87705307184</v>
      </c>
      <c r="X72" s="24" t="n">
        <v>473.158438602216</v>
      </c>
      <c r="Y72" s="24" t="n">
        <v>762.244837264219</v>
      </c>
      <c r="Z72" s="24" t="n">
        <v>344.500891936713</v>
      </c>
      <c r="AA72" s="24" t="n">
        <v>798.101648346908</v>
      </c>
      <c r="AB72" s="24" t="n">
        <v>25.8312456506611</v>
      </c>
      <c r="AC72" s="24" t="n">
        <v>6583.4</v>
      </c>
      <c r="AD72" s="24" t="n">
        <v>202.5</v>
      </c>
      <c r="AE72" s="24" t="n">
        <v>329</v>
      </c>
      <c r="AF72" s="24" t="n">
        <v>600</v>
      </c>
      <c r="AG72" s="24" t="n">
        <v>9.95863336908227</v>
      </c>
      <c r="AH72" s="24" t="n">
        <v>36.6937337214647</v>
      </c>
      <c r="AI72" s="24" t="n">
        <v>951.183020180932</v>
      </c>
    </row>
    <row r="73" customFormat="false" ht="15" hidden="false" customHeight="false" outlineLevel="0" collapsed="false">
      <c r="A73" s="2" t="s">
        <v>75</v>
      </c>
      <c r="B73" s="24" t="n">
        <v>774.8</v>
      </c>
      <c r="C73" s="24" t="n">
        <v>2397.7</v>
      </c>
      <c r="D73" s="24" t="n">
        <v>21.9</v>
      </c>
      <c r="E73" s="24" t="n">
        <v>23.2</v>
      </c>
      <c r="F73" s="24" t="n">
        <v>78.7</v>
      </c>
      <c r="G73" s="24" t="n">
        <v>21.3</v>
      </c>
      <c r="H73" s="24" t="n">
        <v>122</v>
      </c>
      <c r="I73" s="24" t="n">
        <v>143.3</v>
      </c>
      <c r="J73" s="24" t="n">
        <v>32</v>
      </c>
      <c r="K73" s="23" t="n">
        <v>329.0822</v>
      </c>
      <c r="L73" s="24" t="n">
        <v>175</v>
      </c>
      <c r="M73" s="24" t="n">
        <v>50</v>
      </c>
      <c r="N73" s="24" t="n">
        <v>0.8</v>
      </c>
      <c r="O73" s="24" t="n">
        <v>975.773706326585</v>
      </c>
      <c r="P73" s="24" t="n">
        <v>13022.0204983281</v>
      </c>
      <c r="Q73" s="24" t="n">
        <v>1183.99678690725</v>
      </c>
      <c r="R73" s="24" t="n">
        <v>2070.1668275981</v>
      </c>
      <c r="S73" s="24" t="n">
        <v>932.453086708551</v>
      </c>
      <c r="T73" s="24" t="n">
        <v>569.154452458887</v>
      </c>
      <c r="U73" s="24" t="n">
        <v>321.249946008207</v>
      </c>
      <c r="V73" s="24" t="n">
        <v>1514.63285994745</v>
      </c>
      <c r="W73" s="24" t="n">
        <v>1462.13422143932</v>
      </c>
      <c r="X73" s="24" t="n">
        <v>435.923109231853</v>
      </c>
      <c r="Y73" s="24" t="n">
        <v>781.904607534525</v>
      </c>
      <c r="Z73" s="24" t="n">
        <v>249.429323441088</v>
      </c>
      <c r="AA73" s="24" t="n">
        <v>836.036913756764</v>
      </c>
      <c r="AB73" s="24" t="n">
        <v>24.8392209200484</v>
      </c>
      <c r="AC73" s="24" t="n">
        <v>6808.2</v>
      </c>
      <c r="AD73" s="24" t="n">
        <v>183.4</v>
      </c>
      <c r="AE73" s="24" t="n">
        <v>233</v>
      </c>
      <c r="AF73" s="24" t="n">
        <v>431</v>
      </c>
      <c r="AG73" s="24" t="n">
        <v>11.7205454266891</v>
      </c>
      <c r="AH73" s="24" t="n">
        <v>19.8406618660947</v>
      </c>
      <c r="AI73" s="24" t="n">
        <v>1060.30779497018</v>
      </c>
    </row>
    <row r="74" customFormat="false" ht="15" hidden="false" customHeight="false" outlineLevel="0" collapsed="false">
      <c r="A74" s="2" t="s">
        <v>76</v>
      </c>
      <c r="B74" s="24" t="n">
        <v>95.7</v>
      </c>
      <c r="C74" s="24" t="n">
        <v>2674.3</v>
      </c>
      <c r="D74" s="24" t="n">
        <v>19.6</v>
      </c>
      <c r="E74" s="24" t="n">
        <v>26.1</v>
      </c>
      <c r="F74" s="24" t="n">
        <v>86</v>
      </c>
      <c r="G74" s="24" t="n">
        <v>14</v>
      </c>
      <c r="H74" s="24" t="n">
        <v>107</v>
      </c>
      <c r="I74" s="24" t="n">
        <v>232.3</v>
      </c>
      <c r="J74" s="24" t="n">
        <v>178</v>
      </c>
      <c r="K74" s="23" t="n">
        <v>341.686</v>
      </c>
      <c r="L74" s="24" t="n">
        <v>143</v>
      </c>
      <c r="M74" s="24" t="n">
        <v>63</v>
      </c>
      <c r="N74" s="24" t="n">
        <v>0.7</v>
      </c>
      <c r="O74" s="24" t="n">
        <v>820.851885686707</v>
      </c>
      <c r="P74" s="24" t="n">
        <v>3826.83625904231</v>
      </c>
      <c r="Q74" s="24" t="n">
        <v>1504.81414652852</v>
      </c>
      <c r="R74" s="24" t="n">
        <v>1083.16960483513</v>
      </c>
      <c r="S74" s="24" t="n">
        <v>596.47881437898</v>
      </c>
      <c r="T74" s="24" t="n">
        <v>571.216726451802</v>
      </c>
      <c r="U74" s="24" t="n">
        <v>320.220593933974</v>
      </c>
      <c r="V74" s="24" t="n">
        <v>743.289123316675</v>
      </c>
      <c r="W74" s="24" t="n">
        <v>950.871143546135</v>
      </c>
      <c r="X74" s="24" t="n">
        <v>360.768904655628</v>
      </c>
      <c r="Y74" s="24" t="n">
        <v>586.515866111952</v>
      </c>
      <c r="Z74" s="24" t="n">
        <v>141.877212422735</v>
      </c>
      <c r="AA74" s="24" t="n">
        <v>599.534169672693</v>
      </c>
      <c r="AB74" s="24" t="n">
        <v>16.397935908462</v>
      </c>
      <c r="AC74" s="24" t="n">
        <v>14596.3</v>
      </c>
      <c r="AD74" s="24" t="n">
        <v>1839.3</v>
      </c>
      <c r="AE74" s="24" t="n">
        <v>192</v>
      </c>
      <c r="AF74" s="24" t="n">
        <v>417</v>
      </c>
      <c r="AG74" s="24" t="n">
        <v>11.1460088861652</v>
      </c>
      <c r="AH74" s="24" t="n">
        <v>22.8282518768194</v>
      </c>
      <c r="AI74" s="24" t="n">
        <v>1053.13539991774</v>
      </c>
    </row>
    <row r="75" customFormat="false" ht="15" hidden="false" customHeight="false" outlineLevel="0" collapsed="false">
      <c r="A75" s="2" t="s">
        <v>77</v>
      </c>
      <c r="B75" s="24" t="n">
        <v>177.8</v>
      </c>
      <c r="C75" s="24" t="n">
        <v>2793.4</v>
      </c>
      <c r="D75" s="24" t="n">
        <v>18.9</v>
      </c>
      <c r="E75" s="24" t="n">
        <v>25.4</v>
      </c>
      <c r="F75" s="24" t="n">
        <v>79.1</v>
      </c>
      <c r="G75" s="24" t="n">
        <v>20.9</v>
      </c>
      <c r="H75" s="24" t="n">
        <v>116</v>
      </c>
      <c r="I75" s="24" t="n">
        <v>208.8</v>
      </c>
      <c r="J75" s="24" t="n">
        <v>112</v>
      </c>
      <c r="K75" s="23" t="n">
        <v>482.741</v>
      </c>
      <c r="L75" s="24" t="n">
        <v>493</v>
      </c>
      <c r="M75" s="24" t="n">
        <v>194</v>
      </c>
      <c r="N75" s="24" t="n">
        <v>6.1</v>
      </c>
      <c r="O75" s="24" t="n">
        <v>586.832767282068</v>
      </c>
      <c r="P75" s="24" t="n">
        <v>7650.81838975297</v>
      </c>
      <c r="Q75" s="24" t="n">
        <v>946.154190615933</v>
      </c>
      <c r="R75" s="24" t="n">
        <v>1029.94192358021</v>
      </c>
      <c r="S75" s="24" t="n">
        <v>510.547577470757</v>
      </c>
      <c r="T75" s="24" t="n">
        <v>732.219651404579</v>
      </c>
      <c r="U75" s="24" t="n">
        <v>457.788207314495</v>
      </c>
      <c r="V75" s="24" t="n">
        <v>1614.40624085023</v>
      </c>
      <c r="W75" s="24" t="n">
        <v>2669.86653895275</v>
      </c>
      <c r="X75" s="24" t="n">
        <v>482.716087834756</v>
      </c>
      <c r="Y75" s="24" t="n">
        <v>697.135867427101</v>
      </c>
      <c r="Z75" s="24" t="n">
        <v>236.863036102322</v>
      </c>
      <c r="AA75" s="24" t="n">
        <v>962.913470535283</v>
      </c>
      <c r="AB75" s="24" t="n">
        <v>40.7993842629054</v>
      </c>
      <c r="AC75" s="24" t="n">
        <v>1909.4</v>
      </c>
      <c r="AD75" s="24" t="n">
        <v>687.6</v>
      </c>
      <c r="AE75" s="24" t="n">
        <v>364</v>
      </c>
      <c r="AF75" s="24" t="n">
        <v>245</v>
      </c>
      <c r="AG75" s="24" t="n">
        <v>16.4317450589858</v>
      </c>
      <c r="AH75" s="24" t="n">
        <v>48.337674276084</v>
      </c>
      <c r="AI75" s="24" t="n">
        <v>1040.27350182573</v>
      </c>
    </row>
    <row r="76" customFormat="false" ht="15" hidden="false" customHeight="false" outlineLevel="0" collapsed="false">
      <c r="A76" s="2" t="s">
        <v>78</v>
      </c>
      <c r="B76" s="24" t="n">
        <v>141.1</v>
      </c>
      <c r="C76" s="24" t="n">
        <v>1944.2</v>
      </c>
      <c r="D76" s="24" t="n">
        <v>19.7</v>
      </c>
      <c r="E76" s="24" t="n">
        <v>25.6</v>
      </c>
      <c r="F76" s="24" t="n">
        <v>72.8</v>
      </c>
      <c r="G76" s="24" t="n">
        <v>27.2</v>
      </c>
      <c r="H76" s="24" t="n">
        <v>201</v>
      </c>
      <c r="I76" s="24" t="n">
        <v>192.6</v>
      </c>
      <c r="J76" s="24" t="n">
        <v>99</v>
      </c>
      <c r="K76" s="23" t="n">
        <v>264.6225</v>
      </c>
      <c r="L76" s="24" t="n">
        <v>217</v>
      </c>
      <c r="M76" s="24" t="n">
        <v>130</v>
      </c>
      <c r="N76" s="24" t="n">
        <v>2.4</v>
      </c>
      <c r="O76" s="24" t="n">
        <v>555.811806104988</v>
      </c>
      <c r="P76" s="24" t="n">
        <v>3733.04637096774</v>
      </c>
      <c r="Q76" s="24" t="n">
        <v>1928.38100885834</v>
      </c>
      <c r="R76" s="24" t="n">
        <v>671.784619627038</v>
      </c>
      <c r="S76" s="24" t="n">
        <v>368.447127427479</v>
      </c>
      <c r="T76" s="24" t="n">
        <v>526.281012921771</v>
      </c>
      <c r="U76" s="24" t="n">
        <v>332.157127460435</v>
      </c>
      <c r="V76" s="24" t="n">
        <v>785.975555499856</v>
      </c>
      <c r="W76" s="24" t="n">
        <v>988.470094732059</v>
      </c>
      <c r="X76" s="24" t="n">
        <v>415.201246254236</v>
      </c>
      <c r="Y76" s="24" t="n">
        <v>530.111078902496</v>
      </c>
      <c r="Z76" s="24" t="n">
        <v>236.507498799231</v>
      </c>
      <c r="AA76" s="24" t="n">
        <v>652.3001117364</v>
      </c>
      <c r="AB76" s="24" t="n">
        <v>22.39995885197</v>
      </c>
      <c r="AC76" s="24" t="n">
        <v>556.7</v>
      </c>
      <c r="AD76" s="24" t="n">
        <v>268.9</v>
      </c>
      <c r="AE76" s="24" t="n">
        <v>335</v>
      </c>
      <c r="AF76" s="24" t="n">
        <v>454</v>
      </c>
      <c r="AG76" s="24" t="n">
        <v>22.3303202083652</v>
      </c>
      <c r="AH76" s="24" t="n">
        <v>17.8106327562433</v>
      </c>
      <c r="AI76" s="24" t="n">
        <v>835.767925110585</v>
      </c>
    </row>
    <row r="77" customFormat="false" ht="15" hidden="false" customHeight="false" outlineLevel="0" collapsed="false">
      <c r="A77" s="2" t="s">
        <v>79</v>
      </c>
      <c r="B77" s="24" t="n">
        <v>314.4</v>
      </c>
      <c r="C77" s="24" t="n">
        <v>1077.4</v>
      </c>
      <c r="D77" s="24" t="n">
        <v>19.2</v>
      </c>
      <c r="E77" s="24" t="n">
        <v>23.4</v>
      </c>
      <c r="F77" s="24" t="n">
        <v>72.5</v>
      </c>
      <c r="G77" s="24" t="n">
        <v>27.5</v>
      </c>
      <c r="H77" s="24" t="n">
        <v>80</v>
      </c>
      <c r="I77" s="24" t="n">
        <v>49.5</v>
      </c>
      <c r="J77" s="24" t="n">
        <v>24</v>
      </c>
      <c r="K77" s="23" t="n">
        <v>182.8756</v>
      </c>
      <c r="L77" s="24" t="n">
        <v>322</v>
      </c>
      <c r="M77" s="24" t="n">
        <v>102</v>
      </c>
      <c r="N77" s="24" t="n">
        <v>4.9</v>
      </c>
      <c r="O77" s="24" t="n">
        <v>865.132290434584</v>
      </c>
      <c r="P77" s="24" t="n">
        <v>15522.8281505592</v>
      </c>
      <c r="Q77" s="24" t="n">
        <v>947.037725381415</v>
      </c>
      <c r="R77" s="24" t="n">
        <v>938.562776795925</v>
      </c>
      <c r="S77" s="24" t="n">
        <v>853.041685997005</v>
      </c>
      <c r="T77" s="24" t="n">
        <v>490.798806165242</v>
      </c>
      <c r="U77" s="24" t="n">
        <v>337.125041694978</v>
      </c>
      <c r="V77" s="24" t="n">
        <v>1152.51041324603</v>
      </c>
      <c r="W77" s="24" t="n">
        <v>2582.65679504581</v>
      </c>
      <c r="X77" s="24" t="n">
        <v>462.671782873187</v>
      </c>
      <c r="Y77" s="24" t="n">
        <v>743.848448961556</v>
      </c>
      <c r="Z77" s="24" t="n">
        <v>180.698541058774</v>
      </c>
      <c r="AA77" s="24" t="n">
        <v>832.574915878669</v>
      </c>
      <c r="AB77" s="24" t="n">
        <v>26.9862632262855</v>
      </c>
      <c r="AC77" s="24" t="n">
        <v>159.5</v>
      </c>
      <c r="AD77" s="24" t="n">
        <v>161.6</v>
      </c>
      <c r="AE77" s="24" t="n">
        <v>337</v>
      </c>
      <c r="AF77" s="24" t="n">
        <v>390</v>
      </c>
      <c r="AG77" s="24" t="n">
        <v>3.40891680710893</v>
      </c>
      <c r="AH77" s="24" t="n">
        <v>17.5042132679638</v>
      </c>
      <c r="AI77" s="24" t="n">
        <v>885.557824392055</v>
      </c>
    </row>
    <row r="78" customFormat="false" ht="15" hidden="false" customHeight="false" outlineLevel="0" collapsed="false">
      <c r="A78" s="2" t="s">
        <v>80</v>
      </c>
      <c r="B78" s="24" t="n">
        <v>3083.5</v>
      </c>
      <c r="C78" s="24" t="n">
        <v>967</v>
      </c>
      <c r="D78" s="24" t="n">
        <v>24.8</v>
      </c>
      <c r="E78" s="24" t="n">
        <v>17.6</v>
      </c>
      <c r="F78" s="24" t="n">
        <v>65.9</v>
      </c>
      <c r="G78" s="24" t="n">
        <v>34.1</v>
      </c>
      <c r="H78" s="24" t="n">
        <v>112</v>
      </c>
      <c r="I78" s="24" t="n">
        <v>94.8</v>
      </c>
      <c r="J78" s="24" t="n">
        <v>3.9</v>
      </c>
      <c r="K78" s="23" t="n">
        <v>165.326</v>
      </c>
      <c r="L78" s="24" t="n">
        <v>63</v>
      </c>
      <c r="M78" s="24" t="n">
        <v>35</v>
      </c>
      <c r="N78" s="24" t="n">
        <v>0.8</v>
      </c>
      <c r="O78" s="24" t="n">
        <v>490.817317983281</v>
      </c>
      <c r="P78" s="24" t="n">
        <v>11512.3832900807</v>
      </c>
      <c r="Q78" s="24" t="n">
        <v>678.147580194479</v>
      </c>
      <c r="R78" s="24" t="n">
        <v>1567.17986353298</v>
      </c>
      <c r="S78" s="24" t="n">
        <v>1898.58847595881</v>
      </c>
      <c r="T78" s="24" t="n">
        <v>1027.13075177258</v>
      </c>
      <c r="U78" s="24" t="n">
        <v>1682.57186156052</v>
      </c>
      <c r="V78" s="24" t="n">
        <v>1453.46032746743</v>
      </c>
      <c r="W78" s="24" t="n">
        <v>2368.87774184856</v>
      </c>
      <c r="X78" s="24" t="n">
        <v>738.897774160273</v>
      </c>
      <c r="Y78" s="24" t="n">
        <v>1355.4048478179</v>
      </c>
      <c r="Z78" s="24" t="n">
        <v>514.810473334761</v>
      </c>
      <c r="AA78" s="24" t="n">
        <v>986.45986601094</v>
      </c>
      <c r="AB78" s="24" t="n">
        <v>25.9865563598759</v>
      </c>
      <c r="AC78" s="24" t="n">
        <v>4593.9</v>
      </c>
      <c r="AD78" s="24" t="n">
        <v>49.1</v>
      </c>
      <c r="AE78" s="24" t="n">
        <v>195</v>
      </c>
      <c r="AF78" s="24" t="n">
        <v>502</v>
      </c>
      <c r="AG78" s="24" t="n">
        <v>4.28987283591236</v>
      </c>
      <c r="AH78" s="24" t="n">
        <v>4.97931668454114</v>
      </c>
      <c r="AI78" s="24" t="n">
        <v>600.827300930714</v>
      </c>
    </row>
    <row r="79" customFormat="false" ht="15" hidden="false" customHeight="false" outlineLevel="0" collapsed="false">
      <c r="A79" s="2" t="s">
        <v>81</v>
      </c>
      <c r="B79" s="24" t="n">
        <v>464.3</v>
      </c>
      <c r="C79" s="24" t="n">
        <v>314.7</v>
      </c>
      <c r="D79" s="24" t="n">
        <v>18.8</v>
      </c>
      <c r="E79" s="24" t="n">
        <v>21</v>
      </c>
      <c r="F79" s="24" t="n">
        <v>78.4</v>
      </c>
      <c r="G79" s="24" t="n">
        <v>21.6</v>
      </c>
      <c r="H79" s="24" t="n">
        <v>136</v>
      </c>
      <c r="I79" s="24" t="n">
        <v>44.6</v>
      </c>
      <c r="J79" s="24" t="n">
        <v>4.5</v>
      </c>
      <c r="K79" s="23" t="n">
        <v>66.2454</v>
      </c>
      <c r="L79" s="24" t="n">
        <v>4</v>
      </c>
      <c r="M79" s="24" t="n">
        <v>0</v>
      </c>
      <c r="N79" s="24" t="n">
        <v>1.1</v>
      </c>
      <c r="O79" s="24" t="n">
        <v>3257.79368812662</v>
      </c>
      <c r="P79" s="24" t="n">
        <v>3909.85322580645</v>
      </c>
      <c r="Q79" s="24" t="n">
        <v>2712.68812475326</v>
      </c>
      <c r="R79" s="24" t="n">
        <v>1130.41054856284</v>
      </c>
      <c r="S79" s="24" t="n">
        <v>915.616972261401</v>
      </c>
      <c r="T79" s="24" t="n">
        <v>726.324877758408</v>
      </c>
      <c r="U79" s="24" t="n">
        <v>820.496627475248</v>
      </c>
      <c r="V79" s="24" t="n">
        <v>1223.3619147393</v>
      </c>
      <c r="W79" s="24" t="n">
        <v>1099.1696638207</v>
      </c>
      <c r="X79" s="24" t="n">
        <v>782.023435322227</v>
      </c>
      <c r="Y79" s="24" t="n">
        <v>1412.72678920943</v>
      </c>
      <c r="Z79" s="24" t="n">
        <v>239.696621867054</v>
      </c>
      <c r="AA79" s="24" t="n">
        <v>1238.58177197946</v>
      </c>
      <c r="AB79" s="24" t="n">
        <v>33.504925325707</v>
      </c>
      <c r="AC79" s="24" t="n">
        <v>843.1</v>
      </c>
      <c r="AD79" s="24" t="n">
        <v>0</v>
      </c>
      <c r="AE79" s="24" t="n">
        <v>200</v>
      </c>
      <c r="AF79" s="24" t="n">
        <v>370</v>
      </c>
      <c r="AG79" s="24" t="n">
        <v>2.71947295848016</v>
      </c>
      <c r="AH79" s="24" t="n">
        <v>5.32403860885552</v>
      </c>
      <c r="AI79" s="24" t="n">
        <v>938.353987925008</v>
      </c>
    </row>
    <row r="80" customFormat="false" ht="15" hidden="false" customHeight="false" outlineLevel="0" collapsed="false">
      <c r="A80" s="2" t="s">
        <v>82</v>
      </c>
      <c r="B80" s="24" t="n">
        <v>164.7</v>
      </c>
      <c r="C80" s="24" t="n">
        <v>1902.7</v>
      </c>
      <c r="D80" s="24" t="n">
        <v>17.9</v>
      </c>
      <c r="E80" s="24" t="n">
        <v>25.1</v>
      </c>
      <c r="F80" s="24" t="n">
        <v>77.4</v>
      </c>
      <c r="G80" s="24" t="n">
        <v>22.6</v>
      </c>
      <c r="H80" s="24" t="n">
        <v>83</v>
      </c>
      <c r="I80" s="24" t="n">
        <v>56.3</v>
      </c>
      <c r="J80" s="24" t="n">
        <v>91</v>
      </c>
      <c r="K80" s="23" t="n">
        <v>329.708</v>
      </c>
      <c r="L80" s="24" t="n">
        <v>158</v>
      </c>
      <c r="M80" s="24" t="n">
        <v>55</v>
      </c>
      <c r="N80" s="24" t="n">
        <v>7.3</v>
      </c>
      <c r="O80" s="24" t="n">
        <v>789.683721165976</v>
      </c>
      <c r="P80" s="24" t="n">
        <v>1058.15211495649</v>
      </c>
      <c r="Q80" s="24" t="n">
        <v>705.50131923996</v>
      </c>
      <c r="R80" s="24" t="n">
        <v>698.704012761432</v>
      </c>
      <c r="S80" s="24" t="n">
        <v>733.378948606161</v>
      </c>
      <c r="T80" s="24" t="n">
        <v>806.922845779277</v>
      </c>
      <c r="U80" s="24" t="n">
        <v>543.183630842464</v>
      </c>
      <c r="V80" s="24" t="n">
        <v>1725.06543516659</v>
      </c>
      <c r="W80" s="24" t="n">
        <v>1432.31100458987</v>
      </c>
      <c r="X80" s="24" t="n">
        <v>372.416838659992</v>
      </c>
      <c r="Y80" s="24" t="n">
        <v>797.742392050525</v>
      </c>
      <c r="Z80" s="24" t="n">
        <v>218.305511650436</v>
      </c>
      <c r="AA80" s="24" t="n">
        <v>799.4058163258</v>
      </c>
      <c r="AB80" s="24" t="n">
        <v>32.7550323224891</v>
      </c>
      <c r="AC80" s="24" t="n">
        <v>3405.6</v>
      </c>
      <c r="AD80" s="24" t="n">
        <v>9.2</v>
      </c>
      <c r="AE80" s="24" t="n">
        <v>341</v>
      </c>
      <c r="AF80" s="24" t="n">
        <v>212</v>
      </c>
      <c r="AG80" s="24" t="n">
        <v>18.1936571165926</v>
      </c>
      <c r="AH80" s="24" t="n">
        <v>51.6316837750881</v>
      </c>
      <c r="AI80" s="24" t="n">
        <v>970.725810690072</v>
      </c>
    </row>
    <row r="81" customFormat="false" ht="15" hidden="false" customHeight="false" outlineLevel="0" collapsed="false">
      <c r="A81" s="2" t="s">
        <v>83</v>
      </c>
      <c r="B81" s="24" t="n">
        <v>787.6</v>
      </c>
      <c r="C81" s="24" t="n">
        <v>1321.5</v>
      </c>
      <c r="D81" s="24" t="n">
        <v>19.1</v>
      </c>
      <c r="E81" s="24" t="n">
        <v>23.3</v>
      </c>
      <c r="F81" s="24" t="n">
        <v>82</v>
      </c>
      <c r="G81" s="24" t="n">
        <v>18</v>
      </c>
      <c r="H81" s="24" t="n">
        <v>97</v>
      </c>
      <c r="I81" s="24" t="n">
        <v>95.7</v>
      </c>
      <c r="J81" s="24" t="n">
        <v>12</v>
      </c>
      <c r="K81" s="23" t="n">
        <v>261.501</v>
      </c>
      <c r="L81" s="24" t="n">
        <v>119</v>
      </c>
      <c r="M81" s="24" t="n">
        <v>38</v>
      </c>
      <c r="N81" s="24" t="n">
        <v>21.3</v>
      </c>
      <c r="O81" s="24" t="n">
        <v>1479.20152619367</v>
      </c>
      <c r="P81" s="24" t="n">
        <v>4545.83761983776</v>
      </c>
      <c r="Q81" s="24" t="n">
        <v>917.857722731057</v>
      </c>
      <c r="R81" s="24" t="n">
        <v>939.402440879021</v>
      </c>
      <c r="S81" s="24" t="n">
        <v>523.938773470783</v>
      </c>
      <c r="T81" s="24" t="n">
        <v>934.977637801763</v>
      </c>
      <c r="U81" s="24" t="n">
        <v>531.50544338556</v>
      </c>
      <c r="V81" s="24" t="n">
        <v>2164.69334445955</v>
      </c>
      <c r="W81" s="24" t="n">
        <v>1444.62591491432</v>
      </c>
      <c r="X81" s="24" t="n">
        <v>586.794009454868</v>
      </c>
      <c r="Y81" s="24" t="n">
        <v>869.306204874633</v>
      </c>
      <c r="Z81" s="24" t="n">
        <v>403.214929603218</v>
      </c>
      <c r="AA81" s="24" t="n">
        <v>737.825217118671</v>
      </c>
      <c r="AB81" s="24" t="n">
        <v>30.6303443057132</v>
      </c>
      <c r="AC81" s="24" t="n">
        <v>2566.9</v>
      </c>
      <c r="AD81" s="24" t="n">
        <v>15</v>
      </c>
      <c r="AE81" s="24" t="n">
        <v>197</v>
      </c>
      <c r="AF81" s="24" t="n">
        <v>291</v>
      </c>
      <c r="AG81" s="24" t="n">
        <v>4.63459476022675</v>
      </c>
      <c r="AH81" s="24" t="n">
        <v>32.4038608855523</v>
      </c>
      <c r="AI81" s="24" t="n">
        <v>1022.02043132804</v>
      </c>
    </row>
    <row r="82" customFormat="false" ht="15" hidden="false" customHeight="false" outlineLevel="0" collapsed="false">
      <c r="A82" s="2" t="s">
        <v>84</v>
      </c>
      <c r="B82" s="24" t="n">
        <v>361.9</v>
      </c>
      <c r="C82" s="24" t="n">
        <v>793.2</v>
      </c>
      <c r="D82" s="24" t="n">
        <v>20.5</v>
      </c>
      <c r="E82" s="24" t="n">
        <v>23.3</v>
      </c>
      <c r="F82" s="24" t="n">
        <v>67.5</v>
      </c>
      <c r="G82" s="24" t="n">
        <v>32.5</v>
      </c>
      <c r="H82" s="24" t="n">
        <v>94</v>
      </c>
      <c r="I82" s="24" t="n">
        <v>51.3</v>
      </c>
      <c r="J82" s="24" t="n">
        <v>34</v>
      </c>
      <c r="K82" s="23" t="n">
        <v>125.3625</v>
      </c>
      <c r="L82" s="24" t="n">
        <v>69</v>
      </c>
      <c r="M82" s="24" t="n">
        <v>30</v>
      </c>
      <c r="N82" s="24" t="n">
        <v>1.1</v>
      </c>
      <c r="O82" s="24" t="n">
        <v>628.410432440303</v>
      </c>
      <c r="P82" s="24" t="n">
        <v>2169.04699046691</v>
      </c>
      <c r="Q82" s="24" t="n">
        <v>626.362789115646</v>
      </c>
      <c r="R82" s="24" t="n">
        <v>1060.07567188464</v>
      </c>
      <c r="S82" s="24" t="n">
        <v>734.60570121385</v>
      </c>
      <c r="T82" s="24" t="n">
        <v>581.847563826235</v>
      </c>
      <c r="U82" s="24" t="n">
        <v>378.435646806903</v>
      </c>
      <c r="V82" s="24" t="n">
        <v>1182.77923541247</v>
      </c>
      <c r="W82" s="24" t="n">
        <v>1256.42538846796</v>
      </c>
      <c r="X82" s="24" t="n">
        <v>522.89836537473</v>
      </c>
      <c r="Y82" s="24" t="n">
        <v>688.760008862302</v>
      </c>
      <c r="Z82" s="24" t="n">
        <v>180.58325</v>
      </c>
      <c r="AA82" s="24" t="n">
        <v>663.700129664556</v>
      </c>
      <c r="AB82" s="24" t="n">
        <v>19.4377206253152</v>
      </c>
      <c r="AC82" s="24" t="n">
        <v>368.9</v>
      </c>
      <c r="AD82" s="24" t="n">
        <v>2.9</v>
      </c>
      <c r="AE82" s="24" t="n">
        <v>157</v>
      </c>
      <c r="AF82" s="24" t="n">
        <v>494</v>
      </c>
      <c r="AG82" s="24" t="n">
        <v>0.880956028803432</v>
      </c>
      <c r="AH82" s="24" t="n">
        <v>15.0145549256933</v>
      </c>
      <c r="AI82" s="24" t="n">
        <v>1324.88653555219</v>
      </c>
    </row>
    <row r="83" customFormat="false" ht="15" hidden="false" customHeight="false" outlineLevel="0" collapsed="false">
      <c r="A83" s="2" t="s">
        <v>85</v>
      </c>
      <c r="B83" s="24" t="n">
        <v>462.5</v>
      </c>
      <c r="C83" s="24" t="n">
        <v>141.2</v>
      </c>
      <c r="D83" s="24" t="n">
        <v>18.9</v>
      </c>
      <c r="E83" s="24" t="n">
        <v>22</v>
      </c>
      <c r="F83" s="24" t="n">
        <v>96.1</v>
      </c>
      <c r="G83" s="24" t="n">
        <v>3.9</v>
      </c>
      <c r="H83" s="24" t="n">
        <v>91</v>
      </c>
      <c r="I83" s="24" t="n">
        <v>6.8</v>
      </c>
      <c r="J83" s="24" t="n">
        <v>5.6</v>
      </c>
      <c r="K83" s="23" t="n">
        <v>34.2092</v>
      </c>
      <c r="L83" s="24" t="n">
        <v>11</v>
      </c>
      <c r="M83" s="24" t="n">
        <v>3</v>
      </c>
      <c r="N83" s="24" t="n">
        <v>0.4</v>
      </c>
      <c r="O83" s="24" t="n">
        <v>3797.16702203269</v>
      </c>
      <c r="P83" s="24" t="n">
        <v>5243.2044882144</v>
      </c>
      <c r="Q83" s="24" t="n">
        <v>658.545501451145</v>
      </c>
      <c r="R83" s="24" t="n">
        <v>1795.40482605477</v>
      </c>
      <c r="S83" s="24" t="n">
        <v>1593.9789059941</v>
      </c>
      <c r="T83" s="24" t="n">
        <v>1094.18691063174</v>
      </c>
      <c r="U83" s="24" t="n">
        <v>865.460097455333</v>
      </c>
      <c r="V83" s="24" t="n">
        <v>1220.05863441198</v>
      </c>
      <c r="W83" s="24" t="n">
        <v>1055.3905785124</v>
      </c>
      <c r="X83" s="24" t="n">
        <v>921.207534642032</v>
      </c>
      <c r="Y83" s="24" t="n">
        <v>1374.7929234794</v>
      </c>
      <c r="Z83" s="24" t="n">
        <v>241.613040123457</v>
      </c>
      <c r="AA83" s="24" t="n">
        <v>1330.54617938449</v>
      </c>
      <c r="AB83" s="24" t="n">
        <v>30.9560906515581</v>
      </c>
      <c r="AC83" s="24" t="n">
        <v>236</v>
      </c>
      <c r="AD83" s="24" t="n">
        <v>171.2</v>
      </c>
      <c r="AE83" s="24" t="n">
        <v>386</v>
      </c>
      <c r="AF83" s="24" t="n">
        <v>168</v>
      </c>
      <c r="AG83" s="24" t="n">
        <v>0.191512180174659</v>
      </c>
      <c r="AH83" s="24" t="n">
        <v>1.76191205760686</v>
      </c>
      <c r="AI83" s="24" t="n">
        <v>1057.36543909348</v>
      </c>
    </row>
    <row r="84" customFormat="false" ht="15" hidden="false" customHeight="false" outlineLevel="0" collapsed="false">
      <c r="A84" s="2" t="s">
        <v>86</v>
      </c>
      <c r="B84" s="24" t="n">
        <v>87.1</v>
      </c>
      <c r="C84" s="24" t="n">
        <v>489.6</v>
      </c>
      <c r="D84" s="24" t="n">
        <v>19.7</v>
      </c>
      <c r="E84" s="24" t="n">
        <v>23.7</v>
      </c>
      <c r="F84" s="24" t="n">
        <v>82.2</v>
      </c>
      <c r="G84" s="24" t="n">
        <v>17.8</v>
      </c>
      <c r="H84" s="24" t="n">
        <v>97</v>
      </c>
      <c r="I84" s="24" t="n">
        <v>35.5</v>
      </c>
      <c r="J84" s="24" t="n">
        <v>27</v>
      </c>
      <c r="K84" s="23" t="n">
        <v>86.7291</v>
      </c>
      <c r="L84" s="24" t="n">
        <v>4</v>
      </c>
      <c r="M84" s="24" t="n">
        <v>4</v>
      </c>
      <c r="N84" s="24" t="n">
        <v>0.1</v>
      </c>
      <c r="O84" s="24" t="n">
        <v>2220.66510664229</v>
      </c>
      <c r="P84" s="24" t="n">
        <v>78440.4828357511</v>
      </c>
      <c r="Q84" s="24" t="n">
        <v>1518.83134279476</v>
      </c>
      <c r="R84" s="24" t="n">
        <v>1099.62800733945</v>
      </c>
      <c r="S84" s="24" t="n">
        <v>849.649396875084</v>
      </c>
      <c r="T84" s="24" t="n">
        <v>980.354531846581</v>
      </c>
      <c r="U84" s="24" t="n">
        <v>595.093262226847</v>
      </c>
      <c r="V84" s="24" t="n">
        <v>1491.66286717099</v>
      </c>
      <c r="W84" s="24" t="n">
        <v>2974.25056572962</v>
      </c>
      <c r="X84" s="24" t="n">
        <v>805.46083795498</v>
      </c>
      <c r="Y84" s="24" t="n">
        <v>1435.87375974574</v>
      </c>
      <c r="Z84" s="24" t="n">
        <v>276.002905054322</v>
      </c>
      <c r="AA84" s="24" t="n">
        <v>1399.15077568225</v>
      </c>
      <c r="AB84" s="24" t="n">
        <v>32.1446078431372</v>
      </c>
      <c r="AC84" s="24" t="n">
        <v>15271</v>
      </c>
      <c r="AD84" s="24" t="n">
        <v>1.7</v>
      </c>
      <c r="AE84" s="24" t="n">
        <v>173</v>
      </c>
      <c r="AF84" s="24" t="n">
        <v>673</v>
      </c>
      <c r="AG84" s="24" t="n">
        <v>0.995863336908227</v>
      </c>
      <c r="AH84" s="24" t="n">
        <v>6.09008732955416</v>
      </c>
      <c r="AI84" s="24" t="n">
        <v>1044.11764705882</v>
      </c>
    </row>
    <row r="85" customFormat="false" ht="15" hidden="false" customHeight="false" outlineLevel="0" collapsed="false">
      <c r="A85" s="2" t="s">
        <v>87</v>
      </c>
      <c r="B85" s="24" t="n">
        <v>36.3</v>
      </c>
      <c r="C85" s="24" t="n">
        <v>159.9</v>
      </c>
      <c r="D85" s="24" t="n">
        <v>21.1</v>
      </c>
      <c r="E85" s="24" t="n">
        <v>23.3</v>
      </c>
      <c r="F85" s="24" t="n">
        <v>68.8</v>
      </c>
      <c r="G85" s="24" t="n">
        <v>31.2</v>
      </c>
      <c r="H85" s="24" t="n">
        <v>89</v>
      </c>
      <c r="I85" s="24" t="n">
        <v>9.6</v>
      </c>
      <c r="J85" s="24" t="n">
        <v>67</v>
      </c>
      <c r="K85" s="23" t="n">
        <v>15.584</v>
      </c>
      <c r="L85" s="24" t="n">
        <v>22</v>
      </c>
      <c r="M85" s="24" t="n">
        <v>0</v>
      </c>
      <c r="N85" s="24" t="n">
        <v>1.8</v>
      </c>
      <c r="O85" s="24" t="n">
        <v>820.413703261734</v>
      </c>
      <c r="P85" s="24" t="n">
        <v>3035.41376146789</v>
      </c>
      <c r="Q85" s="24" t="n">
        <v>557.170351035104</v>
      </c>
      <c r="R85" s="24" t="n">
        <v>880.731820950061</v>
      </c>
      <c r="S85" s="24" t="n">
        <v>1532.76126711534</v>
      </c>
      <c r="T85" s="24" t="n">
        <v>389.226454122782</v>
      </c>
      <c r="U85" s="24" t="n">
        <v>348.467619047619</v>
      </c>
      <c r="V85" s="24" t="n">
        <v>1254.62057046508</v>
      </c>
      <c r="W85" s="24" t="n">
        <v>1834.14412153236</v>
      </c>
      <c r="X85" s="24" t="n">
        <v>393.999939347991</v>
      </c>
      <c r="Y85" s="24" t="n">
        <v>825.824207243112</v>
      </c>
      <c r="Z85" s="24" t="n">
        <v>451.687807606264</v>
      </c>
      <c r="AA85" s="24" t="n">
        <v>826.330928558891</v>
      </c>
      <c r="AB85" s="24" t="n">
        <v>18.7804878048781</v>
      </c>
      <c r="AC85" s="24" t="n">
        <v>149.2</v>
      </c>
      <c r="AD85" s="24" t="n">
        <v>0.4</v>
      </c>
      <c r="AE85" s="24" t="n">
        <v>147</v>
      </c>
      <c r="AF85" s="24" t="n">
        <v>228</v>
      </c>
      <c r="AG85" s="24" t="n">
        <v>0.0766048720698636</v>
      </c>
      <c r="AH85" s="24" t="n">
        <v>1.34058526122261</v>
      </c>
      <c r="AI85" s="24" t="n">
        <v>1409.00562851782</v>
      </c>
    </row>
    <row r="86" customFormat="false" ht="15" hidden="false" customHeight="false" outlineLevel="0" collapsed="false">
      <c r="A86" s="2" t="s">
        <v>88</v>
      </c>
      <c r="B86" s="24" t="n">
        <v>721.5</v>
      </c>
      <c r="C86" s="24" t="n">
        <v>49.7</v>
      </c>
      <c r="D86" s="24" t="n">
        <v>23.1</v>
      </c>
      <c r="E86" s="24" t="n">
        <v>15.2</v>
      </c>
      <c r="F86" s="24" t="n">
        <v>70.9</v>
      </c>
      <c r="G86" s="24" t="n">
        <v>29.1</v>
      </c>
      <c r="H86" s="24" t="n">
        <v>72</v>
      </c>
      <c r="I86" s="24" t="n">
        <v>0.5</v>
      </c>
      <c r="J86" s="24" t="n">
        <v>1.2</v>
      </c>
      <c r="K86" s="23" t="n">
        <v>11.9102</v>
      </c>
      <c r="L86" s="23" t="n">
        <v>1</v>
      </c>
      <c r="M86" s="23" t="n">
        <v>0</v>
      </c>
      <c r="N86" s="24" t="n">
        <v>0.5</v>
      </c>
      <c r="O86" s="24" t="n">
        <v>1193.89367088608</v>
      </c>
      <c r="P86" s="24" t="n">
        <v>5227.64853917663</v>
      </c>
      <c r="Q86" s="24" t="n">
        <v>453.292105263158</v>
      </c>
      <c r="R86" s="24" t="n">
        <v>2596.74271202457</v>
      </c>
      <c r="S86" s="24" t="n">
        <v>3271.36768609348</v>
      </c>
      <c r="T86" s="24" t="n">
        <v>1475.98594594595</v>
      </c>
      <c r="U86" s="24" t="n">
        <v>879.230056179775</v>
      </c>
      <c r="V86" s="24" t="n">
        <v>1180.73388278388</v>
      </c>
      <c r="W86" s="24" t="n">
        <v>786.670883882149</v>
      </c>
      <c r="X86" s="24" t="n">
        <v>1209.76724715338</v>
      </c>
      <c r="Y86" s="24" t="n">
        <v>2111.38978544776</v>
      </c>
      <c r="Z86" s="24" t="n">
        <v>1602.90923913043</v>
      </c>
      <c r="AA86" s="24" t="n">
        <v>1554.40118934348</v>
      </c>
      <c r="AB86" s="24" t="n">
        <v>21.9315895372233</v>
      </c>
      <c r="AC86" s="24" t="n">
        <v>133.2</v>
      </c>
      <c r="AD86" s="24" t="n">
        <v>0</v>
      </c>
      <c r="AE86" s="24" t="n">
        <v>0</v>
      </c>
      <c r="AF86" s="24" t="n">
        <v>842</v>
      </c>
      <c r="AG86" s="24" t="n">
        <v>0</v>
      </c>
      <c r="AH86" s="24" t="n">
        <v>0</v>
      </c>
      <c r="AI86" s="24" t="n">
        <v>623.74245472837</v>
      </c>
    </row>
    <row r="87" s="28" customFormat="true" ht="15" hidden="false" customHeight="false" outlineLevel="0" collapsed="false">
      <c r="A87" s="2" t="s">
        <v>89</v>
      </c>
      <c r="B87" s="24" t="n">
        <v>26.1</v>
      </c>
      <c r="C87" s="24" t="n">
        <v>1911.8</v>
      </c>
      <c r="D87" s="24" t="n">
        <v>18.2</v>
      </c>
      <c r="E87" s="24" t="n">
        <v>28.5</v>
      </c>
      <c r="F87" s="24" t="n">
        <v>51</v>
      </c>
      <c r="G87" s="24" t="n">
        <v>49</v>
      </c>
      <c r="H87" s="24" t="n">
        <v>130</v>
      </c>
      <c r="I87" s="24" t="n">
        <v>149.7</v>
      </c>
      <c r="J87" s="24" t="n">
        <v>494</v>
      </c>
      <c r="K87" s="23" t="n">
        <v>301.2902</v>
      </c>
      <c r="L87" s="24" t="n">
        <v>60</v>
      </c>
      <c r="M87" s="24" t="n">
        <v>116</v>
      </c>
      <c r="N87" s="24" t="n">
        <v>0.8</v>
      </c>
      <c r="O87" s="24" t="n">
        <v>261.059859759874</v>
      </c>
      <c r="P87" s="24" t="n">
        <v>1322.37153940887</v>
      </c>
      <c r="Q87" s="24" t="n">
        <v>487.592478224297</v>
      </c>
      <c r="R87" s="24" t="n">
        <v>794.513974670683</v>
      </c>
      <c r="S87" s="24" t="n">
        <v>552.278937456258</v>
      </c>
      <c r="T87" s="24" t="n">
        <v>402.691014003915</v>
      </c>
      <c r="U87" s="24" t="n">
        <v>243.476359367276</v>
      </c>
      <c r="V87" s="24" t="n">
        <v>476.84530839646</v>
      </c>
      <c r="W87" s="24" t="n">
        <v>1419.96947540219</v>
      </c>
      <c r="X87" s="24" t="n">
        <v>241.416008174387</v>
      </c>
      <c r="Y87" s="24" t="n">
        <v>455.54987977135</v>
      </c>
      <c r="Z87" s="24" t="n">
        <v>170.312082833557</v>
      </c>
      <c r="AA87" s="24" t="n">
        <v>650.081067382853</v>
      </c>
      <c r="AB87" s="24" t="n">
        <v>17.3668793806884</v>
      </c>
      <c r="AC87" s="24" t="n">
        <v>10</v>
      </c>
      <c r="AD87" s="24" t="n">
        <v>13.8</v>
      </c>
      <c r="AE87" s="24" t="n">
        <v>166</v>
      </c>
      <c r="AF87" s="24" t="n">
        <v>1847</v>
      </c>
      <c r="AG87" s="24" t="n">
        <v>49.1420254328175</v>
      </c>
      <c r="AH87" s="24" t="n">
        <v>3.60042898728359</v>
      </c>
      <c r="AI87" s="24" t="n">
        <v>695.365624019249</v>
      </c>
    </row>
    <row r="88" customFormat="false" ht="15" hidden="false" customHeight="false" outlineLevel="0" collapsed="false">
      <c r="A88" s="2" t="s">
        <v>90</v>
      </c>
      <c r="B88" s="29" t="n">
        <v>0.9</v>
      </c>
      <c r="C88" s="29" t="n">
        <v>443.2</v>
      </c>
      <c r="D88" s="29" t="n">
        <v>17.2</v>
      </c>
      <c r="E88" s="29" t="n">
        <v>27.2</v>
      </c>
      <c r="F88" s="29" t="n">
        <v>93.1</v>
      </c>
      <c r="G88" s="29" t="n">
        <v>6.9</v>
      </c>
      <c r="H88" s="29" t="n">
        <v>178</v>
      </c>
      <c r="I88" s="29" t="n">
        <v>16.4</v>
      </c>
      <c r="J88" s="29" t="n">
        <v>1101</v>
      </c>
      <c r="K88" s="23" t="n">
        <v>89.318</v>
      </c>
      <c r="L88" s="29" t="n">
        <v>81</v>
      </c>
      <c r="M88" s="29" t="n">
        <v>21</v>
      </c>
      <c r="N88" s="29" t="n">
        <v>4.5</v>
      </c>
      <c r="O88" s="24" t="n">
        <v>626.318927738928</v>
      </c>
      <c r="P88" s="24" t="n">
        <v>1718.52312138728</v>
      </c>
      <c r="Q88" s="24" t="n">
        <v>408.755318770034</v>
      </c>
      <c r="R88" s="24" t="n">
        <v>784.106081871345</v>
      </c>
      <c r="S88" s="24" t="n">
        <v>286.49617535227</v>
      </c>
      <c r="T88" s="24" t="n">
        <v>276.446775235283</v>
      </c>
      <c r="U88" s="24" t="n">
        <v>314.289115207373</v>
      </c>
      <c r="V88" s="24" t="n">
        <v>306.537005936781</v>
      </c>
      <c r="W88" s="24" t="n">
        <v>898.167906482465</v>
      </c>
      <c r="X88" s="24" t="n">
        <v>229.428286708219</v>
      </c>
      <c r="Y88" s="24" t="n">
        <v>453.711049596309</v>
      </c>
      <c r="Z88" s="24" t="n">
        <v>80.76251841929</v>
      </c>
      <c r="AA88" s="24" t="n">
        <v>553.775260050605</v>
      </c>
      <c r="AB88" s="29" t="n">
        <v>25.7716606498195</v>
      </c>
      <c r="AC88" s="29" t="n">
        <v>1.9</v>
      </c>
      <c r="AD88" s="29" t="n">
        <v>2.7</v>
      </c>
      <c r="AE88" s="29" t="n">
        <v>568</v>
      </c>
      <c r="AF88" s="29" t="n">
        <v>4736</v>
      </c>
      <c r="AG88" s="29" t="n">
        <v>34.3572851233338</v>
      </c>
      <c r="AH88" s="29" t="n">
        <v>2.06833154588632</v>
      </c>
      <c r="AI88" s="29" t="n">
        <v>483.303249097473</v>
      </c>
    </row>
    <row r="89" customFormat="false" ht="15" hidden="false" customHeight="false" outlineLevel="0" collapsed="false">
      <c r="A89" s="30" t="s">
        <v>144</v>
      </c>
      <c r="B89" s="31" t="n">
        <f aca="false">MIN(B4:B88)</f>
        <v>0.9</v>
      </c>
      <c r="C89" s="31" t="n">
        <f aca="false">MIN(C4:C88)</f>
        <v>43.8</v>
      </c>
      <c r="D89" s="31" t="n">
        <f aca="false">MIN(D4:D88)</f>
        <v>15</v>
      </c>
      <c r="E89" s="31" t="n">
        <f aca="false">MIN(E4:E88)</f>
        <v>10.8</v>
      </c>
      <c r="F89" s="31" t="n">
        <f aca="false">MIN(F4:F88)</f>
        <v>29.2</v>
      </c>
      <c r="G89" s="31" t="n">
        <f aca="false">MIN(G4:G88)</f>
        <v>0</v>
      </c>
      <c r="H89" s="31" t="n">
        <f aca="false">MIN(H4:H88)</f>
        <v>41</v>
      </c>
      <c r="I89" s="31" t="n">
        <f aca="false">MIN(I4:I88)</f>
        <v>0.5</v>
      </c>
      <c r="J89" s="31" t="n">
        <f aca="false">MIN(J4:J88)</f>
        <v>1.2</v>
      </c>
      <c r="K89" s="31" t="n">
        <f aca="false">MIN(K4:K88)</f>
        <v>9.711</v>
      </c>
      <c r="L89" s="31" t="n">
        <f aca="false">MIN(L4:L88)</f>
        <v>0</v>
      </c>
      <c r="M89" s="31" t="n">
        <f aca="false">MIN(M4:M88)</f>
        <v>0</v>
      </c>
      <c r="N89" s="31" t="n">
        <f aca="false">MIN(N4:N88)</f>
        <v>0</v>
      </c>
      <c r="O89" s="31" t="n">
        <f aca="false">MIN(O4:O88)</f>
        <v>202.455820932026</v>
      </c>
      <c r="P89" s="31" t="n">
        <f aca="false">MIN(P4:P88)</f>
        <v>0</v>
      </c>
      <c r="Q89" s="31" t="n">
        <f aca="false">MIN(Q4:Q88)</f>
        <v>110.141838944674</v>
      </c>
      <c r="R89" s="31" t="n">
        <f aca="false">MIN(R4:R88)</f>
        <v>284.309214092141</v>
      </c>
      <c r="S89" s="31" t="n">
        <f aca="false">MIN(S4:S88)</f>
        <v>286.49617535227</v>
      </c>
      <c r="T89" s="31" t="n">
        <f aca="false">MIN(T4:T88)</f>
        <v>114.524792365231</v>
      </c>
      <c r="U89" s="31" t="n">
        <f aca="false">MIN(U4:U88)</f>
        <v>45.4388860500766</v>
      </c>
      <c r="V89" s="31" t="n">
        <f aca="false">MIN(V4:V88)</f>
        <v>288.42132914957</v>
      </c>
      <c r="W89" s="31" t="n">
        <f aca="false">MIN(W4:W88)</f>
        <v>188.484108040201</v>
      </c>
      <c r="X89" s="31" t="n">
        <f aca="false">MIN(X4:X88)</f>
        <v>229.428286708219</v>
      </c>
      <c r="Y89" s="31" t="n">
        <f aca="false">MIN(Y4:Y88)</f>
        <v>437.333587131646</v>
      </c>
      <c r="Z89" s="31" t="n">
        <f aca="false">MIN(Z4:Z88)</f>
        <v>17.9049319291035</v>
      </c>
      <c r="AA89" s="31" t="n">
        <f aca="false">MIN(AA4:AA88)</f>
        <v>472.12883687986</v>
      </c>
      <c r="AB89" s="31" t="n">
        <f aca="false">MIN(AB4:AB88)</f>
        <v>6.86341798215511</v>
      </c>
      <c r="AC89" s="31" t="n">
        <f aca="false">MIN(AC4:AC88)</f>
        <v>0</v>
      </c>
      <c r="AD89" s="31" t="n">
        <f aca="false">MIN(AD4:AD88)</f>
        <v>0</v>
      </c>
      <c r="AE89" s="31" t="n">
        <f aca="false">MIN(AE4:AE88)</f>
        <v>0</v>
      </c>
      <c r="AF89" s="31" t="n">
        <f aca="false">MIN(AF4:AF88)</f>
        <v>51</v>
      </c>
      <c r="AG89" s="31" t="n">
        <f aca="false">MIN(AG4:AG88)</f>
        <v>0</v>
      </c>
      <c r="AH89" s="31" t="n">
        <f aca="false">MIN(AH4:AH88)</f>
        <v>0</v>
      </c>
      <c r="AI89" s="31" t="n">
        <f aca="false">MIN(AI4:AI88)</f>
        <v>135.140700068634</v>
      </c>
    </row>
    <row r="90" customFormat="false" ht="15" hidden="false" customHeight="false" outlineLevel="0" collapsed="false">
      <c r="A90" s="32" t="s">
        <v>145</v>
      </c>
      <c r="B90" s="33" t="n">
        <f aca="false">MAX(B4:B88)</f>
        <v>3083.5</v>
      </c>
      <c r="C90" s="33" t="n">
        <f aca="false">MAX(C4:C88)</f>
        <v>12615.3</v>
      </c>
      <c r="D90" s="33" t="n">
        <f aca="false">MAX(D4:D88)</f>
        <v>34.6</v>
      </c>
      <c r="E90" s="33" t="n">
        <f aca="false">MAX(E4:E88)</f>
        <v>31.3</v>
      </c>
      <c r="F90" s="33" t="n">
        <f aca="false">MAX(F4:F88)</f>
        <v>100</v>
      </c>
      <c r="G90" s="33" t="n">
        <f aca="false">MAX(G4:G88)</f>
        <v>70.8</v>
      </c>
      <c r="H90" s="33" t="n">
        <f aca="false">MAX(H4:H88)</f>
        <v>345</v>
      </c>
      <c r="I90" s="33" t="n">
        <f aca="false">MAX(I4:I88)</f>
        <v>1289.1</v>
      </c>
      <c r="J90" s="33" t="n">
        <f aca="false">MAX(J4:J88)</f>
        <v>2524</v>
      </c>
      <c r="K90" s="33" t="n">
        <f aca="false">MAX(K4:K88)</f>
        <v>4434.1654</v>
      </c>
      <c r="L90" s="33" t="n">
        <f aca="false">MAX(L4:L88)</f>
        <v>5407</v>
      </c>
      <c r="M90" s="33" t="n">
        <f aca="false">MAX(M4:M88)</f>
        <v>2011</v>
      </c>
      <c r="N90" s="33" t="n">
        <f aca="false">MAX(N4:N88)</f>
        <v>24.3</v>
      </c>
      <c r="O90" s="33" t="n">
        <f aca="false">MAX(O4:O88)</f>
        <v>6050.60256052952</v>
      </c>
      <c r="P90" s="33" t="n">
        <f aca="false">MAX(P4:P88)</f>
        <v>78440.4828357511</v>
      </c>
      <c r="Q90" s="33" t="n">
        <f aca="false">MAX(Q4:Q88)</f>
        <v>3802.32271769106</v>
      </c>
      <c r="R90" s="33" t="n">
        <f aca="false">MAX(R4:R88)</f>
        <v>4276.2732637498</v>
      </c>
      <c r="S90" s="33" t="n">
        <f aca="false">MAX(S4:S88)</f>
        <v>6172.77264856673</v>
      </c>
      <c r="T90" s="33" t="n">
        <f aca="false">MAX(T4:T88)</f>
        <v>6206.69195580111</v>
      </c>
      <c r="U90" s="33" t="n">
        <f aca="false">MAX(U4:U88)</f>
        <v>1682.57186156052</v>
      </c>
      <c r="V90" s="33" t="n">
        <f aca="false">MAX(V4:V88)</f>
        <v>5162.91505199781</v>
      </c>
      <c r="W90" s="33" t="n">
        <f aca="false">MAX(W4:W88)</f>
        <v>5826.28906182374</v>
      </c>
      <c r="X90" s="33" t="n">
        <f aca="false">MAX(X4:X88)</f>
        <v>1209.76724715338</v>
      </c>
      <c r="Y90" s="33" t="n">
        <f aca="false">MAX(Y4:Y88)</f>
        <v>2111.38978544776</v>
      </c>
      <c r="Z90" s="33" t="n">
        <f aca="false">MAX(Z4:Z88)</f>
        <v>1602.90923913043</v>
      </c>
      <c r="AA90" s="33" t="n">
        <f aca="false">MAX(AA4:AA88)</f>
        <v>1736.45843962132</v>
      </c>
      <c r="AB90" s="33" t="n">
        <f aca="false">MAX(AB4:AB88)</f>
        <v>67.7059602229039</v>
      </c>
      <c r="AC90" s="33" t="n">
        <f aca="false">MAX(AC4:AC88)</f>
        <v>179208.8</v>
      </c>
      <c r="AD90" s="33" t="n">
        <f aca="false">MAX(AD4:AD88)</f>
        <v>17893.4</v>
      </c>
      <c r="AE90" s="33" t="n">
        <f aca="false">MAX(AE4:AE88)</f>
        <v>786</v>
      </c>
      <c r="AF90" s="33" t="n">
        <f aca="false">MAX(AF4:AF88)</f>
        <v>4915</v>
      </c>
      <c r="AG90" s="33" t="n">
        <f aca="false">MAX(AG4:AG88)</f>
        <v>167.994484449211</v>
      </c>
      <c r="AH90" s="33" t="n">
        <f aca="false">MAX(AH4:AH88)</f>
        <v>719.702773096369</v>
      </c>
      <c r="AI90" s="33" t="n">
        <f aca="false">MAX(AI4:AI88)</f>
        <v>1862.82367447596</v>
      </c>
    </row>
    <row r="91" customFormat="false" ht="15" hidden="false" customHeight="false" outlineLevel="0" collapsed="false">
      <c r="A91" s="34" t="s">
        <v>146</v>
      </c>
      <c r="B91" s="33" t="n">
        <f aca="false">1/7/9</f>
        <v>0.0158730158730159</v>
      </c>
      <c r="C91" s="33" t="n">
        <f aca="false">1/7/9</f>
        <v>0.0158730158730159</v>
      </c>
      <c r="D91" s="33" t="n">
        <f aca="false">1/7/9</f>
        <v>0.0158730158730159</v>
      </c>
      <c r="E91" s="33" t="n">
        <f aca="false">1/7/9</f>
        <v>0.0158730158730159</v>
      </c>
      <c r="F91" s="33" t="n">
        <f aca="false">1/7/9</f>
        <v>0.0158730158730159</v>
      </c>
      <c r="G91" s="33" t="n">
        <f aca="false">1/7/9</f>
        <v>0.0158730158730159</v>
      </c>
      <c r="H91" s="33" t="n">
        <f aca="false">1/7/9</f>
        <v>0.0158730158730159</v>
      </c>
      <c r="I91" s="33" t="n">
        <f aca="false">1/7/9</f>
        <v>0.0158730158730159</v>
      </c>
      <c r="J91" s="33" t="n">
        <f aca="false">1/7/9</f>
        <v>0.0158730158730159</v>
      </c>
      <c r="K91" s="33" t="n">
        <f aca="false">1/7/1</f>
        <v>0.142857142857143</v>
      </c>
      <c r="L91" s="33" t="n">
        <f aca="false">1/7/3</f>
        <v>0.0476190476190476</v>
      </c>
      <c r="M91" s="33" t="n">
        <f aca="false">1/7/3</f>
        <v>0.0476190476190476</v>
      </c>
      <c r="N91" s="33" t="n">
        <f aca="false">1/7/3</f>
        <v>0.0476190476190476</v>
      </c>
      <c r="O91" s="33" t="n">
        <f aca="false">1/7/13</f>
        <v>0.010989010989011</v>
      </c>
      <c r="P91" s="33" t="n">
        <f aca="false">1/7/13</f>
        <v>0.010989010989011</v>
      </c>
      <c r="Q91" s="33" t="n">
        <f aca="false">1/7/13</f>
        <v>0.010989010989011</v>
      </c>
      <c r="R91" s="33" t="n">
        <f aca="false">1/7/13</f>
        <v>0.010989010989011</v>
      </c>
      <c r="S91" s="33" t="n">
        <f aca="false">1/7/13</f>
        <v>0.010989010989011</v>
      </c>
      <c r="T91" s="33" t="n">
        <f aca="false">1/7/13</f>
        <v>0.010989010989011</v>
      </c>
      <c r="U91" s="33" t="n">
        <f aca="false">1/7/13</f>
        <v>0.010989010989011</v>
      </c>
      <c r="V91" s="33" t="n">
        <f aca="false">1/7/13</f>
        <v>0.010989010989011</v>
      </c>
      <c r="W91" s="33" t="n">
        <f aca="false">1/7/13</f>
        <v>0.010989010989011</v>
      </c>
      <c r="X91" s="33" t="n">
        <f aca="false">1/7/13</f>
        <v>0.010989010989011</v>
      </c>
      <c r="Y91" s="33" t="n">
        <f aca="false">1/7/13</f>
        <v>0.010989010989011</v>
      </c>
      <c r="Z91" s="33" t="n">
        <f aca="false">1/7/13</f>
        <v>0.010989010989011</v>
      </c>
      <c r="AA91" s="33" t="n">
        <f aca="false">1/7/13</f>
        <v>0.010989010989011</v>
      </c>
      <c r="AB91" s="33" t="n">
        <f aca="false">1/7/1</f>
        <v>0.142857142857143</v>
      </c>
      <c r="AC91" s="33" t="n">
        <f aca="false">1/7/2</f>
        <v>0.0714285714285714</v>
      </c>
      <c r="AD91" s="33" t="n">
        <f aca="false">1/7/2</f>
        <v>0.0714285714285714</v>
      </c>
      <c r="AE91" s="33" t="n">
        <f aca="false">1/7/5</f>
        <v>0.0285714285714286</v>
      </c>
      <c r="AF91" s="33" t="n">
        <f aca="false">1/7/5</f>
        <v>0.0285714285714286</v>
      </c>
      <c r="AG91" s="33" t="n">
        <f aca="false">1/7/5</f>
        <v>0.0285714285714286</v>
      </c>
      <c r="AH91" s="33" t="n">
        <f aca="false">1/7/5</f>
        <v>0.0285714285714286</v>
      </c>
      <c r="AI91" s="33" t="n">
        <f aca="false">1/7/5</f>
        <v>0.0285714285714286</v>
      </c>
    </row>
    <row r="92" customFormat="false" ht="15" hidden="false" customHeight="false" outlineLevel="0" collapsed="false">
      <c r="A92" s="32" t="s">
        <v>147</v>
      </c>
      <c r="B92" s="33" t="n">
        <f aca="false">SKEW(B4:B88)</f>
        <v>5.02407081692779</v>
      </c>
      <c r="C92" s="33" t="n">
        <f aca="false">SKEW(C4:C88)</f>
        <v>3.3551861906511</v>
      </c>
      <c r="D92" s="33" t="n">
        <f aca="false">SKEW(D4:D88)</f>
        <v>1.93313803548941</v>
      </c>
      <c r="E92" s="33" t="n">
        <f aca="false">SKEW(E4:E88)</f>
        <v>-1.29357286229062</v>
      </c>
      <c r="F92" s="33" t="n">
        <f aca="false">SKEW(F4:F88)</f>
        <v>-0.516022023271105</v>
      </c>
      <c r="G92" s="33" t="n">
        <f aca="false">SKEW(G4:G88)</f>
        <v>0.516022023271109</v>
      </c>
      <c r="H92" s="33" t="n">
        <f aca="false">SKEW(H4:H88)</f>
        <v>2.09981825108121</v>
      </c>
      <c r="I92" s="33" t="n">
        <f aca="false">SKEW(I4:I88)</f>
        <v>4.26047323163504</v>
      </c>
      <c r="J92" s="33" t="n">
        <f aca="false">SKEW(J4:J88)</f>
        <v>3.91975913135393</v>
      </c>
      <c r="K92" s="33" t="n">
        <f aca="false">SKEW(K4:K88)</f>
        <v>6.48103667802005</v>
      </c>
      <c r="L92" s="33" t="n">
        <f aca="false">SKEW(L4:L88)</f>
        <v>6.72973561742599</v>
      </c>
      <c r="M92" s="33" t="n">
        <f aca="false">SKEW(M4:M88)</f>
        <v>5.7079382861256</v>
      </c>
      <c r="N92" s="33" t="n">
        <f aca="false">SKEW(N4:N88)</f>
        <v>1.32004128048108</v>
      </c>
      <c r="O92" s="33" t="n">
        <f aca="false">SKEW(O4:O88)</f>
        <v>4.26853505847482</v>
      </c>
      <c r="P92" s="33" t="n">
        <f aca="false">SKEW(P4:P88)</f>
        <v>4.51944954111273</v>
      </c>
      <c r="Q92" s="33" t="n">
        <f aca="false">SKEW(Q4:Q88)</f>
        <v>1.41855927950257</v>
      </c>
      <c r="R92" s="33" t="n">
        <f aca="false">SKEW(R4:R88)</f>
        <v>2.50179423446465</v>
      </c>
      <c r="S92" s="33" t="n">
        <f aca="false">SKEW(S4:S88)</f>
        <v>4.25406623030704</v>
      </c>
      <c r="T92" s="33" t="n">
        <f aca="false">SKEW(T4:T88)</f>
        <v>6.55666535929402</v>
      </c>
      <c r="U92" s="33" t="n">
        <f aca="false">SKEW(U4:U88)</f>
        <v>2.07752968579229</v>
      </c>
      <c r="V92" s="33" t="n">
        <f aca="false">SKEW(V4:V88)</f>
        <v>3.19166200060131</v>
      </c>
      <c r="W92" s="33" t="n">
        <f aca="false">SKEW(W4:W88)</f>
        <v>1.21449211258429</v>
      </c>
      <c r="X92" s="33" t="n">
        <f aca="false">SKEW(X4:X88)</f>
        <v>2.14753610083928</v>
      </c>
      <c r="Y92" s="33" t="n">
        <f aca="false">SKEW(Y4:Y88)</f>
        <v>2.23210212952368</v>
      </c>
      <c r="Z92" s="33" t="n">
        <f aca="false">SKEW(Z4:Z88)</f>
        <v>4.87234522688399</v>
      </c>
      <c r="AA92" s="33" t="n">
        <f aca="false">SKEW(AA4:AA88)</f>
        <v>1.69924047243764</v>
      </c>
      <c r="AB92" s="33" t="n">
        <f aca="false">SKEW(AB4:AB88)</f>
        <v>2.04241018649156</v>
      </c>
      <c r="AC92" s="33" t="n">
        <f aca="false">SKEW(AC4:AC88)</f>
        <v>8.58437989116166</v>
      </c>
      <c r="AD92" s="33" t="n">
        <f aca="false">SKEW(AD4:AD88)</f>
        <v>7.7125472687016</v>
      </c>
      <c r="AE92" s="33" t="n">
        <f aca="false">SKEW(AE4:AE88)</f>
        <v>1.85248516351518</v>
      </c>
      <c r="AF92" s="33" t="n">
        <f aca="false">SKEW(AF4:AF88)</f>
        <v>4.13309366275148</v>
      </c>
      <c r="AG92" s="33" t="n">
        <f aca="false">SKEW(AG4:AG88)</f>
        <v>3.97991812155194</v>
      </c>
      <c r="AH92" s="33" t="n">
        <f aca="false">SKEW(AH4:AH88)</f>
        <v>8.37065091242693</v>
      </c>
      <c r="AI92" s="33" t="n">
        <f aca="false">SKEW(AI4:AI88)</f>
        <v>0.751216011658284</v>
      </c>
    </row>
    <row r="93" customFormat="false" ht="15" hidden="false" customHeight="false" outlineLevel="0" collapsed="false">
      <c r="A93" s="32" t="s">
        <v>148</v>
      </c>
      <c r="B93" s="33" t="n">
        <f aca="false">AVERAGE(B4:B88)</f>
        <v>201.474117647059</v>
      </c>
      <c r="C93" s="33" t="n">
        <f aca="false">AVERAGE(C4:C88)</f>
        <v>1726.83176470588</v>
      </c>
      <c r="D93" s="33" t="n">
        <f aca="false">AVERAGE(D4:D88)</f>
        <v>19.5647058823529</v>
      </c>
      <c r="E93" s="33" t="n">
        <f aca="false">AVERAGE(E4:E88)</f>
        <v>25.1070588235294</v>
      </c>
      <c r="F93" s="33" t="n">
        <f aca="false">AVERAGE(F4:F88)</f>
        <v>70.6776470588235</v>
      </c>
      <c r="G93" s="33" t="n">
        <f aca="false">AVERAGE(G4:G88)</f>
        <v>29.3223529411765</v>
      </c>
      <c r="H93" s="33" t="n">
        <f aca="false">AVERAGE(H4:H88)</f>
        <v>120</v>
      </c>
      <c r="I93" s="33" t="n">
        <f aca="false">AVERAGE(I4:I88)</f>
        <v>128.377647058824</v>
      </c>
      <c r="J93" s="33" t="n">
        <f aca="false">AVERAGE(J4:J88)</f>
        <v>297.409411764706</v>
      </c>
      <c r="K93" s="33" t="n">
        <f aca="false">AVERAGE(K4:K88)</f>
        <v>300.81774</v>
      </c>
      <c r="L93" s="33" t="n">
        <f aca="false">AVERAGE(L4:L88)</f>
        <v>241.458823529412</v>
      </c>
      <c r="M93" s="33" t="n">
        <f aca="false">AVERAGE(M4:M88)</f>
        <v>110.4</v>
      </c>
      <c r="N93" s="33" t="n">
        <f aca="false">AVERAGE(N4:N88)</f>
        <v>5.44941176470588</v>
      </c>
      <c r="O93" s="33" t="n">
        <f aca="false">AVERAGE(O4:O88)</f>
        <v>903.331324671397</v>
      </c>
      <c r="P93" s="33" t="n">
        <f aca="false">AVERAGE(P4:P88)</f>
        <v>5915.7951608879</v>
      </c>
      <c r="Q93" s="33" t="n">
        <f aca="false">AVERAGE(Q4:Q88)</f>
        <v>1184.79596528055</v>
      </c>
      <c r="R93" s="33" t="n">
        <f aca="false">AVERAGE(R4:R88)</f>
        <v>1129.34552825165</v>
      </c>
      <c r="S93" s="33" t="n">
        <f aca="false">AVERAGE(S4:S88)</f>
        <v>858.11007956283</v>
      </c>
      <c r="T93" s="33" t="n">
        <f aca="false">AVERAGE(T4:T88)</f>
        <v>704.444542627915</v>
      </c>
      <c r="U93" s="33" t="n">
        <f aca="false">AVERAGE(U4:U88)</f>
        <v>469.410906151479</v>
      </c>
      <c r="V93" s="33" t="n">
        <f aca="false">AVERAGE(V4:V88)</f>
        <v>1076.93693278711</v>
      </c>
      <c r="W93" s="33" t="n">
        <f aca="false">AVERAGE(W4:W88)</f>
        <v>1902.93261985244</v>
      </c>
      <c r="X93" s="33" t="n">
        <f aca="false">AVERAGE(X4:X88)</f>
        <v>441.82985781295</v>
      </c>
      <c r="Y93" s="33" t="n">
        <f aca="false">AVERAGE(Y4:Y88)</f>
        <v>740.45920876024</v>
      </c>
      <c r="Z93" s="33" t="n">
        <f aca="false">AVERAGE(Z4:Z88)</f>
        <v>240.132155452504</v>
      </c>
      <c r="AA93" s="33" t="n">
        <f aca="false">AVERAGE(AA4:AA88)</f>
        <v>781.626096515977</v>
      </c>
      <c r="AB93" s="33" t="n">
        <f aca="false">AVERAGE(AB4:AB88)</f>
        <v>23.6623768009955</v>
      </c>
      <c r="AC93" s="33" t="n">
        <f aca="false">AVERAGE(AC4:AC88)</f>
        <v>4643.2305882353</v>
      </c>
      <c r="AD93" s="33" t="n">
        <f aca="false">AVERAGE(AD4:AD88)</f>
        <v>645.741176470588</v>
      </c>
      <c r="AE93" s="33" t="n">
        <f aca="false">AVERAGE(AE4:AE88)</f>
        <v>224.305882352941</v>
      </c>
      <c r="AF93" s="33" t="n">
        <f aca="false">AVERAGE(AF4:AF88)</f>
        <v>638.6</v>
      </c>
      <c r="AG93" s="33" t="n">
        <f aca="false">AVERAGE(AG4:AG88)</f>
        <v>15.2083201903406</v>
      </c>
      <c r="AH93" s="33" t="n">
        <f aca="false">AVERAGE(AH4:AH88)</f>
        <v>24.7217440676286</v>
      </c>
      <c r="AI93" s="33" t="n">
        <f aca="false">AVERAGE(AI4:AI88)</f>
        <v>781.305446024621</v>
      </c>
    </row>
    <row r="94" s="37" customFormat="true" ht="15" hidden="false" customHeight="false" outlineLevel="0" collapsed="false">
      <c r="A94" s="35" t="s">
        <v>6</v>
      </c>
      <c r="B94" s="36" t="n">
        <f aca="false">B4</f>
        <v>160.2</v>
      </c>
      <c r="C94" s="36" t="n">
        <f aca="false">C4</f>
        <v>2610.8</v>
      </c>
      <c r="D94" s="36" t="n">
        <f aca="false">D4</f>
        <v>20.4</v>
      </c>
      <c r="E94" s="36" t="n">
        <f aca="false">E4</f>
        <v>25.2</v>
      </c>
      <c r="F94" s="36" t="n">
        <f aca="false">F4</f>
        <v>75.9</v>
      </c>
      <c r="G94" s="36" t="n">
        <f aca="false">G4</f>
        <v>24.1</v>
      </c>
      <c r="H94" s="36" t="n">
        <f aca="false">H4</f>
        <v>122</v>
      </c>
      <c r="I94" s="36" t="n">
        <f aca="false">I4</f>
        <v>238.4</v>
      </c>
      <c r="J94" s="36" t="n">
        <f aca="false">J4</f>
        <v>137</v>
      </c>
      <c r="K94" s="36" t="n">
        <f aca="false">K4</f>
        <v>306.44</v>
      </c>
      <c r="L94" s="36" t="n">
        <f aca="false">L4</f>
        <v>340</v>
      </c>
      <c r="M94" s="36" t="n">
        <f aca="false">M4</f>
        <v>130</v>
      </c>
      <c r="N94" s="36" t="n">
        <f aca="false">N4</f>
        <v>18.4</v>
      </c>
      <c r="O94" s="36" t="n">
        <f aca="false">O4</f>
        <v>581.948120746388</v>
      </c>
      <c r="P94" s="36" t="n">
        <f aca="false">P4</f>
        <v>16462.7690434977</v>
      </c>
      <c r="Q94" s="36" t="n">
        <f aca="false">Q4</f>
        <v>1743.19795444805</v>
      </c>
      <c r="R94" s="36" t="n">
        <f aca="false">R4</f>
        <v>1224.64891439527</v>
      </c>
      <c r="S94" s="36" t="n">
        <f aca="false">S4</f>
        <v>517.755777926025</v>
      </c>
      <c r="T94" s="36" t="n">
        <f aca="false">T4</f>
        <v>666.086680621578</v>
      </c>
      <c r="U94" s="36" t="n">
        <f aca="false">U4</f>
        <v>359.768467034642</v>
      </c>
      <c r="V94" s="36" t="n">
        <f aca="false">V4</f>
        <v>890.747313676012</v>
      </c>
      <c r="W94" s="36" t="n">
        <f aca="false">W4</f>
        <v>1786.5013261804</v>
      </c>
      <c r="X94" s="36" t="n">
        <f aca="false">X4</f>
        <v>402.648456807349</v>
      </c>
      <c r="Y94" s="36" t="n">
        <f aca="false">Y4</f>
        <v>662.8325386363</v>
      </c>
      <c r="Z94" s="36" t="n">
        <f aca="false">Z4</f>
        <v>208.63855728919</v>
      </c>
      <c r="AA94" s="36" t="n">
        <f aca="false">AA4</f>
        <v>682.270472834407</v>
      </c>
      <c r="AB94" s="36" t="n">
        <f aca="false">AB4</f>
        <v>26.8806496093151</v>
      </c>
      <c r="AC94" s="36" t="n">
        <f aca="false">AC4</f>
        <v>4828.9</v>
      </c>
      <c r="AD94" s="36" t="n">
        <f aca="false">AD4</f>
        <v>558.5</v>
      </c>
      <c r="AE94" s="36" t="n">
        <f aca="false">AE4</f>
        <v>336</v>
      </c>
      <c r="AF94" s="36" t="n">
        <f aca="false">AF4</f>
        <v>422</v>
      </c>
      <c r="AG94" s="36" t="n">
        <f aca="false">AG4</f>
        <v>35.4680557683469</v>
      </c>
      <c r="AH94" s="36" t="n">
        <f aca="false">AH4</f>
        <v>50.9422399264593</v>
      </c>
      <c r="AI94" s="36" t="n">
        <f aca="false">AI4</f>
        <v>906.197334150452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A93" activeCellId="0" sqref="AA93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8.71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36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56.25" hidden="false" customHeight="true" outlineLevel="0" collapsed="false">
      <c r="A3" s="25"/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6" t="s">
        <v>130</v>
      </c>
      <c r="I3" s="26" t="s">
        <v>131</v>
      </c>
      <c r="J3" s="26" t="s">
        <v>132</v>
      </c>
      <c r="K3" s="26" t="s">
        <v>5</v>
      </c>
      <c r="L3" s="26" t="s">
        <v>133</v>
      </c>
      <c r="M3" s="26" t="s">
        <v>134</v>
      </c>
      <c r="N3" s="26" t="s">
        <v>135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9" t="s">
        <v>107</v>
      </c>
      <c r="AB3" s="26" t="s">
        <v>136</v>
      </c>
      <c r="AC3" s="26" t="s">
        <v>137</v>
      </c>
      <c r="AD3" s="26" t="s">
        <v>138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2" t="s">
        <v>6</v>
      </c>
      <c r="B4" s="24" t="n">
        <f aca="false">('исходные данные'!B4)^(1/4)</f>
        <v>3.55766972410838</v>
      </c>
      <c r="C4" s="24" t="n">
        <f aca="false">('исходные данные'!C4)^(1/4)</f>
        <v>7.14814578060831</v>
      </c>
      <c r="D4" s="24" t="n">
        <f aca="false">('исходные данные'!D4)^(1/4)</f>
        <v>2.12523784933698</v>
      </c>
      <c r="E4" s="24" t="n">
        <f aca="false">('исходные данные'!E4)^(1/1)</f>
        <v>25.2</v>
      </c>
      <c r="F4" s="24" t="n">
        <f aca="false">('исходные данные'!F4)^(1/1)</f>
        <v>75.9</v>
      </c>
      <c r="G4" s="24" t="n">
        <f aca="false">'исходные данные'!G4</f>
        <v>24.1</v>
      </c>
      <c r="H4" s="24" t="n">
        <f aca="false">('исходные данные'!H4)^(1/4)</f>
        <v>3.32345618553747</v>
      </c>
      <c r="I4" s="24" t="n">
        <f aca="false">('исходные данные'!I4)^(1/4)</f>
        <v>3.92940291297482</v>
      </c>
      <c r="J4" s="24" t="n">
        <f aca="false">('исходные данные'!J4)^(1/4)</f>
        <v>3.42121322204852</v>
      </c>
      <c r="K4" s="24" t="n">
        <f aca="false">('исходные данные'!K4)^(1/4)</f>
        <v>4.18394882015867</v>
      </c>
      <c r="L4" s="24" t="n">
        <f aca="false">('исходные данные'!L4)^(1/4)</f>
        <v>4.29407602571098</v>
      </c>
      <c r="M4" s="24" t="n">
        <f aca="false">('исходные данные'!M4)^(1/4)</f>
        <v>3.37664837538518</v>
      </c>
      <c r="N4" s="24" t="n">
        <f aca="false">('исходные данные'!N4)^(1/3)</f>
        <v>2.64001224359182</v>
      </c>
      <c r="O4" s="24" t="n">
        <f aca="false">('исходные данные'!O4)^(1/4)</f>
        <v>4.91157825016995</v>
      </c>
      <c r="P4" s="24" t="n">
        <f aca="false">('исходные данные'!P4)^(1/4)</f>
        <v>11.3272822266316</v>
      </c>
      <c r="Q4" s="24" t="n">
        <f aca="false">('исходные данные'!Q4)^(1/4)</f>
        <v>6.46154951830009</v>
      </c>
      <c r="R4" s="24" t="n">
        <f aca="false">('исходные данные'!R4)^(1/4)</f>
        <v>5.91565584968799</v>
      </c>
      <c r="S4" s="24" t="n">
        <f aca="false">('исходные данные'!S4)^(1/4)</f>
        <v>4.77014124214373</v>
      </c>
      <c r="T4" s="24" t="n">
        <f aca="false">('исходные данные'!T4)^(1/4)</f>
        <v>5.08022195867641</v>
      </c>
      <c r="U4" s="24" t="n">
        <f aca="false">('исходные данные'!U4)^(1/4)</f>
        <v>4.35517663824319</v>
      </c>
      <c r="V4" s="24" t="n">
        <f aca="false">('исходные данные'!V4)^(1/4)</f>
        <v>5.46309346047446</v>
      </c>
      <c r="W4" s="24" t="n">
        <f aca="false">('исходные данные'!W4)^(1/4)</f>
        <v>6.50130941418268</v>
      </c>
      <c r="X4" s="24" t="n">
        <f aca="false">('исходные данные'!X4)^(1/4)</f>
        <v>4.47952030721145</v>
      </c>
      <c r="Y4" s="24" t="n">
        <f aca="false">('исходные данные'!Y4)^(1/4)</f>
        <v>5.07400574926526</v>
      </c>
      <c r="Z4" s="24" t="n">
        <f aca="false">('исходные данные'!Z4)^(1/4)</f>
        <v>3.80056918472772</v>
      </c>
      <c r="AA4" s="24" t="n">
        <f aca="false">('исходные данные'!AA4)^(1/4)</f>
        <v>5.11080303583775</v>
      </c>
      <c r="AB4" s="24" t="n">
        <f aca="false">('исходные данные'!AB4)^(1/4)</f>
        <v>2.27698379581547</v>
      </c>
      <c r="AC4" s="24" t="n">
        <f aca="false">('исходные данные'!AC4)^(1/4)</f>
        <v>8.3360834383465</v>
      </c>
      <c r="AD4" s="24" t="n">
        <f aca="false">('исходные данные'!AD4)^(1/4)</f>
        <v>4.86133773730986</v>
      </c>
      <c r="AE4" s="24" t="n">
        <f aca="false">('исходные данные'!AE4)^(1/2)</f>
        <v>18.3303027798234</v>
      </c>
      <c r="AF4" s="24" t="n">
        <f aca="false">('исходные данные'!AF4)^(1/4)</f>
        <v>4.53239876711815</v>
      </c>
      <c r="AG4" s="24" t="n">
        <f aca="false">('исходные данные'!AG4)^(1/4)</f>
        <v>2.44039061222082</v>
      </c>
      <c r="AH4" s="24" t="n">
        <f aca="false">('исходные данные'!AH4)^(1/4)</f>
        <v>2.67158815479669</v>
      </c>
      <c r="AI4" s="24" t="n">
        <f aca="false">('исходные данные'!AI4)^(1/2)</f>
        <v>30.1031117021223</v>
      </c>
    </row>
    <row r="5" customFormat="false" ht="15" hidden="false" customHeight="false" outlineLevel="0" collapsed="false">
      <c r="A5" s="2" t="s">
        <v>7</v>
      </c>
      <c r="B5" s="24" t="n">
        <f aca="false">('исходные данные'!B5)^(1/4)</f>
        <v>2.28161478648964</v>
      </c>
      <c r="C5" s="24" t="n">
        <f aca="false">('исходные данные'!C5)^(1/4)</f>
        <v>6.27192199236426</v>
      </c>
      <c r="D5" s="24" t="n">
        <f aca="false">('исходные данные'!D5)^(1/4)</f>
        <v>2.02755048228617</v>
      </c>
      <c r="E5" s="24" t="n">
        <f aca="false">('исходные данные'!E5)^(1/1)</f>
        <v>28.2</v>
      </c>
      <c r="F5" s="24" t="n">
        <f aca="false">('исходные данные'!F5)^(1/1)</f>
        <v>67.5</v>
      </c>
      <c r="G5" s="24" t="n">
        <f aca="false">'исходные данные'!G5</f>
        <v>32.5</v>
      </c>
      <c r="H5" s="24" t="n">
        <f aca="false">('исходные данные'!H5)^(1/4)</f>
        <v>3.20108587294368</v>
      </c>
      <c r="I5" s="24" t="n">
        <f aca="false">('исходные данные'!I5)^(1/4)</f>
        <v>3.10458767117587</v>
      </c>
      <c r="J5" s="24" t="n">
        <f aca="false">('исходные данные'!J5)^(1/4)</f>
        <v>5.1997126525599</v>
      </c>
      <c r="K5" s="24" t="n">
        <f aca="false">('исходные данные'!K5)^(1/4)</f>
        <v>3.96034867635021</v>
      </c>
      <c r="L5" s="24" t="n">
        <f aca="false">('исходные данные'!L5)^(1/4)</f>
        <v>3.56762134500816</v>
      </c>
      <c r="M5" s="24" t="n">
        <f aca="false">('исходные данные'!M5)^(1/4)</f>
        <v>3.20108587294368</v>
      </c>
      <c r="N5" s="24" t="n">
        <f aca="false">('исходные данные'!N5)^(1/3)</f>
        <v>2.4607193789209</v>
      </c>
      <c r="O5" s="24" t="n">
        <f aca="false">('исходные данные'!O5)^(1/4)</f>
        <v>6.44119141830754</v>
      </c>
      <c r="P5" s="24" t="n">
        <f aca="false">('исходные данные'!P5)^(1/4)</f>
        <v>8.90547021994587</v>
      </c>
      <c r="Q5" s="24" t="n">
        <f aca="false">('исходные данные'!Q5)^(1/4)</f>
        <v>6.01801287091868</v>
      </c>
      <c r="R5" s="24" t="n">
        <f aca="false">('исходные данные'!R5)^(1/4)</f>
        <v>5.25279344654566</v>
      </c>
      <c r="S5" s="24" t="n">
        <f aca="false">('исходные данные'!S5)^(1/4)</f>
        <v>5.25741380434673</v>
      </c>
      <c r="T5" s="24" t="n">
        <f aca="false">('исходные данные'!T5)^(1/4)</f>
        <v>5.49447010004633</v>
      </c>
      <c r="U5" s="24" t="n">
        <f aca="false">('исходные данные'!U5)^(1/4)</f>
        <v>4.19193572726276</v>
      </c>
      <c r="V5" s="24" t="n">
        <f aca="false">('исходные данные'!V5)^(1/4)</f>
        <v>5.54992323844605</v>
      </c>
      <c r="W5" s="24" t="n">
        <f aca="false">('исходные данные'!W5)^(1/4)</f>
        <v>6.86824948175883</v>
      </c>
      <c r="X5" s="24" t="n">
        <f aca="false">('исходные данные'!X5)^(1/4)</f>
        <v>4.17422416829338</v>
      </c>
      <c r="Y5" s="24" t="n">
        <f aca="false">('исходные данные'!Y5)^(1/4)</f>
        <v>4.93407629798519</v>
      </c>
      <c r="Z5" s="24" t="n">
        <f aca="false">('исходные данные'!Z5)^(1/4)</f>
        <v>4.20935297744747</v>
      </c>
      <c r="AA5" s="24" t="n">
        <f aca="false">('исходные данные'!AA5)^(1/4)</f>
        <v>5.04348799373694</v>
      </c>
      <c r="AB5" s="24" t="n">
        <f aca="false">('исходные данные'!AB5)^(1/4)</f>
        <v>2.19531523334686</v>
      </c>
      <c r="AC5" s="24" t="n">
        <f aca="false">('исходные данные'!AC5)^(1/4)</f>
        <v>7.03321761658388</v>
      </c>
      <c r="AD5" s="24" t="n">
        <f aca="false">('исходные данные'!AD5)^(1/4)</f>
        <v>5.46593195169116</v>
      </c>
      <c r="AE5" s="24" t="n">
        <f aca="false">('исходные данные'!AE5)^(1/2)</f>
        <v>12.1243556529821</v>
      </c>
      <c r="AF5" s="24" t="n">
        <f aca="false">('исходные данные'!AF5)^(1/4)</f>
        <v>5.15101915380279</v>
      </c>
      <c r="AG5" s="24" t="n">
        <f aca="false">('исходные данные'!AG5)^(1/4)</f>
        <v>1.35496247256792</v>
      </c>
      <c r="AH5" s="24" t="n">
        <f aca="false">('исходные данные'!AH5)^(1/4)</f>
        <v>1.70377510897275</v>
      </c>
      <c r="AI5" s="24" t="n">
        <f aca="false">('исходные данные'!AI5)^(1/2)</f>
        <v>21.8889532946301</v>
      </c>
    </row>
    <row r="6" customFormat="false" ht="15" hidden="false" customHeight="false" outlineLevel="0" collapsed="false">
      <c r="A6" s="2" t="s">
        <v>8</v>
      </c>
      <c r="B6" s="24" t="n">
        <f aca="false">('исходные данные'!B6)^(1/4)</f>
        <v>2.4305600579078</v>
      </c>
      <c r="C6" s="24" t="n">
        <f aca="false">('исходные данные'!C6)^(1/4)</f>
        <v>5.8859071333527</v>
      </c>
      <c r="D6" s="24" t="n">
        <f aca="false">('исходные данные'!D6)^(1/4)</f>
        <v>2.03352271332952</v>
      </c>
      <c r="E6" s="24" t="n">
        <f aca="false">('исходные данные'!E6)^(1/1)</f>
        <v>28.4</v>
      </c>
      <c r="F6" s="24" t="n">
        <f aca="false">('исходные данные'!F6)^(1/1)</f>
        <v>70.4</v>
      </c>
      <c r="G6" s="24" t="n">
        <f aca="false">'исходные данные'!G6</f>
        <v>29.6</v>
      </c>
      <c r="H6" s="24" t="n">
        <f aca="false">('исходные данные'!H6)^(1/4)</f>
        <v>3.42121322204852</v>
      </c>
      <c r="I6" s="24" t="n">
        <f aca="false">('исходные данные'!I6)^(1/4)</f>
        <v>3.05932789439741</v>
      </c>
      <c r="J6" s="24" t="n">
        <f aca="false">('исходные данные'!J6)^(1/4)</f>
        <v>4.22948505376226</v>
      </c>
      <c r="K6" s="24" t="n">
        <f aca="false">('исходные данные'!K6)^(1/4)</f>
        <v>3.57899097486876</v>
      </c>
      <c r="L6" s="24" t="n">
        <f aca="false">('исходные данные'!L6)^(1/4)</f>
        <v>2.8716217110259</v>
      </c>
      <c r="M6" s="24" t="n">
        <f aca="false">('исходные данные'!M6)^(1/4)</f>
        <v>3.38312328215506</v>
      </c>
      <c r="N6" s="24" t="n">
        <f aca="false">('исходные данные'!N6)^(1/3)</f>
        <v>1.48880555295383</v>
      </c>
      <c r="O6" s="24" t="n">
        <f aca="false">('исходные данные'!O6)^(1/4)</f>
        <v>5.96375377361799</v>
      </c>
      <c r="P6" s="24" t="n">
        <f aca="false">('исходные данные'!P6)^(1/4)</f>
        <v>5.54016153690477</v>
      </c>
      <c r="Q6" s="24" t="n">
        <f aca="false">('исходные данные'!Q6)^(1/4)</f>
        <v>5.12980155684124</v>
      </c>
      <c r="R6" s="24" t="n">
        <f aca="false">('исходные данные'!R6)^(1/4)</f>
        <v>5.15997679268298</v>
      </c>
      <c r="S6" s="24" t="n">
        <f aca="false">('исходные данные'!S6)^(1/4)</f>
        <v>4.52968619199639</v>
      </c>
      <c r="T6" s="24" t="n">
        <f aca="false">('исходные данные'!T6)^(1/4)</f>
        <v>4.79181626426969</v>
      </c>
      <c r="U6" s="24" t="n">
        <f aca="false">('исходные данные'!U6)^(1/4)</f>
        <v>4.68401040707711</v>
      </c>
      <c r="V6" s="24" t="n">
        <f aca="false">('исходные данные'!V6)^(1/4)</f>
        <v>5.01673487757115</v>
      </c>
      <c r="W6" s="24" t="n">
        <f aca="false">('исходные данные'!W6)^(1/4)</f>
        <v>5.13296035545487</v>
      </c>
      <c r="X6" s="24" t="n">
        <f aca="false">('исходные данные'!X6)^(1/4)</f>
        <v>4.27416533915517</v>
      </c>
      <c r="Y6" s="24" t="n">
        <f aca="false">('исходные данные'!Y6)^(1/4)</f>
        <v>4.65492975252978</v>
      </c>
      <c r="Z6" s="24" t="n">
        <f aca="false">('исходные данные'!Z6)^(1/4)</f>
        <v>3.5373140937529</v>
      </c>
      <c r="AA6" s="24" t="n">
        <f aca="false">('исходные данные'!AA6)^(1/4)</f>
        <v>5.00586268327247</v>
      </c>
      <c r="AB6" s="24" t="n">
        <f aca="false">('исходные данные'!AB6)^(1/4)</f>
        <v>2.00082747332643</v>
      </c>
      <c r="AC6" s="24" t="n">
        <f aca="false">('исходные данные'!AC6)^(1/4)</f>
        <v>3.11456504992627</v>
      </c>
      <c r="AD6" s="24" t="n">
        <f aca="false">('исходные данные'!AD6)^(1/4)</f>
        <v>3.90191997285113</v>
      </c>
      <c r="AE6" s="24" t="n">
        <f aca="false">('исходные данные'!AE6)^(1/2)</f>
        <v>14.2126704035519</v>
      </c>
      <c r="AF6" s="24" t="n">
        <f aca="false">('исходные данные'!AF6)^(1/4)</f>
        <v>5.0857678193912</v>
      </c>
      <c r="AG6" s="24" t="n">
        <f aca="false">('исходные данные'!AG6)^(1/4)</f>
        <v>1.4851062617393</v>
      </c>
      <c r="AH6" s="24" t="n">
        <f aca="false">('исходные данные'!AH6)^(1/4)</f>
        <v>1.4966643805415</v>
      </c>
      <c r="AI6" s="24" t="n">
        <f aca="false">('исходные данные'!AI6)^(1/2)</f>
        <v>24.6150160843037</v>
      </c>
    </row>
    <row r="7" customFormat="false" ht="15" hidden="false" customHeight="false" outlineLevel="0" collapsed="false">
      <c r="A7" s="2" t="s">
        <v>9</v>
      </c>
      <c r="B7" s="24" t="n">
        <f aca="false">('исходные данные'!B7)^(1/4)</f>
        <v>2.32259371903578</v>
      </c>
      <c r="C7" s="24" t="n">
        <f aca="false">('исходные данные'!C7)^(1/4)</f>
        <v>6.07920483757584</v>
      </c>
      <c r="D7" s="24" t="n">
        <f aca="false">('исходные данные'!D7)^(1/4)</f>
        <v>2.02152500561841</v>
      </c>
      <c r="E7" s="24" t="n">
        <f aca="false">('исходные данные'!E7)^(1/1)</f>
        <v>29.8</v>
      </c>
      <c r="F7" s="24" t="n">
        <f aca="false">('исходные данные'!F7)^(1/1)</f>
        <v>78.3</v>
      </c>
      <c r="G7" s="24" t="n">
        <f aca="false">'исходные данные'!G7</f>
        <v>21.7</v>
      </c>
      <c r="H7" s="24" t="n">
        <f aca="false">('исходные данные'!H7)^(1/4)</f>
        <v>2.86100555257631</v>
      </c>
      <c r="I7" s="24" t="n">
        <f aca="false">('исходные данные'!I7)^(1/4)</f>
        <v>3.10458767117587</v>
      </c>
      <c r="J7" s="24" t="n">
        <f aca="false">('исходные данные'!J7)^(1/4)</f>
        <v>4.31600926901196</v>
      </c>
      <c r="K7" s="24" t="n">
        <f aca="false">('исходные данные'!K7)^(1/4)</f>
        <v>3.64847620127437</v>
      </c>
      <c r="L7" s="24" t="n">
        <f aca="false">('исходные данные'!L7)^(1/4)</f>
        <v>3.79308509922176</v>
      </c>
      <c r="M7" s="24" t="n">
        <f aca="false">('исходные данные'!M7)^(1/4)</f>
        <v>2.83941151443368</v>
      </c>
      <c r="N7" s="24" t="n">
        <f aca="false">('исходные данные'!N7)^(1/3)</f>
        <v>1.53261886478711</v>
      </c>
      <c r="O7" s="24" t="n">
        <f aca="false">('исходные данные'!O7)^(1/4)</f>
        <v>4.78111482421002</v>
      </c>
      <c r="P7" s="24" t="n">
        <f aca="false">('исходные данные'!P7)^(1/4)</f>
        <v>5.33067509902002</v>
      </c>
      <c r="Q7" s="24" t="n">
        <f aca="false">('исходные данные'!Q7)^(1/4)</f>
        <v>5.64644793309612</v>
      </c>
      <c r="R7" s="24" t="n">
        <f aca="false">('исходные данные'!R7)^(1/4)</f>
        <v>5.26953835093776</v>
      </c>
      <c r="S7" s="24" t="n">
        <f aca="false">('исходные данные'!S7)^(1/4)</f>
        <v>4.40356353665117</v>
      </c>
      <c r="T7" s="24" t="n">
        <f aca="false">('исходные данные'!T7)^(1/4)</f>
        <v>5.09256961413545</v>
      </c>
      <c r="U7" s="24" t="n">
        <f aca="false">('исходные данные'!U7)^(1/4)</f>
        <v>3.76209718644033</v>
      </c>
      <c r="V7" s="24" t="n">
        <f aca="false">('исходные данные'!V7)^(1/4)</f>
        <v>5.20074272280975</v>
      </c>
      <c r="W7" s="24" t="n">
        <f aca="false">('исходные данные'!W7)^(1/4)</f>
        <v>6.1199491497019</v>
      </c>
      <c r="X7" s="24" t="n">
        <f aca="false">('исходные данные'!X7)^(1/4)</f>
        <v>4.27660712071745</v>
      </c>
      <c r="Y7" s="24" t="n">
        <f aca="false">('исходные данные'!Y7)^(1/4)</f>
        <v>4.97426684578653</v>
      </c>
      <c r="Z7" s="24" t="n">
        <f aca="false">('исходные данные'!Z7)^(1/4)</f>
        <v>4.08410127382601</v>
      </c>
      <c r="AA7" s="24" t="n">
        <f aca="false">('исходные данные'!AA7)^(1/4)</f>
        <v>5.00794613413027</v>
      </c>
      <c r="AB7" s="24" t="n">
        <f aca="false">('исходные данные'!AB7)^(1/4)</f>
        <v>2.18197592245558</v>
      </c>
      <c r="AC7" s="24" t="n">
        <f aca="false">('исходные данные'!AC7)^(1/4)</f>
        <v>4.7029635424399</v>
      </c>
      <c r="AD7" s="24" t="n">
        <f aca="false">('исходные данные'!AD7)^(1/4)</f>
        <v>4.33944994115271</v>
      </c>
      <c r="AE7" s="24" t="n">
        <f aca="false">('исходные данные'!AE7)^(1/2)</f>
        <v>12.6095202129185</v>
      </c>
      <c r="AF7" s="24" t="n">
        <f aca="false">('исходные данные'!AF7)^(1/4)</f>
        <v>5.80300926080301</v>
      </c>
      <c r="AG7" s="24" t="n">
        <f aca="false">('исходные данные'!AG7)^(1/4)</f>
        <v>1.79161491397866</v>
      </c>
      <c r="AH7" s="24" t="n">
        <f aca="false">('исходные данные'!AH7)^(1/4)</f>
        <v>1.78659867741013</v>
      </c>
      <c r="AI7" s="24" t="n">
        <f aca="false">('исходные данные'!AI7)^(1/2)</f>
        <v>26.7402095185493</v>
      </c>
    </row>
    <row r="8" customFormat="false" ht="15" hidden="false" customHeight="false" outlineLevel="0" collapsed="false">
      <c r="A8" s="2" t="s">
        <v>10</v>
      </c>
      <c r="B8" s="24" t="n">
        <f aca="false">('исходные данные'!B8)^(1/4)</f>
        <v>2.68792796541786</v>
      </c>
      <c r="C8" s="24" t="n">
        <f aca="false">('исходные данные'!C8)^(1/4)</f>
        <v>6.94602618164248</v>
      </c>
      <c r="D8" s="24" t="n">
        <f aca="false">('исходные данные'!D8)^(1/4)</f>
        <v>1.99372048764875</v>
      </c>
      <c r="E8" s="24" t="n">
        <f aca="false">('исходные данные'!E8)^(1/1)</f>
        <v>29.3</v>
      </c>
      <c r="F8" s="24" t="n">
        <f aca="false">('исходные данные'!F8)^(1/1)</f>
        <v>67.8</v>
      </c>
      <c r="G8" s="24" t="n">
        <f aca="false">'исходные данные'!G8</f>
        <v>32.2</v>
      </c>
      <c r="H8" s="24" t="n">
        <f aca="false">('исходные данные'!H8)^(1/4)</f>
        <v>3.47606760198857</v>
      </c>
      <c r="I8" s="24" t="n">
        <f aca="false">('исходные данные'!I8)^(1/4)</f>
        <v>3.86867284053534</v>
      </c>
      <c r="J8" s="24" t="n">
        <f aca="false">('исходные данные'!J8)^(1/4)</f>
        <v>4.35284910391992</v>
      </c>
      <c r="K8" s="24" t="n">
        <f aca="false">('исходные данные'!K8)^(1/4)</f>
        <v>4.40300277091734</v>
      </c>
      <c r="L8" s="24" t="n">
        <f aca="false">('исходные данные'!L8)^(1/4)</f>
        <v>4.56428161444927</v>
      </c>
      <c r="M8" s="24" t="n">
        <f aca="false">('исходные данные'!M8)^(1/4)</f>
        <v>3.27472217062205</v>
      </c>
      <c r="N8" s="24" t="n">
        <f aca="false">('исходные данные'!N8)^(1/3)</f>
        <v>1.80696886932119</v>
      </c>
      <c r="O8" s="24" t="n">
        <f aca="false">('исходные данные'!O8)^(1/4)</f>
        <v>5.45001579158301</v>
      </c>
      <c r="P8" s="24" t="n">
        <f aca="false">('исходные данные'!P8)^(1/4)</f>
        <v>5.87028276276699</v>
      </c>
      <c r="Q8" s="24" t="n">
        <f aca="false">('исходные данные'!Q8)^(1/4)</f>
        <v>5.58225057720339</v>
      </c>
      <c r="R8" s="24" t="n">
        <f aca="false">('исходные данные'!R8)^(1/4)</f>
        <v>5.3493787404647</v>
      </c>
      <c r="S8" s="24" t="n">
        <f aca="false">('исходные данные'!S8)^(1/4)</f>
        <v>5.62200927898934</v>
      </c>
      <c r="T8" s="24" t="n">
        <f aca="false">('исходные данные'!T8)^(1/4)</f>
        <v>5.1216953118785</v>
      </c>
      <c r="U8" s="24" t="n">
        <f aca="false">('исходные данные'!U8)^(1/4)</f>
        <v>4.40072651820532</v>
      </c>
      <c r="V8" s="24" t="n">
        <f aca="false">('исходные данные'!V8)^(1/4)</f>
        <v>5.56162715513897</v>
      </c>
      <c r="W8" s="24" t="n">
        <f aca="false">('исходные данные'!W8)^(1/4)</f>
        <v>8.24736135533462</v>
      </c>
      <c r="X8" s="24" t="n">
        <f aca="false">('исходные данные'!X8)^(1/4)</f>
        <v>4.57179295189009</v>
      </c>
      <c r="Y8" s="24" t="n">
        <f aca="false">('исходные данные'!Y8)^(1/4)</f>
        <v>4.77389034379655</v>
      </c>
      <c r="Z8" s="24" t="n">
        <f aca="false">('исходные данные'!Z8)^(1/4)</f>
        <v>3.80785416927728</v>
      </c>
      <c r="AA8" s="24" t="n">
        <f aca="false">('исходные данные'!AA8)^(1/4)</f>
        <v>5.29026583525067</v>
      </c>
      <c r="AB8" s="24" t="n">
        <f aca="false">('исходные данные'!AB8)^(1/4)</f>
        <v>2.18948453508383</v>
      </c>
      <c r="AC8" s="24" t="n">
        <f aca="false">('исходные данные'!AC8)^(1/4)</f>
        <v>5.62369440148075</v>
      </c>
      <c r="AD8" s="24" t="n">
        <f aca="false">('исходные данные'!AD8)^(1/4)</f>
        <v>4.90025476342669</v>
      </c>
      <c r="AE8" s="24" t="n">
        <f aca="false">('исходные данные'!AE8)^(1/2)</f>
        <v>13.3041346956501</v>
      </c>
      <c r="AF8" s="24" t="n">
        <f aca="false">('исходные данные'!AF8)^(1/4)</f>
        <v>4.13022058844706</v>
      </c>
      <c r="AG8" s="24" t="n">
        <f aca="false">('исходные данные'!AG8)^(1/4)</f>
        <v>1.46420508410929</v>
      </c>
      <c r="AH8" s="24" t="n">
        <f aca="false">('исходные данные'!AH8)^(1/4)</f>
        <v>1.73577602505736</v>
      </c>
      <c r="AI8" s="24" t="n">
        <f aca="false">('исходные данные'!AI8)^(1/2)</f>
        <v>28.4286473237616</v>
      </c>
    </row>
    <row r="9" customFormat="false" ht="15" hidden="false" customHeight="false" outlineLevel="0" collapsed="false">
      <c r="A9" s="2" t="s">
        <v>11</v>
      </c>
      <c r="B9" s="24" t="n">
        <f aca="false">('исходные данные'!B9)^(1/4)</f>
        <v>2.15081691514832</v>
      </c>
      <c r="C9" s="24" t="n">
        <f aca="false">('исходные данные'!C9)^(1/4)</f>
        <v>5.62930855881705</v>
      </c>
      <c r="D9" s="24" t="n">
        <f aca="false">('исходные данные'!D9)^(1/4)</f>
        <v>2.01849195130738</v>
      </c>
      <c r="E9" s="24" t="n">
        <f aca="false">('исходные данные'!E9)^(1/1)</f>
        <v>29.3</v>
      </c>
      <c r="F9" s="24" t="n">
        <f aca="false">('исходные данные'!F9)^(1/1)</f>
        <v>81.6</v>
      </c>
      <c r="G9" s="24" t="n">
        <f aca="false">'исходные данные'!G9</f>
        <v>18.4</v>
      </c>
      <c r="H9" s="24" t="n">
        <f aca="false">('исходные данные'!H9)^(1/4)</f>
        <v>3.45201032556581</v>
      </c>
      <c r="I9" s="24" t="n">
        <f aca="false">('исходные данные'!I9)^(1/4)</f>
        <v>3.05670523626968</v>
      </c>
      <c r="J9" s="24" t="n">
        <f aca="false">('исходные данные'!J9)^(1/4)</f>
        <v>4.27500489853486</v>
      </c>
      <c r="K9" s="24" t="n">
        <f aca="false">('исходные данные'!K9)^(1/4)</f>
        <v>3.39972073192846</v>
      </c>
      <c r="L9" s="24" t="n">
        <f aca="false">('исходные данные'!L9)^(1/4)</f>
        <v>4.29091512844544</v>
      </c>
      <c r="M9" s="24" t="n">
        <f aca="false">('исходные данные'!M9)^(1/4)</f>
        <v>2.39678172692843</v>
      </c>
      <c r="N9" s="24" t="n">
        <f aca="false">('исходные данные'!N9)^(1/3)</f>
        <v>0.843432665301749</v>
      </c>
      <c r="O9" s="24" t="n">
        <f aca="false">('исходные данные'!O9)^(1/4)</f>
        <v>4.66021464683675</v>
      </c>
      <c r="P9" s="24" t="n">
        <f aca="false">('исходные данные'!P9)^(1/4)</f>
        <v>4.98453916201321</v>
      </c>
      <c r="Q9" s="24" t="n">
        <f aca="false">('исходные данные'!Q9)^(1/4)</f>
        <v>4.38640715067323</v>
      </c>
      <c r="R9" s="24" t="n">
        <f aca="false">('исходные данные'!R9)^(1/4)</f>
        <v>4.91464783505613</v>
      </c>
      <c r="S9" s="24" t="n">
        <f aca="false">('исходные данные'!S9)^(1/4)</f>
        <v>4.58151070995704</v>
      </c>
      <c r="T9" s="24" t="n">
        <f aca="false">('исходные данные'!T9)^(1/4)</f>
        <v>4.41461862644855</v>
      </c>
      <c r="U9" s="24" t="n">
        <f aca="false">('исходные данные'!U9)^(1/4)</f>
        <v>4.13320040006108</v>
      </c>
      <c r="V9" s="24" t="n">
        <f aca="false">('исходные данные'!V9)^(1/4)</f>
        <v>4.88071810991391</v>
      </c>
      <c r="W9" s="24" t="n">
        <f aca="false">('исходные данные'!W9)^(1/4)</f>
        <v>6.08173685192667</v>
      </c>
      <c r="X9" s="24" t="n">
        <f aca="false">('исходные данные'!X9)^(1/4)</f>
        <v>4.09911780992669</v>
      </c>
      <c r="Y9" s="24" t="n">
        <f aca="false">('исходные данные'!Y9)^(1/4)</f>
        <v>4.64223745569277</v>
      </c>
      <c r="Z9" s="24" t="n">
        <f aca="false">('исходные данные'!Z9)^(1/4)</f>
        <v>3.942861142166</v>
      </c>
      <c r="AA9" s="24" t="n">
        <f aca="false">('исходные данные'!AA9)^(1/4)</f>
        <v>4.8250361725337</v>
      </c>
      <c r="AB9" s="24" t="n">
        <f aca="false">('исходные данные'!AB9)^(1/4)</f>
        <v>2.33157797910251</v>
      </c>
      <c r="AC9" s="24" t="n">
        <f aca="false">('исходные данные'!AC9)^(1/4)</f>
        <v>2.94967365884134</v>
      </c>
      <c r="AD9" s="24" t="n">
        <f aca="false">('исходные данные'!AD9)^(1/4)</f>
        <v>3.09956269489429</v>
      </c>
      <c r="AE9" s="24" t="n">
        <f aca="false">('исходные данные'!AE9)^(1/2)</f>
        <v>16.3401346383682</v>
      </c>
      <c r="AF9" s="24" t="n">
        <f aca="false">('исходные данные'!AF9)^(1/4)</f>
        <v>4.51620172870645</v>
      </c>
      <c r="AG9" s="24" t="n">
        <f aca="false">('исходные данные'!AG9)^(1/4)</f>
        <v>1.56845069405976</v>
      </c>
      <c r="AH9" s="24" t="n">
        <f aca="false">('исходные данные'!AH9)^(1/4)</f>
        <v>1.83186485905825</v>
      </c>
      <c r="AI9" s="24" t="n">
        <f aca="false">('исходные данные'!AI9)^(1/2)</f>
        <v>28.212709559366</v>
      </c>
    </row>
    <row r="10" customFormat="false" ht="15" hidden="false" customHeight="false" outlineLevel="0" collapsed="false">
      <c r="A10" s="2" t="s">
        <v>12</v>
      </c>
      <c r="B10" s="24" t="n">
        <f aca="false">('исходные данные'!B10)^(1/4)</f>
        <v>2.33643695091104</v>
      </c>
      <c r="C10" s="24" t="n">
        <f aca="false">('исходные данные'!C10)^(1/4)</f>
        <v>5.63658194388662</v>
      </c>
      <c r="D10" s="24" t="n">
        <f aca="false">('исходные данные'!D10)^(1/4)</f>
        <v>2.02755048228617</v>
      </c>
      <c r="E10" s="24" t="n">
        <f aca="false">('исходные данные'!E10)^(1/1)</f>
        <v>28.7</v>
      </c>
      <c r="F10" s="24" t="n">
        <f aca="false">('исходные данные'!F10)^(1/1)</f>
        <v>76</v>
      </c>
      <c r="G10" s="24" t="n">
        <f aca="false">'исходные данные'!G10</f>
        <v>24</v>
      </c>
      <c r="H10" s="24" t="n">
        <f aca="false">('исходные данные'!H10)^(1/4)</f>
        <v>3.24586718040846</v>
      </c>
      <c r="I10" s="24" t="n">
        <f aca="false">('исходные данные'!I10)^(1/4)</f>
        <v>2.45118900828147</v>
      </c>
      <c r="J10" s="24" t="n">
        <f aca="false">('исходные данные'!J10)^(1/4)</f>
        <v>4.26214759535436</v>
      </c>
      <c r="K10" s="24" t="n">
        <f aca="false">('исходные данные'!K10)^(1/4)</f>
        <v>3.57082678048453</v>
      </c>
      <c r="L10" s="24" t="n">
        <f aca="false">('исходные данные'!L10)^(1/4)</f>
        <v>3.61087313684728</v>
      </c>
      <c r="M10" s="24" t="n">
        <f aca="false">('исходные данные'!M10)^(1/4)</f>
        <v>2.41473640276642</v>
      </c>
      <c r="N10" s="24" t="n">
        <f aca="false">('исходные данные'!N10)^(1/3)</f>
        <v>1.39247665008383</v>
      </c>
      <c r="O10" s="24" t="n">
        <f aca="false">('исходные данные'!O10)^(1/4)</f>
        <v>5.69246824380129</v>
      </c>
      <c r="P10" s="24" t="n">
        <f aca="false">('исходные данные'!P10)^(1/4)</f>
        <v>5.26085866583608</v>
      </c>
      <c r="Q10" s="24" t="n">
        <f aca="false">('исходные данные'!Q10)^(1/4)</f>
        <v>6.43112403144103</v>
      </c>
      <c r="R10" s="24" t="n">
        <f aca="false">('исходные данные'!R10)^(1/4)</f>
        <v>5.05264175100335</v>
      </c>
      <c r="S10" s="24" t="n">
        <f aca="false">('исходные данные'!S10)^(1/4)</f>
        <v>4.74192653411159</v>
      </c>
      <c r="T10" s="24" t="n">
        <f aca="false">('исходные данные'!T10)^(1/4)</f>
        <v>5.13468898772681</v>
      </c>
      <c r="U10" s="24" t="n">
        <f aca="false">('исходные данные'!U10)^(1/4)</f>
        <v>4.28208882474571</v>
      </c>
      <c r="V10" s="24" t="n">
        <f aca="false">('исходные данные'!V10)^(1/4)</f>
        <v>4.86586416268798</v>
      </c>
      <c r="W10" s="24" t="n">
        <f aca="false">('исходные данные'!W10)^(1/4)</f>
        <v>6.73878764388662</v>
      </c>
      <c r="X10" s="24" t="n">
        <f aca="false">('исходные данные'!X10)^(1/4)</f>
        <v>4.47041744575361</v>
      </c>
      <c r="Y10" s="24" t="n">
        <f aca="false">('исходные данные'!Y10)^(1/4)</f>
        <v>5.21616919500101</v>
      </c>
      <c r="Z10" s="24" t="n">
        <f aca="false">('исходные данные'!Z10)^(1/4)</f>
        <v>3.91138460586427</v>
      </c>
      <c r="AA10" s="24" t="n">
        <f aca="false">('исходные данные'!AA10)^(1/4)</f>
        <v>5.21213212308385</v>
      </c>
      <c r="AB10" s="24" t="n">
        <f aca="false">('исходные данные'!AB10)^(1/4)</f>
        <v>2.24318912770138</v>
      </c>
      <c r="AC10" s="24" t="n">
        <f aca="false">('исходные данные'!AC10)^(1/4)</f>
        <v>5.57773173161232</v>
      </c>
      <c r="AD10" s="24" t="n">
        <f aca="false">('исходные данные'!AD10)^(1/4)</f>
        <v>4.7376670972773</v>
      </c>
      <c r="AE10" s="24" t="n">
        <f aca="false">('исходные данные'!AE10)^(1/2)</f>
        <v>13.7113092008021</v>
      </c>
      <c r="AF10" s="24" t="n">
        <f aca="false">('исходные данные'!AF10)^(1/4)</f>
        <v>5.37714279051635</v>
      </c>
      <c r="AG10" s="24" t="n">
        <f aca="false">('исходные данные'!AG10)^(1/4)</f>
        <v>2.32049463609393</v>
      </c>
      <c r="AH10" s="24" t="n">
        <f aca="false">('исходные данные'!AH10)^(1/4)</f>
        <v>1.62933750607408</v>
      </c>
      <c r="AI10" s="24" t="n">
        <f aca="false">('исходные данные'!AI10)^(1/2)</f>
        <v>29.5095636219097</v>
      </c>
    </row>
    <row r="11" customFormat="false" ht="15" hidden="false" customHeight="false" outlineLevel="0" collapsed="false">
      <c r="A11" s="2" t="s">
        <v>13</v>
      </c>
      <c r="B11" s="24" t="n">
        <f aca="false">('исходные данные'!B11)^(1/4)</f>
        <v>2.78547408828521</v>
      </c>
      <c r="C11" s="24" t="n">
        <f aca="false">('исходные данные'!C11)^(1/4)</f>
        <v>5.02422339885033</v>
      </c>
      <c r="D11" s="24" t="n">
        <f aca="false">('исходные данные'!D11)^(1/4)</f>
        <v>2.07392445222127</v>
      </c>
      <c r="E11" s="24" t="n">
        <f aca="false">('исходные данные'!E11)^(1/1)</f>
        <v>28.8</v>
      </c>
      <c r="F11" s="24" t="n">
        <f aca="false">('исходные данные'!F11)^(1/1)</f>
        <v>72.4</v>
      </c>
      <c r="G11" s="24" t="n">
        <f aca="false">'исходные данные'!G11</f>
        <v>27.6</v>
      </c>
      <c r="H11" s="24" t="n">
        <f aca="false">('исходные данные'!H11)^(1/4)</f>
        <v>3.17797182781127</v>
      </c>
      <c r="I11" s="24" t="n">
        <f aca="false">('исходные данные'!I11)^(1/4)</f>
        <v>2.69816787640809</v>
      </c>
      <c r="J11" s="24" t="n">
        <f aca="false">('исходные данные'!J11)^(1/4)</f>
        <v>3.42121322204852</v>
      </c>
      <c r="K11" s="24" t="n">
        <f aca="false">('исходные данные'!K11)^(1/4)</f>
        <v>2.94443838647933</v>
      </c>
      <c r="L11" s="24" t="n">
        <f aca="false">('исходные данные'!L11)^(1/4)</f>
        <v>2.53043953443524</v>
      </c>
      <c r="M11" s="24" t="n">
        <f aca="false">('исходные данные'!M11)^(1/4)</f>
        <v>2</v>
      </c>
      <c r="N11" s="24" t="n">
        <f aca="false">('исходные данные'!N11)^(1/3)</f>
        <v>1.95743382058443</v>
      </c>
      <c r="O11" s="24" t="n">
        <f aca="false">('исходные данные'!O11)^(1/4)</f>
        <v>5.20009639296361</v>
      </c>
      <c r="P11" s="24" t="n">
        <f aca="false">('исходные данные'!P11)^(1/4)</f>
        <v>4.47922998715849</v>
      </c>
      <c r="Q11" s="24" t="n">
        <f aca="false">('исходные данные'!Q11)^(1/4)</f>
        <v>5.1800947867384</v>
      </c>
      <c r="R11" s="24" t="n">
        <f aca="false">('исходные данные'!R11)^(1/4)</f>
        <v>6.06901050996515</v>
      </c>
      <c r="S11" s="24" t="n">
        <f aca="false">('исходные данные'!S11)^(1/4)</f>
        <v>4.62340602039597</v>
      </c>
      <c r="T11" s="24" t="n">
        <f aca="false">('исходные данные'!T11)^(1/4)</f>
        <v>4.8767329944769</v>
      </c>
      <c r="U11" s="24" t="n">
        <f aca="false">('исходные данные'!U11)^(1/4)</f>
        <v>4.38736528471816</v>
      </c>
      <c r="V11" s="24" t="n">
        <f aca="false">('исходные данные'!V11)^(1/4)</f>
        <v>5.07842070392116</v>
      </c>
      <c r="W11" s="24" t="n">
        <f aca="false">('исходные данные'!W11)^(1/4)</f>
        <v>6.90279130279151</v>
      </c>
      <c r="X11" s="24" t="n">
        <f aca="false">('исходные данные'!X11)^(1/4)</f>
        <v>4.3082031086236</v>
      </c>
      <c r="Y11" s="24" t="n">
        <f aca="false">('исходные данные'!Y11)^(1/4)</f>
        <v>4.69994621687563</v>
      </c>
      <c r="Z11" s="24" t="n">
        <f aca="false">('исходные данные'!Z11)^(1/4)</f>
        <v>3.66800674823006</v>
      </c>
      <c r="AA11" s="24" t="n">
        <f aca="false">('исходные данные'!AA11)^(1/4)</f>
        <v>4.91279999002837</v>
      </c>
      <c r="AB11" s="24" t="n">
        <f aca="false">('исходные данные'!AB11)^(1/4)</f>
        <v>2.20214161986025</v>
      </c>
      <c r="AC11" s="24" t="n">
        <f aca="false">('исходные данные'!AC11)^(1/4)</f>
        <v>3.7778765057301</v>
      </c>
      <c r="AD11" s="24" t="n">
        <f aca="false">('исходные данные'!AD11)^(1/4)</f>
        <v>3.41118023068719</v>
      </c>
      <c r="AE11" s="24" t="n">
        <f aca="false">('исходные данные'!AE11)^(1/2)</f>
        <v>18.6815416922694</v>
      </c>
      <c r="AF11" s="24" t="n">
        <f aca="false">('исходные данные'!AF11)^(1/4)</f>
        <v>5.18900992826883</v>
      </c>
      <c r="AG11" s="24" t="n">
        <f aca="false">('исходные данные'!AG11)^(1/4)</f>
        <v>1.40244856510048</v>
      </c>
      <c r="AH11" s="24" t="n">
        <f aca="false">('исходные данные'!AH11)^(1/4)</f>
        <v>1.44554898077502</v>
      </c>
      <c r="AI11" s="24" t="n">
        <f aca="false">('исходные данные'!AI11)^(1/2)</f>
        <v>25.9895193517133</v>
      </c>
    </row>
    <row r="12" customFormat="false" ht="15" hidden="false" customHeight="false" outlineLevel="0" collapsed="false">
      <c r="A12" s="2" t="s">
        <v>14</v>
      </c>
      <c r="B12" s="24" t="n">
        <f aca="false">('исходные данные'!B12)^(1/4)</f>
        <v>2.34034731932072</v>
      </c>
      <c r="C12" s="24" t="n">
        <f aca="false">('исходные данные'!C12)^(1/4)</f>
        <v>5.7681547759425</v>
      </c>
      <c r="D12" s="24" t="n">
        <f aca="false">('исходные данные'!D12)^(1/4)</f>
        <v>2.02755048228617</v>
      </c>
      <c r="E12" s="24" t="n">
        <f aca="false">('исходные данные'!E12)^(1/1)</f>
        <v>29.4</v>
      </c>
      <c r="F12" s="24" t="n">
        <f aca="false">('исходные данные'!F12)^(1/1)</f>
        <v>68.2</v>
      </c>
      <c r="G12" s="24" t="n">
        <f aca="false">'исходные данные'!G12</f>
        <v>31.8</v>
      </c>
      <c r="H12" s="24" t="n">
        <f aca="false">('исходные данные'!H12)^(1/4)</f>
        <v>3.26757987691675</v>
      </c>
      <c r="I12" s="24" t="n">
        <f aca="false">('исходные данные'!I12)^(1/4)</f>
        <v>3.29587325168918</v>
      </c>
      <c r="J12" s="24" t="n">
        <f aca="false">('исходные данные'!J12)^(1/4)</f>
        <v>4.38877662729128</v>
      </c>
      <c r="K12" s="24" t="n">
        <f aca="false">('исходные данные'!K12)^(1/4)</f>
        <v>3.69541970960108</v>
      </c>
      <c r="L12" s="24" t="n">
        <f aca="false">('исходные данные'!L12)^(1/4)</f>
        <v>4.0039005409577</v>
      </c>
      <c r="M12" s="24" t="n">
        <f aca="false">('исходные данные'!M12)^(1/4)</f>
        <v>2.78315768371374</v>
      </c>
      <c r="N12" s="24" t="n">
        <f aca="false">('исходные данные'!N12)^(1/3)</f>
        <v>2.28942848510666</v>
      </c>
      <c r="O12" s="24" t="n">
        <f aca="false">('исходные данные'!O12)^(1/4)</f>
        <v>6.03476289641118</v>
      </c>
      <c r="P12" s="24" t="n">
        <f aca="false">('исходные данные'!P12)^(1/4)</f>
        <v>8.02333718693037</v>
      </c>
      <c r="Q12" s="24" t="n">
        <f aca="false">('исходные данные'!Q12)^(1/4)</f>
        <v>5.68445265498528</v>
      </c>
      <c r="R12" s="24" t="n">
        <f aca="false">('исходные данные'!R12)^(1/4)</f>
        <v>6.17653949375673</v>
      </c>
      <c r="S12" s="24" t="n">
        <f aca="false">('исходные данные'!S12)^(1/4)</f>
        <v>5.48618020079463</v>
      </c>
      <c r="T12" s="24" t="n">
        <f aca="false">('исходные данные'!T12)^(1/4)</f>
        <v>4.50578513353338</v>
      </c>
      <c r="U12" s="24" t="n">
        <f aca="false">('исходные данные'!U12)^(1/4)</f>
        <v>4.66704217009634</v>
      </c>
      <c r="V12" s="24" t="n">
        <f aca="false">('исходные данные'!V12)^(1/4)</f>
        <v>5.02346047364684</v>
      </c>
      <c r="W12" s="24" t="n">
        <f aca="false">('исходные данные'!W12)^(1/4)</f>
        <v>6.98913964132018</v>
      </c>
      <c r="X12" s="24" t="n">
        <f aca="false">('исходные данные'!X12)^(1/4)</f>
        <v>4.34496880054916</v>
      </c>
      <c r="Y12" s="24" t="n">
        <f aca="false">('исходные данные'!Y12)^(1/4)</f>
        <v>4.8921638717512</v>
      </c>
      <c r="Z12" s="24" t="n">
        <f aca="false">('исходные данные'!Z12)^(1/4)</f>
        <v>4.02938167889441</v>
      </c>
      <c r="AA12" s="24" t="n">
        <f aca="false">('исходные данные'!AA12)^(1/4)</f>
        <v>4.88813384673138</v>
      </c>
      <c r="AB12" s="24" t="n">
        <f aca="false">('исходные данные'!AB12)^(1/4)</f>
        <v>2.08807054952342</v>
      </c>
      <c r="AC12" s="24" t="n">
        <f aca="false">('исходные данные'!AC12)^(1/4)</f>
        <v>4.63090479288808</v>
      </c>
      <c r="AD12" s="24" t="n">
        <f aca="false">('исходные данные'!AD12)^(1/4)</f>
        <v>3.86694459670875</v>
      </c>
      <c r="AE12" s="24" t="n">
        <f aca="false">('исходные данные'!AE12)^(1/2)</f>
        <v>14.2126704035519</v>
      </c>
      <c r="AF12" s="24" t="n">
        <f aca="false">('исходные данные'!AF12)^(1/4)</f>
        <v>4.51620172870645</v>
      </c>
      <c r="AG12" s="24" t="n">
        <f aca="false">('исходные данные'!AG12)^(1/4)</f>
        <v>1.42943108915958</v>
      </c>
      <c r="AH12" s="24" t="n">
        <f aca="false">('исходные данные'!AH12)^(1/4)</f>
        <v>1.57828472243316</v>
      </c>
      <c r="AI12" s="24" t="n">
        <f aca="false">('исходные данные'!AI12)^(1/2)</f>
        <v>23.5663931708313</v>
      </c>
    </row>
    <row r="13" customFormat="false" ht="15" hidden="false" customHeight="false" outlineLevel="0" collapsed="false">
      <c r="A13" s="2" t="s">
        <v>15</v>
      </c>
      <c r="B13" s="24" t="n">
        <f aca="false">('исходные данные'!B13)^(1/4)</f>
        <v>2.21336383940064</v>
      </c>
      <c r="C13" s="24" t="n">
        <f aca="false">('исходные данные'!C13)^(1/4)</f>
        <v>5.81588749025132</v>
      </c>
      <c r="D13" s="24" t="n">
        <f aca="false">('исходные данные'!D13)^(1/4)</f>
        <v>2.03648920219714</v>
      </c>
      <c r="E13" s="24" t="n">
        <f aca="false">('исходные данные'!E13)^(1/1)</f>
        <v>29.1</v>
      </c>
      <c r="F13" s="24" t="n">
        <f aca="false">('исходные данные'!F13)^(1/1)</f>
        <v>64.5</v>
      </c>
      <c r="G13" s="24" t="n">
        <f aca="false">'исходные данные'!G13</f>
        <v>35.5</v>
      </c>
      <c r="H13" s="24" t="n">
        <f aca="false">('исходные данные'!H13)^(1/4)</f>
        <v>3.20868043609628</v>
      </c>
      <c r="I13" s="24" t="n">
        <f aca="false">('исходные данные'!I13)^(1/4)</f>
        <v>3.2909743926761</v>
      </c>
      <c r="J13" s="24" t="n">
        <f aca="false">('исходные данные'!J13)^(1/4)</f>
        <v>4.82280071112481</v>
      </c>
      <c r="K13" s="24" t="n">
        <f aca="false">('исходные данные'!K13)^(1/4)</f>
        <v>3.66117071339791</v>
      </c>
      <c r="L13" s="24" t="n">
        <f aca="false">('исходные данные'!L13)^(1/4)</f>
        <v>2.63214802590499</v>
      </c>
      <c r="M13" s="24" t="n">
        <f aca="false">('исходные данные'!M13)^(1/4)</f>
        <v>2.16573677066799</v>
      </c>
      <c r="N13" s="24" t="n">
        <f aca="false">('исходные данные'!N13)^(1/3)</f>
        <v>1.97468082221237</v>
      </c>
      <c r="O13" s="24" t="n">
        <f aca="false">('исходные данные'!O13)^(1/4)</f>
        <v>5.63751678968748</v>
      </c>
      <c r="P13" s="24" t="n">
        <f aca="false">('исходные данные'!P13)^(1/4)</f>
        <v>5.39412336510079</v>
      </c>
      <c r="Q13" s="24" t="n">
        <f aca="false">('исходные данные'!Q13)^(1/4)</f>
        <v>7.10142558176795</v>
      </c>
      <c r="R13" s="24" t="n">
        <f aca="false">('исходные данные'!R13)^(1/4)</f>
        <v>4.9467578019257</v>
      </c>
      <c r="S13" s="24" t="n">
        <f aca="false">('исходные данные'!S13)^(1/4)</f>
        <v>5.27467789004983</v>
      </c>
      <c r="T13" s="24" t="n">
        <f aca="false">('исходные данные'!T13)^(1/4)</f>
        <v>4.69699218217594</v>
      </c>
      <c r="U13" s="24" t="n">
        <f aca="false">('исходные данные'!U13)^(1/4)</f>
        <v>4.32186949415487</v>
      </c>
      <c r="V13" s="24" t="n">
        <f aca="false">('исходные данные'!V13)^(1/4)</f>
        <v>5.17953147340125</v>
      </c>
      <c r="W13" s="24" t="n">
        <f aca="false">('исходные данные'!W13)^(1/4)</f>
        <v>7.73084304504535</v>
      </c>
      <c r="X13" s="24" t="n">
        <f aca="false">('исходные данные'!X13)^(1/4)</f>
        <v>4.38572669141537</v>
      </c>
      <c r="Y13" s="24" t="n">
        <f aca="false">('исходные данные'!Y13)^(1/4)</f>
        <v>4.709626865281</v>
      </c>
      <c r="Z13" s="24" t="n">
        <f aca="false">('исходные данные'!Z13)^(1/4)</f>
        <v>3.6858474305312</v>
      </c>
      <c r="AA13" s="24" t="n">
        <f aca="false">('исходные данные'!AA13)^(1/4)</f>
        <v>4.92007241434838</v>
      </c>
      <c r="AB13" s="24" t="n">
        <f aca="false">('исходные данные'!AB13)^(1/4)</f>
        <v>2.07235860275267</v>
      </c>
      <c r="AC13" s="24" t="n">
        <f aca="false">('исходные данные'!AC13)^(1/4)</f>
        <v>8.48675412989139</v>
      </c>
      <c r="AD13" s="24" t="n">
        <f aca="false">('исходные данные'!AD13)^(1/4)</f>
        <v>4.30226185189602</v>
      </c>
      <c r="AE13" s="24" t="n">
        <f aca="false">('исходные данные'!AE13)^(1/2)</f>
        <v>12.5299640861417</v>
      </c>
      <c r="AF13" s="24" t="n">
        <f aca="false">('исходные данные'!AF13)^(1/4)</f>
        <v>4</v>
      </c>
      <c r="AG13" s="24" t="n">
        <f aca="false">('исходные данные'!AG13)^(1/4)</f>
        <v>1.37749034145751</v>
      </c>
      <c r="AH13" s="24" t="n">
        <f aca="false">('исходные данные'!AH13)^(1/4)</f>
        <v>1.54562155635068</v>
      </c>
      <c r="AI13" s="24" t="n">
        <f aca="false">('исходные данные'!AI13)^(1/2)</f>
        <v>24.8498682371326</v>
      </c>
    </row>
    <row r="14" customFormat="false" ht="15" hidden="false" customHeight="false" outlineLevel="0" collapsed="false">
      <c r="A14" s="2" t="s">
        <v>16</v>
      </c>
      <c r="B14" s="24" t="n">
        <f aca="false">('исходные данные'!B14)^(1/4)</f>
        <v>2.57988846986018</v>
      </c>
      <c r="C14" s="24" t="n">
        <f aca="false">('исходные данные'!C14)^(1/4)</f>
        <v>9.33682270560116</v>
      </c>
      <c r="D14" s="24" t="n">
        <f aca="false">('исходные данные'!D14)^(1/4)</f>
        <v>2.05690037684406</v>
      </c>
      <c r="E14" s="24" t="n">
        <f aca="false">('исходные данные'!E14)^(1/1)</f>
        <v>25.1</v>
      </c>
      <c r="F14" s="24" t="n">
        <f aca="false">('исходные данные'!F14)^(1/1)</f>
        <v>81.5</v>
      </c>
      <c r="G14" s="24" t="n">
        <f aca="false">'исходные данные'!G14</f>
        <v>18.5</v>
      </c>
      <c r="H14" s="24" t="n">
        <f aca="false">('исходные данные'!H14)^(1/4)</f>
        <v>3.25315312339557</v>
      </c>
      <c r="I14" s="24" t="n">
        <f aca="false">('исходные данные'!I14)^(1/4)</f>
        <v>5</v>
      </c>
      <c r="J14" s="24" t="n">
        <f aca="false">('исходные данные'!J14)^(1/4)</f>
        <v>5.27795192800846</v>
      </c>
      <c r="K14" s="24" t="n">
        <f aca="false">('исходные данные'!K14)^(1/4)</f>
        <v>6.15131003906062</v>
      </c>
      <c r="L14" s="24" t="n">
        <f aca="false">('исходные данные'!L14)^(1/4)</f>
        <v>6.85177191514881</v>
      </c>
      <c r="M14" s="24" t="n">
        <f aca="false">('исходные данные'!M14)^(1/4)</f>
        <v>5.04732388555698</v>
      </c>
      <c r="N14" s="24" t="n">
        <f aca="false">('исходные данные'!N14)^(1/3)</f>
        <v>2.363331500935</v>
      </c>
      <c r="O14" s="24" t="n">
        <f aca="false">('исходные данные'!O14)^(1/4)</f>
        <v>5.30226447971702</v>
      </c>
      <c r="P14" s="24" t="n">
        <f aca="false">('исходные данные'!P14)^(1/4)</f>
        <v>5.94307077062882</v>
      </c>
      <c r="Q14" s="24" t="n">
        <f aca="false">('исходные данные'!Q14)^(1/4)</f>
        <v>6.25800986753096</v>
      </c>
      <c r="R14" s="24" t="n">
        <f aca="false">('исходные данные'!R14)^(1/4)</f>
        <v>6.11573494020097</v>
      </c>
      <c r="S14" s="24" t="n">
        <f aca="false">('исходные данные'!S14)^(1/4)</f>
        <v>5.04855720864392</v>
      </c>
      <c r="T14" s="24" t="n">
        <f aca="false">('исходные данные'!T14)^(1/4)</f>
        <v>6.32949703353095</v>
      </c>
      <c r="U14" s="24" t="n">
        <f aca="false">('исходные данные'!U14)^(1/4)</f>
        <v>4.87948597891394</v>
      </c>
      <c r="V14" s="24" t="n">
        <f aca="false">('исходные данные'!V14)^(1/4)</f>
        <v>5.62873912974374</v>
      </c>
      <c r="W14" s="24" t="n">
        <f aca="false">('исходные данные'!W14)^(1/4)</f>
        <v>7.61504506692082</v>
      </c>
      <c r="X14" s="24" t="n">
        <f aca="false">('исходные данные'!X14)^(1/4)</f>
        <v>4.9027687282086</v>
      </c>
      <c r="Y14" s="24" t="n">
        <f aca="false">('исходные данные'!Y14)^(1/4)</f>
        <v>5.56645241514507</v>
      </c>
      <c r="Z14" s="24" t="n">
        <f aca="false">('исходные данные'!Z14)^(1/4)</f>
        <v>3.93751878185696</v>
      </c>
      <c r="AA14" s="24" t="n">
        <f aca="false">('исходные данные'!AA14)^(1/4)</f>
        <v>5.77559276825224</v>
      </c>
      <c r="AB14" s="24" t="n">
        <f aca="false">('исходные данные'!AB14)^(1/4)</f>
        <v>2.31279556376949</v>
      </c>
      <c r="AC14" s="24" t="n">
        <f aca="false">('исходные данные'!AC14)^(1/4)</f>
        <v>7.7224063517498</v>
      </c>
      <c r="AD14" s="24" t="n">
        <f aca="false">('исходные данные'!AD14)^(1/4)</f>
        <v>7.71283436086489</v>
      </c>
      <c r="AE14" s="24" t="n">
        <f aca="false">('исходные данные'!AE14)^(1/2)</f>
        <v>12.4498995979887</v>
      </c>
      <c r="AF14" s="24" t="n">
        <f aca="false">('исходные данные'!AF14)^(1/4)</f>
        <v>4.87542086880809</v>
      </c>
      <c r="AG14" s="24" t="n">
        <f aca="false">('исходные данные'!AG14)^(1/4)</f>
        <v>2.54657917950861</v>
      </c>
      <c r="AH14" s="24" t="n">
        <f aca="false">('исходные данные'!AH14)^(1/4)</f>
        <v>2.69194363795682</v>
      </c>
      <c r="AI14" s="24" t="n">
        <f aca="false">('исходные данные'!AI14)^(1/2)</f>
        <v>24.9441129607543</v>
      </c>
    </row>
    <row r="15" customFormat="false" ht="15" hidden="false" customHeight="false" outlineLevel="0" collapsed="false">
      <c r="A15" s="2" t="s">
        <v>17</v>
      </c>
      <c r="B15" s="24" t="n">
        <f aca="false">('исходные данные'!B15)^(1/4)</f>
        <v>2.22932937358204</v>
      </c>
      <c r="C15" s="24" t="n">
        <f aca="false">('исходные данные'!C15)^(1/4)</f>
        <v>5.21476262947551</v>
      </c>
      <c r="D15" s="24" t="n">
        <f aca="false">('исходные данные'!D15)^(1/4)</f>
        <v>2.01544516231972</v>
      </c>
      <c r="E15" s="24" t="n">
        <f aca="false">('исходные данные'!E15)^(1/1)</f>
        <v>29.9</v>
      </c>
      <c r="F15" s="24" t="n">
        <f aca="false">('исходные данные'!F15)^(1/1)</f>
        <v>66.8</v>
      </c>
      <c r="G15" s="24" t="n">
        <f aca="false">'исходные данные'!G15</f>
        <v>33.2</v>
      </c>
      <c r="H15" s="24" t="n">
        <f aca="false">('исходные данные'!H15)^(1/4)</f>
        <v>3.16227766016838</v>
      </c>
      <c r="I15" s="24" t="n">
        <f aca="false">('исходные данные'!I15)^(1/4)</f>
        <v>2.6578173761528</v>
      </c>
      <c r="J15" s="24" t="n">
        <f aca="false">('исходные данные'!J15)^(1/4)</f>
        <v>4.4093335205248</v>
      </c>
      <c r="K15" s="24" t="n">
        <f aca="false">('исходные данные'!K15)^(1/4)</f>
        <v>3.29755481488187</v>
      </c>
      <c r="L15" s="24" t="n">
        <f aca="false">('исходные данные'!L15)^(1/4)</f>
        <v>2.89250760851908</v>
      </c>
      <c r="M15" s="24" t="n">
        <f aca="false">('исходные данные'!M15)^(1/4)</f>
        <v>2.16573677066799</v>
      </c>
      <c r="N15" s="24" t="n">
        <f aca="false">('исходные данные'!N15)^(1/3)</f>
        <v>1</v>
      </c>
      <c r="O15" s="24" t="n">
        <f aca="false">('исходные данные'!O15)^(1/4)</f>
        <v>6.28516845979896</v>
      </c>
      <c r="P15" s="24" t="n">
        <f aca="false">('исходные данные'!P15)^(1/4)</f>
        <v>7.50984717993043</v>
      </c>
      <c r="Q15" s="24" t="n">
        <f aca="false">('исходные данные'!Q15)^(1/4)</f>
        <v>5.12357695734673</v>
      </c>
      <c r="R15" s="24" t="n">
        <f aca="false">('исходные данные'!R15)^(1/4)</f>
        <v>5.45146267931515</v>
      </c>
      <c r="S15" s="24" t="n">
        <f aca="false">('исходные данные'!S15)^(1/4)</f>
        <v>5.33607431593526</v>
      </c>
      <c r="T15" s="24" t="n">
        <f aca="false">('исходные данные'!T15)^(1/4)</f>
        <v>4.95413099982841</v>
      </c>
      <c r="U15" s="24" t="n">
        <f aca="false">('исходные данные'!U15)^(1/4)</f>
        <v>4.11634466709132</v>
      </c>
      <c r="V15" s="24" t="n">
        <f aca="false">('исходные данные'!V15)^(1/4)</f>
        <v>5.51184823692039</v>
      </c>
      <c r="W15" s="24" t="n">
        <f aca="false">('исходные данные'!W15)^(1/4)</f>
        <v>6.23442132539567</v>
      </c>
      <c r="X15" s="24" t="n">
        <f aca="false">('исходные данные'!X15)^(1/4)</f>
        <v>4.59150725891317</v>
      </c>
      <c r="Y15" s="24" t="n">
        <f aca="false">('исходные данные'!Y15)^(1/4)</f>
        <v>4.77540627351139</v>
      </c>
      <c r="Z15" s="24" t="n">
        <f aca="false">('исходные данные'!Z15)^(1/4)</f>
        <v>3.80051127078075</v>
      </c>
      <c r="AA15" s="24" t="n">
        <f aca="false">('исходные данные'!AA15)^(1/4)</f>
        <v>4.84642589359345</v>
      </c>
      <c r="AB15" s="24" t="n">
        <f aca="false">('исходные данные'!AB15)^(1/4)</f>
        <v>2.10280993313792</v>
      </c>
      <c r="AC15" s="24" t="n">
        <f aca="false">('исходные данные'!AC15)^(1/4)</f>
        <v>3.53468507215401</v>
      </c>
      <c r="AD15" s="24" t="n">
        <f aca="false">('исходные данные'!AD15)^(1/4)</f>
        <v>3.06107259307877</v>
      </c>
      <c r="AE15" s="24" t="n">
        <f aca="false">('исходные данные'!AE15)^(1/2)</f>
        <v>16.1554944214035</v>
      </c>
      <c r="AF15" s="24" t="n">
        <f aca="false">('исходные данные'!AF15)^(1/4)</f>
        <v>4.38581623665098</v>
      </c>
      <c r="AG15" s="24" t="n">
        <f aca="false">('исходные данные'!AG15)^(1/4)</f>
        <v>1.38475967215615</v>
      </c>
      <c r="AH15" s="24" t="n">
        <f aca="false">('исходные данные'!AH15)^(1/4)</f>
        <v>1.4966643805415</v>
      </c>
      <c r="AI15" s="24" t="n">
        <f aca="false">('исходные данные'!AI15)^(1/2)</f>
        <v>25.5090168204906</v>
      </c>
    </row>
    <row r="16" customFormat="false" ht="15" hidden="false" customHeight="false" outlineLevel="0" collapsed="false">
      <c r="A16" s="2" t="s">
        <v>18</v>
      </c>
      <c r="B16" s="24" t="n">
        <f aca="false">('исходные данные'!B16)^(1/4)</f>
        <v>2.50855597685619</v>
      </c>
      <c r="C16" s="24" t="n">
        <f aca="false">('исходные данные'!C16)^(1/4)</f>
        <v>5.77738146193708</v>
      </c>
      <c r="D16" s="24" t="n">
        <f aca="false">('исходные данные'!D16)^(1/4)</f>
        <v>1.99686764896309</v>
      </c>
      <c r="E16" s="24" t="n">
        <f aca="false">('исходные данные'!E16)^(1/1)</f>
        <v>30.7</v>
      </c>
      <c r="F16" s="24" t="n">
        <f aca="false">('исходные данные'!F16)^(1/1)</f>
        <v>72.1</v>
      </c>
      <c r="G16" s="24" t="n">
        <f aca="false">'исходные данные'!G16</f>
        <v>27.9</v>
      </c>
      <c r="H16" s="24" t="n">
        <f aca="false">('исходные данные'!H16)^(1/4)</f>
        <v>3.43363162301252</v>
      </c>
      <c r="I16" s="24" t="n">
        <f aca="false">('исходные данные'!I16)^(1/4)</f>
        <v>3.11869413899957</v>
      </c>
      <c r="J16" s="24" t="n">
        <f aca="false">('исходные данные'!J16)^(1/4)</f>
        <v>4.04984190640286</v>
      </c>
      <c r="K16" s="24" t="n">
        <f aca="false">('исходные данные'!K16)^(1/4)</f>
        <v>3.54917265465185</v>
      </c>
      <c r="L16" s="24" t="n">
        <f aca="false">('исходные данные'!L16)^(1/4)</f>
        <v>3.45807182445672</v>
      </c>
      <c r="M16" s="24" t="n">
        <f aca="false">('исходные данные'!M16)^(1/4)</f>
        <v>3.27472217062205</v>
      </c>
      <c r="N16" s="24" t="n">
        <f aca="false">('исходные данные'!N16)^(1/3)</f>
        <v>1.79670177914305</v>
      </c>
      <c r="O16" s="24" t="n">
        <f aca="false">('исходные данные'!O16)^(1/4)</f>
        <v>5.71464468649446</v>
      </c>
      <c r="P16" s="24" t="n">
        <f aca="false">('исходные данные'!P16)^(1/4)</f>
        <v>4.60658736116231</v>
      </c>
      <c r="Q16" s="24" t="n">
        <f aca="false">('исходные данные'!Q16)^(1/4)</f>
        <v>5.79899508850385</v>
      </c>
      <c r="R16" s="24" t="n">
        <f aca="false">('исходные данные'!R16)^(1/4)</f>
        <v>5.53719980647761</v>
      </c>
      <c r="S16" s="24" t="n">
        <f aca="false">('исходные данные'!S16)^(1/4)</f>
        <v>4.61487050255691</v>
      </c>
      <c r="T16" s="24" t="n">
        <f aca="false">('исходные данные'!T16)^(1/4)</f>
        <v>5.09103075499176</v>
      </c>
      <c r="U16" s="24" t="n">
        <f aca="false">('исходные данные'!U16)^(1/4)</f>
        <v>3.85523976570514</v>
      </c>
      <c r="V16" s="24" t="n">
        <f aca="false">('исходные данные'!V16)^(1/4)</f>
        <v>5.3860821000329</v>
      </c>
      <c r="W16" s="24" t="n">
        <f aca="false">('исходные данные'!W16)^(1/4)</f>
        <v>6.27650527093301</v>
      </c>
      <c r="X16" s="24" t="n">
        <f aca="false">('исходные данные'!X16)^(1/4)</f>
        <v>4.48168972080389</v>
      </c>
      <c r="Y16" s="24" t="n">
        <f aca="false">('исходные данные'!Y16)^(1/4)</f>
        <v>4.92560075151208</v>
      </c>
      <c r="Z16" s="24" t="n">
        <f aca="false">('исходные данные'!Z16)^(1/4)</f>
        <v>3.83769758580856</v>
      </c>
      <c r="AA16" s="24" t="n">
        <f aca="false">('исходные данные'!AA16)^(1/4)</f>
        <v>5.1282047454781</v>
      </c>
      <c r="AB16" s="24" t="n">
        <f aca="false">('исходные данные'!AB16)^(1/4)</f>
        <v>2.24233373201535</v>
      </c>
      <c r="AC16" s="24" t="n">
        <f aca="false">('исходные данные'!AC16)^(1/4)</f>
        <v>4.24296801348727</v>
      </c>
      <c r="AD16" s="24" t="n">
        <f aca="false">('исходные данные'!AD16)^(1/4)</f>
        <v>3.57092012000214</v>
      </c>
      <c r="AE16" s="24" t="n">
        <f aca="false">('исходные данные'!AE16)^(1/2)</f>
        <v>15.7162336455017</v>
      </c>
      <c r="AF16" s="24" t="n">
        <f aca="false">('исходные данные'!AF16)^(1/4)</f>
        <v>5.27284340265437</v>
      </c>
      <c r="AG16" s="24" t="n">
        <f aca="false">('исходные данные'!AG16)^(1/4)</f>
        <v>1.55078230112432</v>
      </c>
      <c r="AH16" s="24" t="n">
        <f aca="false">('исходные данные'!AH16)^(1/4)</f>
        <v>1.80478944020383</v>
      </c>
      <c r="AI16" s="24" t="n">
        <f aca="false">('исходные данные'!AI16)^(1/2)</f>
        <v>22.1924573023493</v>
      </c>
    </row>
    <row r="17" customFormat="false" ht="15" hidden="false" customHeight="false" outlineLevel="0" collapsed="false">
      <c r="A17" s="2" t="s">
        <v>19</v>
      </c>
      <c r="B17" s="24" t="n">
        <f aca="false">('исходные данные'!B17)^(1/4)</f>
        <v>2.65648480246941</v>
      </c>
      <c r="C17" s="24" t="n">
        <f aca="false">('исходные данные'!C17)^(1/4)</f>
        <v>5.54062579199857</v>
      </c>
      <c r="D17" s="24" t="n">
        <f aca="false">('исходные данные'!D17)^(1/4)</f>
        <v>1.99055835162695</v>
      </c>
      <c r="E17" s="24" t="n">
        <f aca="false">('исходные данные'!E17)^(1/1)</f>
        <v>28.9</v>
      </c>
      <c r="F17" s="24" t="n">
        <f aca="false">('исходные данные'!F17)^(1/1)</f>
        <v>71.8</v>
      </c>
      <c r="G17" s="24" t="n">
        <f aca="false">'исходные данные'!G17</f>
        <v>28.2</v>
      </c>
      <c r="H17" s="24" t="n">
        <f aca="false">('исходные данные'!H17)^(1/4)</f>
        <v>3.26039043869513</v>
      </c>
      <c r="I17" s="24" t="n">
        <f aca="false">('исходные данные'!I17)^(1/4)</f>
        <v>2.63077604314759</v>
      </c>
      <c r="J17" s="24" t="n">
        <f aca="false">('исходные данные'!J17)^(1/4)</f>
        <v>4.19942759058284</v>
      </c>
      <c r="K17" s="24" t="n">
        <f aca="false">('исходные данные'!K17)^(1/4)</f>
        <v>3.43799254251356</v>
      </c>
      <c r="L17" s="24" t="n">
        <f aca="false">('исходные данные'!L17)^(1/4)</f>
        <v>2.49899939943938</v>
      </c>
      <c r="M17" s="24" t="n">
        <f aca="false">('исходные данные'!M17)^(1/4)</f>
        <v>1.82116028683787</v>
      </c>
      <c r="N17" s="24" t="n">
        <f aca="false">('исходные данные'!N17)^(1/3)</f>
        <v>1.30059144685139</v>
      </c>
      <c r="O17" s="24" t="n">
        <f aca="false">('исходные данные'!O17)^(1/4)</f>
        <v>4.96615192336286</v>
      </c>
      <c r="P17" s="24" t="n">
        <f aca="false">('исходные данные'!P17)^(1/4)</f>
        <v>5.06561903430405</v>
      </c>
      <c r="Q17" s="24" t="n">
        <f aca="false">('исходные данные'!Q17)^(1/4)</f>
        <v>5.43279401165454</v>
      </c>
      <c r="R17" s="24" t="n">
        <f aca="false">('исходные данные'!R17)^(1/4)</f>
        <v>6.54379430071233</v>
      </c>
      <c r="S17" s="24" t="n">
        <f aca="false">('исходные данные'!S17)^(1/4)</f>
        <v>4.57252643306188</v>
      </c>
      <c r="T17" s="24" t="n">
        <f aca="false">('исходные данные'!T17)^(1/4)</f>
        <v>5.10694965045483</v>
      </c>
      <c r="U17" s="24" t="n">
        <f aca="false">('исходные данные'!U17)^(1/4)</f>
        <v>4.46146417993802</v>
      </c>
      <c r="V17" s="24" t="n">
        <f aca="false">('исходные данные'!V17)^(1/4)</f>
        <v>5.35341202736788</v>
      </c>
      <c r="W17" s="24" t="n">
        <f aca="false">('исходные данные'!W17)^(1/4)</f>
        <v>5.79013956922561</v>
      </c>
      <c r="X17" s="24" t="n">
        <f aca="false">('исходные данные'!X17)^(1/4)</f>
        <v>4.33293225354743</v>
      </c>
      <c r="Y17" s="24" t="n">
        <f aca="false">('исходные данные'!Y17)^(1/4)</f>
        <v>4.85684667421757</v>
      </c>
      <c r="Z17" s="24" t="n">
        <f aca="false">('исходные данные'!Z17)^(1/4)</f>
        <v>3.66742687430659</v>
      </c>
      <c r="AA17" s="24" t="n">
        <f aca="false">('исходные данные'!AA17)^(1/4)</f>
        <v>4.97136295406902</v>
      </c>
      <c r="AB17" s="24" t="n">
        <f aca="false">('исходные данные'!AB17)^(1/4)</f>
        <v>2.33484378236135</v>
      </c>
      <c r="AC17" s="24" t="n">
        <f aca="false">('исходные данные'!AC17)^(1/4)</f>
        <v>4.98654579264269</v>
      </c>
      <c r="AD17" s="24" t="n">
        <f aca="false">('исходные данные'!AD17)^(1/4)</f>
        <v>4.99759827006208</v>
      </c>
      <c r="AE17" s="24" t="n">
        <f aca="false">('исходные данные'!AE17)^(1/2)</f>
        <v>10.770329614269</v>
      </c>
      <c r="AF17" s="24" t="n">
        <f aca="false">('исходные данные'!AF17)^(1/4)</f>
        <v>4.84493438434526</v>
      </c>
      <c r="AG17" s="24" t="n">
        <f aca="false">('исходные данные'!AG17)^(1/4)</f>
        <v>1.52713941072958</v>
      </c>
      <c r="AH17" s="24" t="n">
        <f aca="false">('исходные данные'!AH17)^(1/4)</f>
        <v>1.4966643805415</v>
      </c>
      <c r="AI17" s="24" t="n">
        <f aca="false">('исходные данные'!AI17)^(1/2)</f>
        <v>26.6497275713371</v>
      </c>
    </row>
    <row r="18" customFormat="false" ht="15" hidden="false" customHeight="false" outlineLevel="0" collapsed="false">
      <c r="A18" s="2" t="s">
        <v>20</v>
      </c>
      <c r="B18" s="24" t="n">
        <f aca="false">('исходные данные'!B18)^(1/4)</f>
        <v>2.42356556796703</v>
      </c>
      <c r="C18" s="24" t="n">
        <f aca="false">('исходные данные'!C18)^(1/4)</f>
        <v>5.64577318894573</v>
      </c>
      <c r="D18" s="24" t="n">
        <f aca="false">('исходные данные'!D18)^(1/4)</f>
        <v>1.9712614858372</v>
      </c>
      <c r="E18" s="24" t="n">
        <f aca="false">('исходные данные'!E18)^(1/1)</f>
        <v>31.3</v>
      </c>
      <c r="F18" s="24" t="n">
        <f aca="false">('исходные данные'!F18)^(1/1)</f>
        <v>61.1</v>
      </c>
      <c r="G18" s="24" t="n">
        <f aca="false">'исходные данные'!G18</f>
        <v>38.9</v>
      </c>
      <c r="H18" s="24" t="n">
        <f aca="false">('исходные данные'!H18)^(1/4)</f>
        <v>3.26039043869513</v>
      </c>
      <c r="I18" s="24" t="n">
        <f aca="false">('исходные данные'!I18)^(1/4)</f>
        <v>2.86950789162455</v>
      </c>
      <c r="J18" s="24" t="n">
        <f aca="false">('исходные данные'!J18)^(1/4)</f>
        <v>4.12666770723382</v>
      </c>
      <c r="K18" s="24" t="n">
        <f aca="false">('исходные данные'!K18)^(1/4)</f>
        <v>3.40546589139181</v>
      </c>
      <c r="L18" s="24" t="n">
        <f aca="false">('исходные данные'!L18)^(1/4)</f>
        <v>3.00921669843456</v>
      </c>
      <c r="M18" s="24" t="n">
        <f aca="false">('исходные данные'!M18)^(1/4)</f>
        <v>2.14069514292807</v>
      </c>
      <c r="N18" s="24" t="n">
        <f aca="false">('исходные данные'!N18)^(1/3)</f>
        <v>2.10294371746142</v>
      </c>
      <c r="O18" s="24" t="n">
        <f aca="false">('исходные данные'!O18)^(1/4)</f>
        <v>5.24763831040641</v>
      </c>
      <c r="P18" s="24" t="n">
        <f aca="false">('исходные данные'!P18)^(1/4)</f>
        <v>5.28775274001648</v>
      </c>
      <c r="Q18" s="24" t="n">
        <f aca="false">('исходные данные'!Q18)^(1/4)</f>
        <v>5.09142768091772</v>
      </c>
      <c r="R18" s="24" t="n">
        <f aca="false">('исходные данные'!R18)^(1/4)</f>
        <v>4.84423313248147</v>
      </c>
      <c r="S18" s="24" t="n">
        <f aca="false">('исходные данные'!S18)^(1/4)</f>
        <v>6.97566102435293</v>
      </c>
      <c r="T18" s="24" t="n">
        <f aca="false">('исходные данные'!T18)^(1/4)</f>
        <v>5.06275369794911</v>
      </c>
      <c r="U18" s="24" t="n">
        <f aca="false">('исходные данные'!U18)^(1/4)</f>
        <v>4.29235885377846</v>
      </c>
      <c r="V18" s="24" t="n">
        <f aca="false">('исходные данные'!V18)^(1/4)</f>
        <v>5.40936720881308</v>
      </c>
      <c r="W18" s="24" t="n">
        <f aca="false">('исходные данные'!W18)^(1/4)</f>
        <v>5.90642682150217</v>
      </c>
      <c r="X18" s="24" t="n">
        <f aca="false">('исходные данные'!X18)^(1/4)</f>
        <v>4.34601968726189</v>
      </c>
      <c r="Y18" s="24" t="n">
        <f aca="false">('исходные данные'!Y18)^(1/4)</f>
        <v>4.75533067667563</v>
      </c>
      <c r="Z18" s="24" t="n">
        <f aca="false">('исходные данные'!Z18)^(1/4)</f>
        <v>3.804678226371</v>
      </c>
      <c r="AA18" s="24" t="n">
        <f aca="false">('исходные данные'!AA18)^(1/4)</f>
        <v>4.85259442151257</v>
      </c>
      <c r="AB18" s="24" t="n">
        <f aca="false">('исходные данные'!AB18)^(1/4)</f>
        <v>2.0263272056932</v>
      </c>
      <c r="AC18" s="24" t="n">
        <f aca="false">('исходные данные'!AC18)^(1/4)</f>
        <v>3.54258385899489</v>
      </c>
      <c r="AD18" s="24" t="n">
        <f aca="false">('исходные данные'!AD18)^(1/4)</f>
        <v>3.00921669843456</v>
      </c>
      <c r="AE18" s="24" t="n">
        <f aca="false">('исходные данные'!AE18)^(1/2)</f>
        <v>14.8323969741913</v>
      </c>
      <c r="AF18" s="24" t="n">
        <f aca="false">('исходные данные'!AF18)^(1/4)</f>
        <v>4.87972968509336</v>
      </c>
      <c r="AG18" s="24" t="n">
        <f aca="false">('исходные данные'!AG18)^(1/4)</f>
        <v>1.21019012757292</v>
      </c>
      <c r="AH18" s="24" t="n">
        <f aca="false">('исходные данные'!AH18)^(1/4)</f>
        <v>1.3587955022918</v>
      </c>
      <c r="AI18" s="24" t="n">
        <f aca="false">('исходные данные'!AI18)^(1/2)</f>
        <v>24.1101475026269</v>
      </c>
    </row>
    <row r="19" customFormat="false" ht="15" hidden="false" customHeight="false" outlineLevel="0" collapsed="false">
      <c r="A19" s="2" t="s">
        <v>21</v>
      </c>
      <c r="B19" s="24" t="n">
        <f aca="false">('исходные данные'!B19)^(1/4)</f>
        <v>3.02920052118766</v>
      </c>
      <c r="C19" s="24" t="n">
        <f aca="false">('исходные данные'!C19)^(1/4)</f>
        <v>5.96920822095429</v>
      </c>
      <c r="D19" s="24" t="n">
        <f aca="false">('исходные данные'!D19)^(1/4)</f>
        <v>2.02755048228617</v>
      </c>
      <c r="E19" s="24" t="n">
        <f aca="false">('исходные данные'!E19)^(1/1)</f>
        <v>30</v>
      </c>
      <c r="F19" s="24" t="n">
        <f aca="false">('исходные данные'!F19)^(1/1)</f>
        <v>76</v>
      </c>
      <c r="G19" s="24" t="n">
        <f aca="false">'исходные данные'!G19</f>
        <v>24</v>
      </c>
      <c r="H19" s="24" t="n">
        <f aca="false">('исходные данные'!H19)^(1/4)</f>
        <v>2.92301278569176</v>
      </c>
      <c r="I19" s="24" t="n">
        <f aca="false">('исходные данные'!I19)^(1/4)</f>
        <v>2.57988846986018</v>
      </c>
      <c r="J19" s="24" t="n">
        <f aca="false">('исходные данные'!J19)^(1/4)</f>
        <v>3.97237131170533</v>
      </c>
      <c r="K19" s="24" t="n">
        <f aca="false">('исходные данные'!K19)^(1/4)</f>
        <v>3.52861224402591</v>
      </c>
      <c r="L19" s="24" t="n">
        <f aca="false">('исходные данные'!L19)^(1/4)</f>
        <v>3.37664837538518</v>
      </c>
      <c r="M19" s="24" t="n">
        <f aca="false">('исходные данные'!M19)^(1/4)</f>
        <v>2.75966902107189</v>
      </c>
      <c r="N19" s="24" t="n">
        <f aca="false">('исходные данные'!N19)^(1/3)</f>
        <v>1.65096362444731</v>
      </c>
      <c r="O19" s="24" t="n">
        <f aca="false">('исходные данные'!O19)^(1/4)</f>
        <v>4.97971084787509</v>
      </c>
      <c r="P19" s="24" t="n">
        <f aca="false">('исходные данные'!P19)^(1/4)</f>
        <v>4.6830948645837</v>
      </c>
      <c r="Q19" s="24" t="n">
        <f aca="false">('исходные данные'!Q19)^(1/4)</f>
        <v>5.42376555074475</v>
      </c>
      <c r="R19" s="24" t="n">
        <f aca="false">('исходные данные'!R19)^(1/4)</f>
        <v>6.1336233080505</v>
      </c>
      <c r="S19" s="24" t="n">
        <f aca="false">('исходные данные'!S19)^(1/4)</f>
        <v>5.24367201331588</v>
      </c>
      <c r="T19" s="24" t="n">
        <f aca="false">('исходные данные'!T19)^(1/4)</f>
        <v>4.80729757113179</v>
      </c>
      <c r="U19" s="24" t="n">
        <f aca="false">('исходные данные'!U19)^(1/4)</f>
        <v>4.53223783457366</v>
      </c>
      <c r="V19" s="24" t="n">
        <f aca="false">('исходные данные'!V19)^(1/4)</f>
        <v>5.58913802702963</v>
      </c>
      <c r="W19" s="24" t="n">
        <f aca="false">('исходные данные'!W19)^(1/4)</f>
        <v>6.57394263723429</v>
      </c>
      <c r="X19" s="24" t="n">
        <f aca="false">('исходные данные'!X19)^(1/4)</f>
        <v>4.34588975695535</v>
      </c>
      <c r="Y19" s="24" t="n">
        <f aca="false">('исходные данные'!Y19)^(1/4)</f>
        <v>4.89571286659439</v>
      </c>
      <c r="Z19" s="24" t="n">
        <f aca="false">('исходные данные'!Z19)^(1/4)</f>
        <v>3.27327291166325</v>
      </c>
      <c r="AA19" s="24" t="n">
        <f aca="false">('исходные данные'!AA19)^(1/4)</f>
        <v>5.18608809737592</v>
      </c>
      <c r="AB19" s="24" t="n">
        <f aca="false">('исходные данные'!AB19)^(1/4)</f>
        <v>2.24969811492711</v>
      </c>
      <c r="AC19" s="24" t="n">
        <f aca="false">('исходные данные'!AC19)^(1/4)</f>
        <v>3.52502193661362</v>
      </c>
      <c r="AD19" s="24" t="n">
        <f aca="false">('исходные данные'!AD19)^(1/4)</f>
        <v>3.470698220405</v>
      </c>
      <c r="AE19" s="24" t="n">
        <f aca="false">('исходные данные'!AE19)^(1/2)</f>
        <v>15.7480157480236</v>
      </c>
      <c r="AF19" s="24" t="n">
        <f aca="false">('исходные данные'!AF19)^(1/4)</f>
        <v>4.37987740618969</v>
      </c>
      <c r="AG19" s="24" t="n">
        <f aca="false">('исходные данные'!AG19)^(1/4)</f>
        <v>2.00032549123927</v>
      </c>
      <c r="AH19" s="24" t="n">
        <f aca="false">('исходные данные'!AH19)^(1/4)</f>
        <v>1.83806415191381</v>
      </c>
      <c r="AI19" s="24" t="n">
        <f aca="false">('исходные данные'!AI19)^(1/2)</f>
        <v>28.4137448213009</v>
      </c>
    </row>
    <row r="20" customFormat="false" ht="15" hidden="false" customHeight="false" outlineLevel="0" collapsed="false">
      <c r="A20" s="2" t="s">
        <v>22</v>
      </c>
      <c r="B20" s="24" t="n">
        <f aca="false">('исходные данные'!B20)^(1/4)</f>
        <v>2.25155873613251</v>
      </c>
      <c r="C20" s="24" t="n">
        <f aca="false">('исходные данные'!C20)^(1/4)</f>
        <v>6.20122316186973</v>
      </c>
      <c r="D20" s="24" t="n">
        <f aca="false">('исходные данные'!D20)^(1/4)</f>
        <v>1.96798967126543</v>
      </c>
      <c r="E20" s="24" t="n">
        <f aca="false">('исходные данные'!E20)^(1/1)</f>
        <v>31</v>
      </c>
      <c r="F20" s="24" t="n">
        <f aca="false">('исходные данные'!F20)^(1/1)</f>
        <v>74.8</v>
      </c>
      <c r="G20" s="24" t="n">
        <f aca="false">'исходные данные'!G20</f>
        <v>25.2</v>
      </c>
      <c r="H20" s="24" t="n">
        <f aca="false">('исходные данные'!H20)^(1/4)</f>
        <v>3.7320755990714</v>
      </c>
      <c r="I20" s="24" t="n">
        <f aca="false">('исходные данные'!I20)^(1/4)</f>
        <v>2.85779754280078</v>
      </c>
      <c r="J20" s="24" t="n">
        <f aca="false">('исходные данные'!J20)^(1/4)</f>
        <v>4.46933824580756</v>
      </c>
      <c r="K20" s="24" t="n">
        <f aca="false">('исходные данные'!K20)^(1/4)</f>
        <v>3.87522256986048</v>
      </c>
      <c r="L20" s="24" t="n">
        <f aca="false">('исходные данные'!L20)^(1/4)</f>
        <v>3.44591672665459</v>
      </c>
      <c r="M20" s="24" t="n">
        <f aca="false">('исходные данные'!M20)^(1/4)</f>
        <v>2.37841423000544</v>
      </c>
      <c r="N20" s="24" t="n">
        <f aca="false">('исходные данные'!N20)^(1/3)</f>
        <v>2.30207751796315</v>
      </c>
      <c r="O20" s="24" t="n">
        <f aca="false">('исходные данные'!O20)^(1/4)</f>
        <v>5.48328374336688</v>
      </c>
      <c r="P20" s="24" t="n">
        <f aca="false">('исходные данные'!P20)^(1/4)</f>
        <v>5.66603453905736</v>
      </c>
      <c r="Q20" s="24" t="n">
        <f aca="false">('исходные данные'!Q20)^(1/4)</f>
        <v>6.5712753737886</v>
      </c>
      <c r="R20" s="24" t="n">
        <f aca="false">('исходные данные'!R20)^(1/4)</f>
        <v>5.54194595523436</v>
      </c>
      <c r="S20" s="24" t="n">
        <f aca="false">('исходные данные'!S20)^(1/4)</f>
        <v>4.88574865298436</v>
      </c>
      <c r="T20" s="24" t="n">
        <f aca="false">('исходные данные'!T20)^(1/4)</f>
        <v>4.73576947922319</v>
      </c>
      <c r="U20" s="24" t="n">
        <f aca="false">('исходные данные'!U20)^(1/4)</f>
        <v>4.18438974824194</v>
      </c>
      <c r="V20" s="24" t="n">
        <f aca="false">('исходные данные'!V20)^(1/4)</f>
        <v>5.25966749641509</v>
      </c>
      <c r="W20" s="24" t="n">
        <f aca="false">('исходные данные'!W20)^(1/4)</f>
        <v>6.15417411490291</v>
      </c>
      <c r="X20" s="24" t="n">
        <f aca="false">('исходные данные'!X20)^(1/4)</f>
        <v>4.31402952204795</v>
      </c>
      <c r="Y20" s="24" t="n">
        <f aca="false">('исходные данные'!Y20)^(1/4)</f>
        <v>4.98703991607352</v>
      </c>
      <c r="Z20" s="24" t="n">
        <f aca="false">('исходные данные'!Z20)^(1/4)</f>
        <v>3.59395037410724</v>
      </c>
      <c r="AA20" s="24" t="n">
        <f aca="false">('исходные данные'!AA20)^(1/4)</f>
        <v>4.95397702146695</v>
      </c>
      <c r="AB20" s="24" t="n">
        <f aca="false">('исходные данные'!AB20)^(1/4)</f>
        <v>2.18427652560535</v>
      </c>
      <c r="AC20" s="24" t="n">
        <f aca="false">('исходные данные'!AC20)^(1/4)</f>
        <v>7.51231776942015</v>
      </c>
      <c r="AD20" s="24" t="n">
        <f aca="false">('исходные данные'!AD20)^(1/4)</f>
        <v>4.38907233706807</v>
      </c>
      <c r="AE20" s="24" t="n">
        <f aca="false">('исходные данные'!AE20)^(1/2)</f>
        <v>16.8819430161341</v>
      </c>
      <c r="AF20" s="24" t="n">
        <f aca="false">('исходные данные'!AF20)^(1/4)</f>
        <v>5.78759608549944</v>
      </c>
      <c r="AG20" s="24" t="n">
        <f aca="false">('исходные данные'!AG20)^(1/4)</f>
        <v>1.64676605469693</v>
      </c>
      <c r="AH20" s="24" t="n">
        <f aca="false">('исходные данные'!AH20)^(1/4)</f>
        <v>1.7608608161938</v>
      </c>
      <c r="AI20" s="24" t="n">
        <f aca="false">('исходные данные'!AI20)^(1/2)</f>
        <v>22.6774849943609</v>
      </c>
    </row>
    <row r="21" customFormat="false" ht="15" hidden="false" customHeight="false" outlineLevel="0" collapsed="false">
      <c r="A21" s="2" t="s">
        <v>23</v>
      </c>
      <c r="B21" s="24" t="n">
        <f aca="false">('исходные данные'!B21)^(1/4)</f>
        <v>2.4528847471083</v>
      </c>
      <c r="C21" s="24" t="n">
        <f aca="false">('исходные данные'!C21)^(1/4)</f>
        <v>5.95741923064484</v>
      </c>
      <c r="D21" s="24" t="n">
        <f aca="false">('исходные данные'!D21)^(1/4)</f>
        <v>2.04238358858537</v>
      </c>
      <c r="E21" s="24" t="n">
        <f aca="false">('исходные данные'!E21)^(1/1)</f>
        <v>28.9</v>
      </c>
      <c r="F21" s="24" t="n">
        <f aca="false">('исходные данные'!F21)^(1/1)</f>
        <v>81.6</v>
      </c>
      <c r="G21" s="24" t="n">
        <f aca="false">'исходные данные'!G21</f>
        <v>18.4</v>
      </c>
      <c r="H21" s="24" t="n">
        <f aca="false">('исходные данные'!H21)^(1/4)</f>
        <v>3.21622145269703</v>
      </c>
      <c r="I21" s="24" t="n">
        <f aca="false">('исходные данные'!I21)^(1/4)</f>
        <v>3.42681821380588</v>
      </c>
      <c r="J21" s="24" t="n">
        <f aca="false">('исходные данные'!J21)^(1/4)</f>
        <v>4.06481385082494</v>
      </c>
      <c r="K21" s="24" t="n">
        <f aca="false">('исходные данные'!K21)^(1/4)</f>
        <v>3.76951408442614</v>
      </c>
      <c r="L21" s="24" t="n">
        <f aca="false">('исходные данные'!L21)^(1/4)</f>
        <v>3.39596269041207</v>
      </c>
      <c r="M21" s="24" t="n">
        <f aca="false">('исходные данные'!M21)^(1/4)</f>
        <v>3.138288992715</v>
      </c>
      <c r="N21" s="24" t="n">
        <f aca="false">('исходные данные'!N21)^(1/3)</f>
        <v>2.33921419057029</v>
      </c>
      <c r="O21" s="24" t="n">
        <f aca="false">('исходные данные'!O21)^(1/4)</f>
        <v>4.53561658438332</v>
      </c>
      <c r="P21" s="24" t="n">
        <f aca="false">('исходные данные'!P21)^(1/4)</f>
        <v>5.16442013330785</v>
      </c>
      <c r="Q21" s="24" t="n">
        <f aca="false">('исходные данные'!Q21)^(1/4)</f>
        <v>5.91771266891252</v>
      </c>
      <c r="R21" s="24" t="n">
        <f aca="false">('исходные данные'!R21)^(1/4)</f>
        <v>5.64797235068837</v>
      </c>
      <c r="S21" s="24" t="n">
        <f aca="false">('исходные данные'!S21)^(1/4)</f>
        <v>5.18264393570288</v>
      </c>
      <c r="T21" s="24" t="n">
        <f aca="false">('исходные данные'!T21)^(1/4)</f>
        <v>5.39037389481325</v>
      </c>
      <c r="U21" s="24" t="n">
        <f aca="false">('исходные данные'!U21)^(1/4)</f>
        <v>4.5092005805469</v>
      </c>
      <c r="V21" s="24" t="n">
        <f aca="false">('исходные данные'!V21)^(1/4)</f>
        <v>6.07785594701086</v>
      </c>
      <c r="W21" s="24" t="n">
        <f aca="false">('исходные данные'!W21)^(1/4)</f>
        <v>7.00635326120083</v>
      </c>
      <c r="X21" s="24" t="n">
        <f aca="false">('исходные данные'!X21)^(1/4)</f>
        <v>4.4036300242379</v>
      </c>
      <c r="Y21" s="24" t="n">
        <f aca="false">('исходные данные'!Y21)^(1/4)</f>
        <v>5.06300187927286</v>
      </c>
      <c r="Z21" s="24" t="n">
        <f aca="false">('исходные данные'!Z21)^(1/4)</f>
        <v>4.05009411445911</v>
      </c>
      <c r="AA21" s="24" t="n">
        <f aca="false">('исходные данные'!AA21)^(1/4)</f>
        <v>5.23880298611282</v>
      </c>
      <c r="AB21" s="24" t="n">
        <f aca="false">('исходные данные'!AB21)^(1/4)</f>
        <v>2.38851079325764</v>
      </c>
      <c r="AC21" s="24" t="n">
        <f aca="false">('исходные данные'!AC21)^(1/4)</f>
        <v>5.34026357993944</v>
      </c>
      <c r="AD21" s="24" t="n">
        <f aca="false">('исходные данные'!AD21)^(1/4)</f>
        <v>4.47185642029465</v>
      </c>
      <c r="AE21" s="24" t="n">
        <f aca="false">('исходные данные'!AE21)^(1/2)</f>
        <v>16.431676725155</v>
      </c>
      <c r="AF21" s="24" t="n">
        <f aca="false">('исходные данные'!AF21)^(1/4)</f>
        <v>6.56716965714269</v>
      </c>
      <c r="AG21" s="24" t="n">
        <f aca="false">('исходные данные'!AG21)^(1/4)</f>
        <v>2.25325511209728</v>
      </c>
      <c r="AH21" s="24" t="n">
        <f aca="false">('исходные данные'!AH21)^(1/4)</f>
        <v>2.07499922769189</v>
      </c>
      <c r="AI21" s="24" t="n">
        <f aca="false">('исходные данные'!AI21)^(1/2)</f>
        <v>28.6928079989906</v>
      </c>
    </row>
    <row r="22" customFormat="false" ht="15" hidden="false" customHeight="false" outlineLevel="0" collapsed="false">
      <c r="A22" s="2" t="s">
        <v>24</v>
      </c>
      <c r="B22" s="24" t="n">
        <f aca="false">('исходные данные'!B22)^(1/4)</f>
        <v>1.26982343247387</v>
      </c>
      <c r="C22" s="24" t="n">
        <f aca="false">('исходные данные'!C22)^(1/4)</f>
        <v>10.5980117259594</v>
      </c>
      <c r="D22" s="24" t="n">
        <f aca="false">('исходные данные'!D22)^(1/4)</f>
        <v>1.97775666934069</v>
      </c>
      <c r="E22" s="24" t="n">
        <f aca="false">('исходные данные'!E22)^(1/1)</f>
        <v>27.7</v>
      </c>
      <c r="F22" s="24" t="n">
        <f aca="false">('исходные данные'!F22)^(1/1)</f>
        <v>98.6</v>
      </c>
      <c r="G22" s="24" t="n">
        <f aca="false">'исходные данные'!G22</f>
        <v>1.4</v>
      </c>
      <c r="H22" s="24" t="n">
        <f aca="false">('исходные данные'!H22)^(1/4)</f>
        <v>2.89250760851908</v>
      </c>
      <c r="I22" s="24" t="n">
        <f aca="false">('исходные данные'!I22)^(1/4)</f>
        <v>5.99199789469527</v>
      </c>
      <c r="J22" s="24" t="n">
        <f aca="false">('исходные данные'!J22)^(1/4)</f>
        <v>7.0879776204727</v>
      </c>
      <c r="K22" s="24" t="n">
        <f aca="false">('исходные данные'!K22)^(1/4)</f>
        <v>8.16024075667658</v>
      </c>
      <c r="L22" s="24" t="n">
        <f aca="false">('исходные данные'!L22)^(1/4)</f>
        <v>8.57509800675181</v>
      </c>
      <c r="M22" s="24" t="n">
        <f aca="false">('исходные данные'!M22)^(1/4)</f>
        <v>6.69657932451765</v>
      </c>
      <c r="N22" s="24" t="n">
        <f aca="false">('исходные данные'!N22)^(1/3)</f>
        <v>1.44224957030741</v>
      </c>
      <c r="O22" s="24" t="n">
        <f aca="false">('исходные данные'!O22)^(1/4)</f>
        <v>6.22749676096453</v>
      </c>
      <c r="P22" s="24" t="n">
        <f aca="false">('исходные данные'!P22)^(1/4)</f>
        <v>0</v>
      </c>
      <c r="Q22" s="24" t="n">
        <f aca="false">('исходные данные'!Q22)^(1/4)</f>
        <v>7.8525777219904</v>
      </c>
      <c r="R22" s="24" t="n">
        <f aca="false">('исходные данные'!R22)^(1/4)</f>
        <v>8.0866074666366</v>
      </c>
      <c r="S22" s="24" t="n">
        <f aca="false">('исходные данные'!S22)^(1/4)</f>
        <v>4.90120302851361</v>
      </c>
      <c r="T22" s="24" t="n">
        <f aca="false">('исходные данные'!T22)^(1/4)</f>
        <v>7.0383003215677</v>
      </c>
      <c r="U22" s="24" t="n">
        <f aca="false">('исходные данные'!U22)^(1/4)</f>
        <v>5.35925564369549</v>
      </c>
      <c r="V22" s="24" t="n">
        <f aca="false">('исходные данные'!V22)^(1/4)</f>
        <v>6.97650563734955</v>
      </c>
      <c r="W22" s="24" t="n">
        <f aca="false">('исходные данные'!W22)^(1/4)</f>
        <v>8.73671174241205</v>
      </c>
      <c r="X22" s="24" t="n">
        <f aca="false">('исходные данные'!X22)^(1/4)</f>
        <v>5.6354787558608</v>
      </c>
      <c r="Y22" s="24" t="n">
        <f aca="false">('исходные данные'!Y22)^(1/4)</f>
        <v>6.38034157939002</v>
      </c>
      <c r="Z22" s="24" t="n">
        <f aca="false">('исходные данные'!Z22)^(1/4)</f>
        <v>4.35613720267597</v>
      </c>
      <c r="AA22" s="24" t="n">
        <f aca="false">('исходные данные'!AA22)^(1/4)</f>
        <v>6.23104771638588</v>
      </c>
      <c r="AB22" s="24" t="n">
        <f aca="false">('исходные данные'!AB22)^(1/4)</f>
        <v>2.8685123593511</v>
      </c>
      <c r="AC22" s="24" t="n">
        <f aca="false">('исходные данные'!AC22)^(1/4)</f>
        <v>20.574999481549</v>
      </c>
      <c r="AD22" s="24" t="n">
        <f aca="false">('исходные данные'!AD22)^(1/4)</f>
        <v>11.5657344760501</v>
      </c>
      <c r="AE22" s="24" t="n">
        <f aca="false">('исходные данные'!AE22)^(1/2)</f>
        <v>25.6515106767613</v>
      </c>
      <c r="AF22" s="24" t="n">
        <f aca="false">('исходные данные'!AF22)^(1/4)</f>
        <v>6.21917673101733</v>
      </c>
      <c r="AG22" s="24" t="n">
        <f aca="false">('исходные данные'!AG22)^(1/4)</f>
        <v>3.42746212646946</v>
      </c>
      <c r="AH22" s="24" t="n">
        <f aca="false">('исходные данные'!AH22)^(1/4)</f>
        <v>5.17950544569091</v>
      </c>
      <c r="AI22" s="24" t="n">
        <f aca="false">('исходные данные'!AI22)^(1/2)</f>
        <v>27.9968924896453</v>
      </c>
    </row>
    <row r="23" customFormat="false" ht="15" hidden="false" customHeight="false" outlineLevel="0" collapsed="false">
      <c r="A23" s="2" t="s">
        <v>25</v>
      </c>
      <c r="B23" s="24" t="n">
        <f aca="false">('исходные данные'!B23)^(1/4)</f>
        <v>3.66538249607656</v>
      </c>
      <c r="C23" s="24" t="n">
        <f aca="false">('исходные данные'!C23)^(1/4)</f>
        <v>4.9859408128569</v>
      </c>
      <c r="D23" s="24" t="n">
        <f aca="false">('исходные данные'!D23)^(1/4)</f>
        <v>2.07111615268324</v>
      </c>
      <c r="E23" s="24" t="n">
        <f aca="false">('исходные данные'!E23)^(1/1)</f>
        <v>27.7</v>
      </c>
      <c r="F23" s="24" t="n">
        <f aca="false">('исходные данные'!F23)^(1/1)</f>
        <v>80.7</v>
      </c>
      <c r="G23" s="24" t="n">
        <f aca="false">'исходные данные'!G23</f>
        <v>19.3</v>
      </c>
      <c r="H23" s="24" t="n">
        <f aca="false">('исходные данные'!H23)^(1/4)</f>
        <v>3.05407580997735</v>
      </c>
      <c r="I23" s="24" t="n">
        <f aca="false">('исходные данные'!I23)^(1/4)</f>
        <v>1.94800749285059</v>
      </c>
      <c r="J23" s="24" t="n">
        <f aca="false">('исходные данные'!J23)^(1/4)</f>
        <v>2.63214802590499</v>
      </c>
      <c r="K23" s="24" t="n">
        <f aca="false">('исходные данные'!K23)^(1/4)</f>
        <v>3.0153448290983</v>
      </c>
      <c r="L23" s="24" t="n">
        <f aca="false">('исходные данные'!L23)^(1/4)</f>
        <v>2.48282379619839</v>
      </c>
      <c r="M23" s="24" t="n">
        <f aca="false">('исходные данные'!M23)^(1/4)</f>
        <v>2.57550957690139</v>
      </c>
      <c r="N23" s="24" t="n">
        <f aca="false">('исходные данные'!N23)^(1/3)</f>
        <v>1.37506886707414</v>
      </c>
      <c r="O23" s="24" t="n">
        <f aca="false">('исходные данные'!O23)^(1/4)</f>
        <v>6.22796038733051</v>
      </c>
      <c r="P23" s="24" t="n">
        <f aca="false">('исходные данные'!P23)^(1/4)</f>
        <v>8.96056394941411</v>
      </c>
      <c r="Q23" s="24" t="n">
        <f aca="false">('исходные данные'!Q23)^(1/4)</f>
        <v>6.6649337373683</v>
      </c>
      <c r="R23" s="24" t="n">
        <f aca="false">('исходные данные'!R23)^(1/4)</f>
        <v>5.51543445418445</v>
      </c>
      <c r="S23" s="24" t="n">
        <f aca="false">('исходные данные'!S23)^(1/4)</f>
        <v>4.66276735816375</v>
      </c>
      <c r="T23" s="24" t="n">
        <f aca="false">('исходные данные'!T23)^(1/4)</f>
        <v>4.21263064049594</v>
      </c>
      <c r="U23" s="24" t="n">
        <f aca="false">('исходные данные'!U23)^(1/4)</f>
        <v>4.36226418820302</v>
      </c>
      <c r="V23" s="24" t="n">
        <f aca="false">('исходные данные'!V23)^(1/4)</f>
        <v>5.70202398974778</v>
      </c>
      <c r="W23" s="24" t="n">
        <f aca="false">('исходные данные'!W23)^(1/4)</f>
        <v>6.58764190126546</v>
      </c>
      <c r="X23" s="24" t="n">
        <f aca="false">('исходные данные'!X23)^(1/4)</f>
        <v>4.59512172458556</v>
      </c>
      <c r="Y23" s="24" t="n">
        <f aca="false">('исходные данные'!Y23)^(1/4)</f>
        <v>5.49867975522353</v>
      </c>
      <c r="Z23" s="24" t="n">
        <f aca="false">('исходные данные'!Z23)^(1/4)</f>
        <v>3.29857124038673</v>
      </c>
      <c r="AA23" s="24" t="n">
        <f aca="false">('исходные данные'!AA23)^(1/4)</f>
        <v>5.44269145931078</v>
      </c>
      <c r="AB23" s="24" t="n">
        <f aca="false">('исходные данные'!AB23)^(1/4)</f>
        <v>2.40792727112969</v>
      </c>
      <c r="AC23" s="24" t="n">
        <f aca="false">('исходные данные'!AC23)^(1/4)</f>
        <v>5.86656337038185</v>
      </c>
      <c r="AD23" s="24" t="n">
        <f aca="false">('исходные данные'!AD23)^(1/4)</f>
        <v>2.5195690304577</v>
      </c>
      <c r="AE23" s="24" t="n">
        <f aca="false">('исходные данные'!AE23)^(1/2)</f>
        <v>16.3401346383682</v>
      </c>
      <c r="AF23" s="24" t="n">
        <f aca="false">('исходные данные'!AF23)^(1/4)</f>
        <v>5.02382911017562</v>
      </c>
      <c r="AG23" s="24" t="n">
        <f aca="false">('исходные данные'!AG23)^(1/4)</f>
        <v>2.30266422663356</v>
      </c>
      <c r="AH23" s="24" t="n">
        <f aca="false">('исходные данные'!AH23)^(1/4)</f>
        <v>1.71716909378427</v>
      </c>
      <c r="AI23" s="24" t="n">
        <f aca="false">('исходные данные'!AI23)^(1/2)</f>
        <v>33.0244589165575</v>
      </c>
    </row>
    <row r="24" customFormat="false" ht="15" hidden="false" customHeight="false" outlineLevel="0" collapsed="false">
      <c r="A24" s="2" t="s">
        <v>26</v>
      </c>
      <c r="B24" s="24" t="n">
        <f aca="false">('исходные данные'!B24)^(1/4)</f>
        <v>4.51837141548587</v>
      </c>
      <c r="C24" s="24" t="n">
        <f aca="false">('исходные данные'!C24)^(1/4)</f>
        <v>5.3677920436036</v>
      </c>
      <c r="D24" s="24" t="n">
        <f aca="false">('исходные данные'!D24)^(1/4)</f>
        <v>2.12262858984504</v>
      </c>
      <c r="E24" s="24" t="n">
        <f aca="false">('исходные данные'!E24)^(1/1)</f>
        <v>23.3</v>
      </c>
      <c r="F24" s="24" t="n">
        <f aca="false">('исходные данные'!F24)^(1/1)</f>
        <v>78.2</v>
      </c>
      <c r="G24" s="24" t="n">
        <f aca="false">'исходные данные'!G24</f>
        <v>21.8</v>
      </c>
      <c r="H24" s="24" t="n">
        <f aca="false">('исходные данные'!H24)^(1/4)</f>
        <v>3.08859061938766</v>
      </c>
      <c r="I24" s="24" t="n">
        <f aca="false">('исходные данные'!I24)^(1/4)</f>
        <v>2.78778472825471</v>
      </c>
      <c r="J24" s="24" t="n">
        <f aca="false">('исходные данные'!J24)^(1/4)</f>
        <v>2</v>
      </c>
      <c r="K24" s="24" t="n">
        <f aca="false">('исходные данные'!K24)^(1/4)</f>
        <v>3.29454082733004</v>
      </c>
      <c r="L24" s="24" t="n">
        <f aca="false">('исходные данные'!L24)^(1/4)</f>
        <v>2.53043953443524</v>
      </c>
      <c r="M24" s="24" t="n">
        <f aca="false">('исходные данные'!M24)^(1/4)</f>
        <v>1.96798967126543</v>
      </c>
      <c r="N24" s="24" t="n">
        <f aca="false">('исходные данные'!N24)^(1/3)</f>
        <v>1.06265856918261</v>
      </c>
      <c r="O24" s="24" t="n">
        <f aca="false">('исходные данные'!O24)^(1/4)</f>
        <v>4.71704727797315</v>
      </c>
      <c r="P24" s="24" t="n">
        <f aca="false">('исходные данные'!P24)^(1/4)</f>
        <v>10.4492118736345</v>
      </c>
      <c r="Q24" s="24" t="n">
        <f aca="false">('исходные данные'!Q24)^(1/4)</f>
        <v>6.95968189275452</v>
      </c>
      <c r="R24" s="24" t="n">
        <f aca="false">('исходные данные'!R24)^(1/4)</f>
        <v>5.50069393089071</v>
      </c>
      <c r="S24" s="24" t="n">
        <f aca="false">('исходные данные'!S24)^(1/4)</f>
        <v>5.91541728203728</v>
      </c>
      <c r="T24" s="24" t="n">
        <f aca="false">('исходные данные'!T24)^(1/4)</f>
        <v>4.84847226372757</v>
      </c>
      <c r="U24" s="24" t="n">
        <f aca="false">('исходные данные'!U24)^(1/4)</f>
        <v>4.783195014112</v>
      </c>
      <c r="V24" s="24" t="n">
        <f aca="false">('исходные данные'!V24)^(1/4)</f>
        <v>5.66754945843032</v>
      </c>
      <c r="W24" s="24" t="n">
        <f aca="false">('исходные данные'!W24)^(1/4)</f>
        <v>5.58908605676466</v>
      </c>
      <c r="X24" s="24" t="n">
        <f aca="false">('исходные данные'!X24)^(1/4)</f>
        <v>4.67647101494256</v>
      </c>
      <c r="Y24" s="24" t="n">
        <f aca="false">('исходные данные'!Y24)^(1/4)</f>
        <v>5.32283551351547</v>
      </c>
      <c r="Z24" s="24" t="n">
        <f aca="false">('исходные данные'!Z24)^(1/4)</f>
        <v>3.93390924228612</v>
      </c>
      <c r="AA24" s="24" t="n">
        <f aca="false">('исходные данные'!AA24)^(1/4)</f>
        <v>5.82983502393615</v>
      </c>
      <c r="AB24" s="24" t="n">
        <f aca="false">('исходные данные'!AB24)^(1/4)</f>
        <v>2.17450549677012</v>
      </c>
      <c r="AC24" s="24" t="n">
        <f aca="false">('исходные данные'!AC24)^(1/4)</f>
        <v>5.40601417932825</v>
      </c>
      <c r="AD24" s="24" t="n">
        <f aca="false">('исходные данные'!AD24)^(1/4)</f>
        <v>3.60288148372205</v>
      </c>
      <c r="AE24" s="24" t="n">
        <f aca="false">('исходные данные'!AE24)^(1/2)</f>
        <v>13.9283882771841</v>
      </c>
      <c r="AF24" s="24" t="n">
        <f aca="false">('исходные данные'!AF24)^(1/4)</f>
        <v>4.22286093781538</v>
      </c>
      <c r="AG24" s="24" t="n">
        <f aca="false">('исходные данные'!AG24)^(1/4)</f>
        <v>1.30620095534448</v>
      </c>
      <c r="AH24" s="24" t="n">
        <f aca="false">('исходные данные'!AH24)^(1/4)</f>
        <v>1.93365867171901</v>
      </c>
      <c r="AI24" s="24" t="n">
        <f aca="false">('исходные данные'!AI24)^(1/2)</f>
        <v>30.4309368506823</v>
      </c>
    </row>
    <row r="25" customFormat="false" ht="15" hidden="false" customHeight="false" outlineLevel="0" collapsed="false">
      <c r="A25" s="2" t="s">
        <v>27</v>
      </c>
      <c r="B25" s="24" t="n">
        <f aca="false">('исходные данные'!B25)^(1/4)</f>
        <v>4.50831028470148</v>
      </c>
      <c r="C25" s="24" t="n">
        <f aca="false">('исходные данные'!C25)^(1/4)</f>
        <v>5.75940711058012</v>
      </c>
      <c r="D25" s="24" t="n">
        <f aca="false">('исходные данные'!D25)^(1/4)</f>
        <v>2.0795070719014</v>
      </c>
      <c r="E25" s="24" t="n">
        <f aca="false">('исходные данные'!E25)^(1/1)</f>
        <v>27.3</v>
      </c>
      <c r="F25" s="24" t="n">
        <f aca="false">('исходные данные'!F25)^(1/1)</f>
        <v>78.5</v>
      </c>
      <c r="G25" s="24" t="n">
        <f aca="false">'исходные данные'!G25</f>
        <v>21.5</v>
      </c>
      <c r="H25" s="24" t="n">
        <f aca="false">('исходные данные'!H25)^(1/4)</f>
        <v>2.95259172373719</v>
      </c>
      <c r="I25" s="24" t="n">
        <f aca="false">('исходные данные'!I25)^(1/4)</f>
        <v>3.05231907884508</v>
      </c>
      <c r="J25" s="24" t="n">
        <f aca="false">('исходные данные'!J25)^(1/4)</f>
        <v>2.32059578710608</v>
      </c>
      <c r="K25" s="24" t="n">
        <f aca="false">('исходные данные'!K25)^(1/4)</f>
        <v>3.44324854261932</v>
      </c>
      <c r="L25" s="24" t="n">
        <f aca="false">('исходные данные'!L25)^(1/4)</f>
        <v>2.94283095638271</v>
      </c>
      <c r="M25" s="24" t="n">
        <f aca="false">('исходные данные'!M25)^(1/4)</f>
        <v>2.48282379619839</v>
      </c>
      <c r="N25" s="24" t="n">
        <f aca="false">('исходные данные'!N25)^(1/3)</f>
        <v>2.31458905452588</v>
      </c>
      <c r="O25" s="24" t="n">
        <f aca="false">('исходные данные'!O25)^(1/4)</f>
        <v>6.04045134887388</v>
      </c>
      <c r="P25" s="24" t="n">
        <f aca="false">('исходные данные'!P25)^(1/4)</f>
        <v>9.36634767112281</v>
      </c>
      <c r="Q25" s="24" t="n">
        <f aca="false">('исходные данные'!Q25)^(1/4)</f>
        <v>6.29762642569357</v>
      </c>
      <c r="R25" s="24" t="n">
        <f aca="false">('исходные данные'!R25)^(1/4)</f>
        <v>5.48957409775668</v>
      </c>
      <c r="S25" s="24" t="n">
        <f aca="false">('исходные данные'!S25)^(1/4)</f>
        <v>5.58342244376913</v>
      </c>
      <c r="T25" s="24" t="n">
        <f aca="false">('исходные данные'!T25)^(1/4)</f>
        <v>4.95786022712727</v>
      </c>
      <c r="U25" s="24" t="n">
        <f aca="false">('исходные данные'!U25)^(1/4)</f>
        <v>4.97426130376592</v>
      </c>
      <c r="V25" s="24" t="n">
        <f aca="false">('исходные данные'!V25)^(1/4)</f>
        <v>6.0244294731315</v>
      </c>
      <c r="W25" s="24" t="n">
        <f aca="false">('исходные данные'!W25)^(1/4)</f>
        <v>6.880811943044</v>
      </c>
      <c r="X25" s="24" t="n">
        <f aca="false">('исходные данные'!X25)^(1/4)</f>
        <v>4.52968844267789</v>
      </c>
      <c r="Y25" s="24" t="n">
        <f aca="false">('исходные данные'!Y25)^(1/4)</f>
        <v>5.36860007277518</v>
      </c>
      <c r="Z25" s="24" t="n">
        <f aca="false">('исходные данные'!Z25)^(1/4)</f>
        <v>3.85187443982846</v>
      </c>
      <c r="AA25" s="24" t="n">
        <f aca="false">('исходные данные'!AA25)^(1/4)</f>
        <v>5.29917788135434</v>
      </c>
      <c r="AB25" s="24" t="n">
        <f aca="false">('исходные данные'!AB25)^(1/4)</f>
        <v>2.09278062140641</v>
      </c>
      <c r="AC25" s="24" t="n">
        <f aca="false">('исходные данные'!AC25)^(1/4)</f>
        <v>7.28360617664307</v>
      </c>
      <c r="AD25" s="24" t="n">
        <f aca="false">('исходные данные'!AD25)^(1/4)</f>
        <v>3.46350005192759</v>
      </c>
      <c r="AE25" s="24" t="n">
        <f aca="false">('исходные данные'!AE25)^(1/2)</f>
        <v>14.3527000944073</v>
      </c>
      <c r="AF25" s="24" t="n">
        <f aca="false">('исходные данные'!AF25)^(1/4)</f>
        <v>5.34305201614587</v>
      </c>
      <c r="AG25" s="24" t="n">
        <f aca="false">('исходные данные'!AG25)^(1/4)</f>
        <v>1.82717374537123</v>
      </c>
      <c r="AH25" s="24" t="n">
        <f aca="false">('исходные данные'!AH25)^(1/4)</f>
        <v>2.08457885808222</v>
      </c>
      <c r="AI25" s="24" t="n">
        <f aca="false">('исходные данные'!AI25)^(1/2)</f>
        <v>29.8135622806931</v>
      </c>
    </row>
    <row r="26" customFormat="false" ht="22.5" hidden="false" customHeight="false" outlineLevel="0" collapsed="false">
      <c r="A26" s="2" t="s">
        <v>28</v>
      </c>
      <c r="B26" s="24" t="n">
        <f aca="false">('исходные данные'!B26)^(1/4)</f>
        <v>3.64645253786138</v>
      </c>
      <c r="C26" s="24" t="n">
        <f aca="false">('исходные данные'!C26)^(1/4)</f>
        <v>2.57257785948447</v>
      </c>
      <c r="D26" s="24" t="n">
        <f aca="false">('исходные данные'!D26)^(1/4)</f>
        <v>2.23158236218059</v>
      </c>
      <c r="E26" s="24" t="n">
        <f aca="false">('исходные данные'!E26)^(1/1)</f>
        <v>19.2</v>
      </c>
      <c r="F26" s="24" t="n">
        <f aca="false">('исходные данные'!F26)^(1/1)</f>
        <v>73.3</v>
      </c>
      <c r="G26" s="24" t="n">
        <f aca="false">'исходные данные'!G26</f>
        <v>26.7</v>
      </c>
      <c r="H26" s="24" t="n">
        <f aca="false">('исходные данные'!H26)^(1/4)</f>
        <v>3.43363162301252</v>
      </c>
      <c r="I26" s="24" t="n">
        <f aca="false">('исходные данные'!I26)^(1/4)</f>
        <v>1.26982343247387</v>
      </c>
      <c r="J26" s="24" t="n">
        <f aca="false">('исходные данные'!J26)^(1/4)</f>
        <v>1.10668191970032</v>
      </c>
      <c r="K26" s="24" t="n">
        <f aca="false">('исходные данные'!K26)^(1/4)</f>
        <v>1.76528970531227</v>
      </c>
      <c r="L26" s="24" t="n">
        <f aca="false">('исходные данные'!L26)^(1/4)</f>
        <v>0</v>
      </c>
      <c r="M26" s="24" t="n">
        <f aca="false">('исходные данные'!M26)^(1/4)</f>
        <v>0</v>
      </c>
      <c r="N26" s="24" t="n">
        <f aca="false">('исходные данные'!N26)^(1/3)</f>
        <v>0</v>
      </c>
      <c r="O26" s="24" t="n">
        <f aca="false">('исходные данные'!O26)^(1/4)</f>
        <v>6.3020887999894</v>
      </c>
      <c r="P26" s="24" t="n">
        <f aca="false">('исходные данные'!P26)^(1/4)</f>
        <v>13.1734118261316</v>
      </c>
      <c r="Q26" s="24" t="n">
        <f aca="false">('исходные данные'!Q26)^(1/4)</f>
        <v>5.38237817122115</v>
      </c>
      <c r="R26" s="24" t="n">
        <f aca="false">('исходные данные'!R26)^(1/4)</f>
        <v>5.68570678679711</v>
      </c>
      <c r="S26" s="24" t="n">
        <f aca="false">('исходные данные'!S26)^(1/4)</f>
        <v>8.02282921085286</v>
      </c>
      <c r="T26" s="24" t="n">
        <f aca="false">('исходные данные'!T26)^(1/4)</f>
        <v>5.81079034348308</v>
      </c>
      <c r="U26" s="24" t="n">
        <f aca="false">('исходные данные'!U26)^(1/4)</f>
        <v>5.8440445179022</v>
      </c>
      <c r="V26" s="24" t="n">
        <f aca="false">('исходные данные'!V26)^(1/4)</f>
        <v>8.47664011027651</v>
      </c>
      <c r="W26" s="24" t="n">
        <f aca="false">('исходные данные'!W26)^(1/4)</f>
        <v>7.71491442221306</v>
      </c>
      <c r="X26" s="24" t="n">
        <f aca="false">('исходные данные'!X26)^(1/4)</f>
        <v>5.04072946013567</v>
      </c>
      <c r="Y26" s="24" t="n">
        <f aca="false">('исходные данные'!Y26)^(1/4)</f>
        <v>6.45476814923402</v>
      </c>
      <c r="Z26" s="24" t="n">
        <f aca="false">('исходные данные'!Z26)^(1/4)</f>
        <v>5.87108825601047</v>
      </c>
      <c r="AA26" s="24" t="n">
        <f aca="false">('исходные данные'!AA26)^(1/4)</f>
        <v>6.14335060606308</v>
      </c>
      <c r="AB26" s="24" t="n">
        <f aca="false">('исходные данные'!AB26)^(1/4)</f>
        <v>2.19189255369512</v>
      </c>
      <c r="AC26" s="24" t="n">
        <f aca="false">('исходные данные'!AC26)^(1/4)</f>
        <v>0</v>
      </c>
      <c r="AD26" s="24" t="n">
        <f aca="false">('исходные данные'!AD26)^(1/4)</f>
        <v>0</v>
      </c>
      <c r="AE26" s="24" t="n">
        <f aca="false">('исходные данные'!AE26)^(1/2)</f>
        <v>0</v>
      </c>
      <c r="AF26" s="24" t="n">
        <f aca="false">('исходные данные'!AF26)^(1/4)</f>
        <v>4.47492842339414</v>
      </c>
      <c r="AG26" s="24" t="n">
        <f aca="false">('исходные данные'!AG26)^(1/4)</f>
        <v>0.582219722152008</v>
      </c>
      <c r="AH26" s="24" t="n">
        <f aca="false">('исходные данные'!AH26)^(1/4)</f>
        <v>0.923623553116426</v>
      </c>
      <c r="AI26" s="24" t="n">
        <f aca="false">('исходные данные'!AI26)^(1/2)</f>
        <v>30.6698429961158</v>
      </c>
    </row>
    <row r="27" customFormat="false" ht="15" hidden="false" customHeight="false" outlineLevel="0" collapsed="false">
      <c r="A27" s="2" t="s">
        <v>29</v>
      </c>
      <c r="B27" s="24" t="n">
        <f aca="false">('исходные данные'!B27)^(1/4)</f>
        <v>3.46710474029431</v>
      </c>
      <c r="C27" s="24" t="n">
        <f aca="false">('исходные данные'!C27)^(1/4)</f>
        <v>5.84565014830544</v>
      </c>
      <c r="D27" s="24" t="n">
        <f aca="false">('исходные данные'!D27)^(1/4)</f>
        <v>2.10139963670976</v>
      </c>
      <c r="E27" s="24" t="n">
        <f aca="false">('исходные данные'!E27)^(1/1)</f>
        <v>26.9</v>
      </c>
      <c r="F27" s="24" t="n">
        <f aca="false">('исходные данные'!F27)^(1/1)</f>
        <v>72.6</v>
      </c>
      <c r="G27" s="24" t="n">
        <f aca="false">'исходные данные'!G27</f>
        <v>27.4</v>
      </c>
      <c r="H27" s="24" t="n">
        <f aca="false">('исходные данные'!H27)^(1/4)</f>
        <v>3.21622145269703</v>
      </c>
      <c r="I27" s="24" t="n">
        <f aca="false">('исходные данные'!I27)^(1/4)</f>
        <v>3.15035182489823</v>
      </c>
      <c r="J27" s="24" t="n">
        <f aca="false">('исходные данные'!J27)^(1/4)</f>
        <v>3.28181803491129</v>
      </c>
      <c r="K27" s="24" t="n">
        <f aca="false">('исходные данные'!K27)^(1/4)</f>
        <v>3.46704535410257</v>
      </c>
      <c r="L27" s="24" t="n">
        <f aca="false">('исходные данные'!L27)^(1/4)</f>
        <v>2.8502698827718</v>
      </c>
      <c r="M27" s="24" t="n">
        <f aca="false">('исходные данные'!M27)^(1/4)</f>
        <v>2.43229927909779</v>
      </c>
      <c r="N27" s="24" t="n">
        <f aca="false">('исходные данные'!N27)^(1/3)</f>
        <v>1.25992104989487</v>
      </c>
      <c r="O27" s="24" t="n">
        <f aca="false">('исходные данные'!O27)^(1/4)</f>
        <v>4.86177332997118</v>
      </c>
      <c r="P27" s="24" t="n">
        <f aca="false">('исходные данные'!P27)^(1/4)</f>
        <v>5.02537358615999</v>
      </c>
      <c r="Q27" s="24" t="n">
        <f aca="false">('исходные данные'!Q27)^(1/4)</f>
        <v>7.01225997737932</v>
      </c>
      <c r="R27" s="24" t="n">
        <f aca="false">('исходные данные'!R27)^(1/4)</f>
        <v>5.41376382562437</v>
      </c>
      <c r="S27" s="24" t="n">
        <f aca="false">('исходные данные'!S27)^(1/4)</f>
        <v>5.72125633278829</v>
      </c>
      <c r="T27" s="24" t="n">
        <f aca="false">('исходные данные'!T27)^(1/4)</f>
        <v>5.22352450138747</v>
      </c>
      <c r="U27" s="24" t="n">
        <f aca="false">('исходные данные'!U27)^(1/4)</f>
        <v>4.32515571960446</v>
      </c>
      <c r="V27" s="24" t="n">
        <f aca="false">('исходные данные'!V27)^(1/4)</f>
        <v>6.16526350382019</v>
      </c>
      <c r="W27" s="24" t="n">
        <f aca="false">('исходные данные'!W27)^(1/4)</f>
        <v>5.96864794950256</v>
      </c>
      <c r="X27" s="24" t="n">
        <f aca="false">('исходные данные'!X27)^(1/4)</f>
        <v>4.19326983801894</v>
      </c>
      <c r="Y27" s="24" t="n">
        <f aca="false">('исходные данные'!Y27)^(1/4)</f>
        <v>4.948628059957</v>
      </c>
      <c r="Z27" s="24" t="n">
        <f aca="false">('исходные данные'!Z27)^(1/4)</f>
        <v>4.14350917789218</v>
      </c>
      <c r="AA27" s="24" t="n">
        <f aca="false">('исходные данные'!AA27)^(1/4)</f>
        <v>5.20956972203744</v>
      </c>
      <c r="AB27" s="24" t="n">
        <f aca="false">('исходные данные'!AB27)^(1/4)</f>
        <v>2.41407012794536</v>
      </c>
      <c r="AC27" s="24" t="n">
        <f aca="false">('исходные данные'!AC27)^(1/4)</f>
        <v>7.95355212818528</v>
      </c>
      <c r="AD27" s="24" t="n">
        <f aca="false">('исходные данные'!AD27)^(1/4)</f>
        <v>5.16068664848465</v>
      </c>
      <c r="AE27" s="24" t="n">
        <f aca="false">('исходные данные'!AE27)^(1/2)</f>
        <v>13.8202749610853</v>
      </c>
      <c r="AF27" s="24" t="n">
        <f aca="false">('исходные данные'!AF27)^(1/4)</f>
        <v>5.67745743467729</v>
      </c>
      <c r="AG27" s="24" t="n">
        <f aca="false">('исходные данные'!AG27)^(1/4)</f>
        <v>2.17846672411553</v>
      </c>
      <c r="AH27" s="24" t="n">
        <f aca="false">('исходные данные'!AH27)^(1/4)</f>
        <v>1.78153982906206</v>
      </c>
      <c r="AI27" s="24" t="n">
        <f aca="false">('исходные данные'!AI27)^(1/2)</f>
        <v>28.2075645033883</v>
      </c>
    </row>
    <row r="28" customFormat="false" ht="15" hidden="false" customHeight="false" outlineLevel="0" collapsed="false">
      <c r="A28" s="2" t="s">
        <v>30</v>
      </c>
      <c r="B28" s="24" t="n">
        <f aca="false">('исходные данные'!B28)^(1/4)</f>
        <v>1.9712614858372</v>
      </c>
      <c r="C28" s="24" t="n">
        <f aca="false">('исходные данные'!C28)^(1/4)</f>
        <v>5.62650358083791</v>
      </c>
      <c r="D28" s="24" t="n">
        <f aca="false">('исходные данные'!D28)^(1/4)</f>
        <v>2.05402157290175</v>
      </c>
      <c r="E28" s="24" t="n">
        <f aca="false">('исходные данные'!E28)^(1/1)</f>
        <v>25.7</v>
      </c>
      <c r="F28" s="24" t="n">
        <f aca="false">('исходные данные'!F28)^(1/1)</f>
        <v>77.7</v>
      </c>
      <c r="G28" s="24" t="n">
        <f aca="false">'исходные данные'!G28</f>
        <v>22.3</v>
      </c>
      <c r="H28" s="24" t="n">
        <f aca="false">('исходные данные'!H28)^(1/4)</f>
        <v>3.20108587294368</v>
      </c>
      <c r="I28" s="24" t="n">
        <f aca="false">('исходные данные'!I28)^(1/4)</f>
        <v>2.8502698827718</v>
      </c>
      <c r="J28" s="24" t="n">
        <f aca="false">('исходные данные'!J28)^(1/4)</f>
        <v>4.77759609228602</v>
      </c>
      <c r="K28" s="24" t="n">
        <f aca="false">('исходные данные'!K28)^(1/4)</f>
        <v>3.537417264353</v>
      </c>
      <c r="L28" s="24" t="n">
        <f aca="false">('исходные данные'!L28)^(1/4)</f>
        <v>2.77148800247604</v>
      </c>
      <c r="M28" s="24" t="n">
        <f aca="false">('исходные данные'!M28)^(1/4)</f>
        <v>2.41473640276642</v>
      </c>
      <c r="N28" s="24" t="n">
        <f aca="false">('исходные данные'!N28)^(1/3)</f>
        <v>0.66943295008217</v>
      </c>
      <c r="O28" s="24" t="n">
        <f aca="false">('исходные данные'!O28)^(1/4)</f>
        <v>5.80083305344171</v>
      </c>
      <c r="P28" s="24" t="n">
        <f aca="false">('исходные данные'!P28)^(1/4)</f>
        <v>8.76924464544539</v>
      </c>
      <c r="Q28" s="24" t="n">
        <f aca="false">('исходные данные'!Q28)^(1/4)</f>
        <v>6.23765917902646</v>
      </c>
      <c r="R28" s="24" t="n">
        <f aca="false">('исходные данные'!R28)^(1/4)</f>
        <v>6.54029572115367</v>
      </c>
      <c r="S28" s="24" t="n">
        <f aca="false">('исходные данные'!S28)^(1/4)</f>
        <v>5.24409979812186</v>
      </c>
      <c r="T28" s="24" t="n">
        <f aca="false">('исходные данные'!T28)^(1/4)</f>
        <v>4.87129847231191</v>
      </c>
      <c r="U28" s="24" t="n">
        <f aca="false">('исходные данные'!U28)^(1/4)</f>
        <v>4.21352131623183</v>
      </c>
      <c r="V28" s="24" t="n">
        <f aca="false">('исходные данные'!V28)^(1/4)</f>
        <v>5.61423103189348</v>
      </c>
      <c r="W28" s="24" t="n">
        <f aca="false">('исходные данные'!W28)^(1/4)</f>
        <v>7.66313734920047</v>
      </c>
      <c r="X28" s="24" t="n">
        <f aca="false">('исходные данные'!X28)^(1/4)</f>
        <v>4.72936410959871</v>
      </c>
      <c r="Y28" s="24" t="n">
        <f aca="false">('исходные данные'!Y28)^(1/4)</f>
        <v>5.13304232932104</v>
      </c>
      <c r="Z28" s="24" t="n">
        <f aca="false">('исходные данные'!Z28)^(1/4)</f>
        <v>4.07472251031396</v>
      </c>
      <c r="AA28" s="24" t="n">
        <f aca="false">('исходные данные'!AA28)^(1/4)</f>
        <v>5.25671497298553</v>
      </c>
      <c r="AB28" s="24" t="n">
        <f aca="false">('исходные данные'!AB28)^(1/4)</f>
        <v>2.63138714305996</v>
      </c>
      <c r="AC28" s="24" t="n">
        <f aca="false">('исходные данные'!AC28)^(1/4)</f>
        <v>6.49529530423019</v>
      </c>
      <c r="AD28" s="24" t="n">
        <f aca="false">('исходные данные'!AD28)^(1/4)</f>
        <v>3.85172267829897</v>
      </c>
      <c r="AE28" s="24" t="n">
        <f aca="false">('исходные данные'!AE28)^(1/2)</f>
        <v>14.0356688476182</v>
      </c>
      <c r="AF28" s="24" t="n">
        <f aca="false">('исходные данные'!AF28)^(1/4)</f>
        <v>5.7326567532262</v>
      </c>
      <c r="AG28" s="24" t="n">
        <f aca="false">('исходные данные'!AG28)^(1/4)</f>
        <v>1.84572611103126</v>
      </c>
      <c r="AH28" s="24" t="n">
        <f aca="false">('исходные данные'!AH28)^(1/4)</f>
        <v>2.30813470454602</v>
      </c>
      <c r="AI28" s="24" t="n">
        <f aca="false">('исходные данные'!AI28)^(1/2)</f>
        <v>28.6286026003529</v>
      </c>
    </row>
    <row r="29" customFormat="false" ht="15" hidden="false" customHeight="false" outlineLevel="0" collapsed="false">
      <c r="A29" s="2" t="s">
        <v>31</v>
      </c>
      <c r="B29" s="24" t="n">
        <f aca="false">('исходные данные'!B29)^(1/4)</f>
        <v>3.02649868958233</v>
      </c>
      <c r="C29" s="24" t="n">
        <f aca="false">('исходные данные'!C29)^(1/4)</f>
        <v>6.55646302509297</v>
      </c>
      <c r="D29" s="24" t="n">
        <f aca="false">('исходные данные'!D29)^(1/4)</f>
        <v>1.98418848323588</v>
      </c>
      <c r="E29" s="24" t="n">
        <f aca="false">('исходные данные'!E29)^(1/1)</f>
        <v>28</v>
      </c>
      <c r="F29" s="24" t="n">
        <f aca="false">('исходные данные'!F29)^(1/1)</f>
        <v>64.3</v>
      </c>
      <c r="G29" s="24" t="n">
        <f aca="false">'исходные данные'!G29</f>
        <v>35.7</v>
      </c>
      <c r="H29" s="24" t="n">
        <f aca="false">('исходные данные'!H29)^(1/4)</f>
        <v>2.88212141710201</v>
      </c>
      <c r="I29" s="24" t="n">
        <f aca="false">('исходные данные'!I29)^(1/4)</f>
        <v>2.79008963698506</v>
      </c>
      <c r="J29" s="24" t="n">
        <f aca="false">('исходные данные'!J29)^(1/4)</f>
        <v>3.81578560437573</v>
      </c>
      <c r="K29" s="24" t="n">
        <f aca="false">('исходные данные'!K29)^(1/4)</f>
        <v>3.9823808029363</v>
      </c>
      <c r="L29" s="24" t="n">
        <f aca="false">('исходные данные'!L29)^(1/4)</f>
        <v>2.80606626329668</v>
      </c>
      <c r="M29" s="24" t="n">
        <f aca="false">('исходные данные'!M29)^(1/4)</f>
        <v>2.51486685936587</v>
      </c>
      <c r="N29" s="24" t="n">
        <f aca="false">('исходные данные'!N29)^(1/3)</f>
        <v>1.39247665008383</v>
      </c>
      <c r="O29" s="24" t="n">
        <f aca="false">('исходные данные'!O29)^(1/4)</f>
        <v>5.26820569187372</v>
      </c>
      <c r="P29" s="24" t="n">
        <f aca="false">('исходные данные'!P29)^(1/4)</f>
        <v>6.09170324397492</v>
      </c>
      <c r="Q29" s="24" t="n">
        <f aca="false">('исходные данные'!Q29)^(1/4)</f>
        <v>7.1629671966872</v>
      </c>
      <c r="R29" s="24" t="n">
        <f aca="false">('исходные данные'!R29)^(1/4)</f>
        <v>6.79052134522639</v>
      </c>
      <c r="S29" s="24" t="n">
        <f aca="false">('исходные данные'!S29)^(1/4)</f>
        <v>6.0072791668325</v>
      </c>
      <c r="T29" s="24" t="n">
        <f aca="false">('исходные данные'!T29)^(1/4)</f>
        <v>5.31771792678681</v>
      </c>
      <c r="U29" s="24" t="n">
        <f aca="false">('исходные данные'!U29)^(1/4)</f>
        <v>4.46309533337646</v>
      </c>
      <c r="V29" s="24" t="n">
        <f aca="false">('исходные данные'!V29)^(1/4)</f>
        <v>6.78924242799099</v>
      </c>
      <c r="W29" s="24" t="n">
        <f aca="false">('исходные данные'!W29)^(1/4)</f>
        <v>7.49448021013182</v>
      </c>
      <c r="X29" s="24" t="n">
        <f aca="false">('исходные данные'!X29)^(1/4)</f>
        <v>4.71955093918055</v>
      </c>
      <c r="Y29" s="24" t="n">
        <f aca="false">('исходные данные'!Y29)^(1/4)</f>
        <v>5.70428981057022</v>
      </c>
      <c r="Z29" s="24" t="n">
        <f aca="false">('исходные данные'!Z29)^(1/4)</f>
        <v>3.62198862604709</v>
      </c>
      <c r="AA29" s="24" t="n">
        <f aca="false">('исходные данные'!AA29)^(1/4)</f>
        <v>5.8010339035407</v>
      </c>
      <c r="AB29" s="24" t="n">
        <f aca="false">('исходные данные'!AB29)^(1/4)</f>
        <v>2.05168177504331</v>
      </c>
      <c r="AC29" s="24" t="n">
        <f aca="false">('исходные данные'!AC29)^(1/4)</f>
        <v>9.02197017535453</v>
      </c>
      <c r="AD29" s="24" t="n">
        <f aca="false">('исходные данные'!AD29)^(1/4)</f>
        <v>4.69766713281326</v>
      </c>
      <c r="AE29" s="24" t="n">
        <f aca="false">('исходные данные'!AE29)^(1/2)</f>
        <v>11.2694276695846</v>
      </c>
      <c r="AF29" s="24" t="n">
        <f aca="false">('исходные данные'!AF29)^(1/4)</f>
        <v>4.84932490483054</v>
      </c>
      <c r="AG29" s="24" t="n">
        <f aca="false">('исходные данные'!AG29)^(1/4)</f>
        <v>1.6739599542543</v>
      </c>
      <c r="AH29" s="24" t="n">
        <f aca="false">('исходные данные'!AH29)^(1/4)</f>
        <v>1.68407497615455</v>
      </c>
      <c r="AI29" s="24" t="n">
        <f aca="false">('исходные данные'!AI29)^(1/2)</f>
        <v>27.2799581104583</v>
      </c>
    </row>
    <row r="30" customFormat="false" ht="15" hidden="false" customHeight="false" outlineLevel="0" collapsed="false">
      <c r="A30" s="2" t="s">
        <v>32</v>
      </c>
      <c r="B30" s="24" t="n">
        <f aca="false">('исходные данные'!B30)^(1/4)</f>
        <v>3.46950163404535</v>
      </c>
      <c r="C30" s="24" t="n">
        <f aca="false">('исходные данные'!C30)^(1/4)</f>
        <v>5.22985819906398</v>
      </c>
      <c r="D30" s="24" t="n">
        <f aca="false">('исходные данные'!D30)^(1/4)</f>
        <v>2.08228160385087</v>
      </c>
      <c r="E30" s="24" t="n">
        <f aca="false">('исходные данные'!E30)^(1/1)</f>
        <v>22.6</v>
      </c>
      <c r="F30" s="24" t="n">
        <f aca="false">('исходные данные'!F30)^(1/1)</f>
        <v>92.2</v>
      </c>
      <c r="G30" s="24" t="n">
        <f aca="false">'исходные данные'!G30</f>
        <v>7.8</v>
      </c>
      <c r="H30" s="24" t="n">
        <f aca="false">('исходные данные'!H30)^(1/4)</f>
        <v>3.23853184046437</v>
      </c>
      <c r="I30" s="24" t="n">
        <f aca="false">('исходные данные'!I30)^(1/4)</f>
        <v>2.69689425420932</v>
      </c>
      <c r="J30" s="24" t="n">
        <f aca="false">('исходные данные'!J30)^(1/4)</f>
        <v>2.18993870309484</v>
      </c>
      <c r="K30" s="24" t="n">
        <f aca="false">('исходные данные'!K30)^(1/4)</f>
        <v>3.32334857660687</v>
      </c>
      <c r="L30" s="24" t="n">
        <f aca="false">('исходные данные'!L30)^(1/4)</f>
        <v>2.35961106177057</v>
      </c>
      <c r="M30" s="24" t="n">
        <f aca="false">('исходные данные'!M30)^(1/4)</f>
        <v>2.03054318486893</v>
      </c>
      <c r="N30" s="24" t="n">
        <f aca="false">('исходные данные'!N30)^(1/3)</f>
        <v>0.928317766722556</v>
      </c>
      <c r="O30" s="24" t="n">
        <f aca="false">('исходные данные'!O30)^(1/4)</f>
        <v>8.81961559479021</v>
      </c>
      <c r="P30" s="24" t="n">
        <f aca="false">('исходные данные'!P30)^(1/4)</f>
        <v>8.0236140918453</v>
      </c>
      <c r="Q30" s="24" t="n">
        <f aca="false">('исходные данные'!Q30)^(1/4)</f>
        <v>6.12137249650592</v>
      </c>
      <c r="R30" s="24" t="n">
        <f aca="false">('исходные данные'!R30)^(1/4)</f>
        <v>5.53917124670294</v>
      </c>
      <c r="S30" s="24" t="n">
        <f aca="false">('исходные данные'!S30)^(1/4)</f>
        <v>6.18511882496367</v>
      </c>
      <c r="T30" s="24" t="n">
        <f aca="false">('исходные данные'!T30)^(1/4)</f>
        <v>5.32239593040377</v>
      </c>
      <c r="U30" s="24" t="n">
        <f aca="false">('исходные данные'!U30)^(1/4)</f>
        <v>5.46446019925984</v>
      </c>
      <c r="V30" s="24" t="n">
        <f aca="false">('исходные данные'!V30)^(1/4)</f>
        <v>6.09872519538758</v>
      </c>
      <c r="W30" s="24" t="n">
        <f aca="false">('исходные данные'!W30)^(1/4)</f>
        <v>6.2035532951733</v>
      </c>
      <c r="X30" s="24" t="n">
        <f aca="false">('исходные данные'!X30)^(1/4)</f>
        <v>4.81288037795481</v>
      </c>
      <c r="Y30" s="24" t="n">
        <f aca="false">('исходные данные'!Y30)^(1/4)</f>
        <v>5.79769286878627</v>
      </c>
      <c r="Z30" s="24" t="n">
        <f aca="false">('исходные данные'!Z30)^(1/4)</f>
        <v>4.53886796978724</v>
      </c>
      <c r="AA30" s="24" t="n">
        <f aca="false">('исходные данные'!AA30)^(1/4)</f>
        <v>5.53906604729649</v>
      </c>
      <c r="AB30" s="24" t="n">
        <f aca="false">('исходные данные'!AB30)^(1/4)</f>
        <v>2.18932434081306</v>
      </c>
      <c r="AC30" s="24" t="n">
        <f aca="false">('исходные данные'!AC30)^(1/4)</f>
        <v>7.75761314102265</v>
      </c>
      <c r="AD30" s="24" t="n">
        <f aca="false">('исходные данные'!AD30)^(1/4)</f>
        <v>2.27739346445799</v>
      </c>
      <c r="AE30" s="24" t="n">
        <f aca="false">('исходные данные'!AE30)^(1/2)</f>
        <v>12.369316876853</v>
      </c>
      <c r="AF30" s="24" t="n">
        <f aca="false">('исходные данные'!AF30)^(1/4)</f>
        <v>4.73342967650393</v>
      </c>
      <c r="AG30" s="24" t="n">
        <f aca="false">('исходные данные'!AG30)^(1/4)</f>
        <v>1.29311548984567</v>
      </c>
      <c r="AH30" s="24" t="n">
        <f aca="false">('исходные данные'!AH30)^(1/4)</f>
        <v>1.73942646798343</v>
      </c>
      <c r="AI30" s="24" t="n">
        <f aca="false">('исходные данные'!AI30)^(1/2)</f>
        <v>28.3390400275049</v>
      </c>
    </row>
    <row r="31" customFormat="false" ht="15" hidden="false" customHeight="false" outlineLevel="0" collapsed="false">
      <c r="A31" s="2" t="s">
        <v>33</v>
      </c>
      <c r="B31" s="24" t="n">
        <f aca="false">('исходные данные'!B31)^(1/4)</f>
        <v>2.71705935344017</v>
      </c>
      <c r="C31" s="24" t="n">
        <f aca="false">('исходные данные'!C31)^(1/4)</f>
        <v>4.94985054187644</v>
      </c>
      <c r="D31" s="24" t="n">
        <f aca="false">('исходные данные'!D31)^(1/4)</f>
        <v>2.05402157290175</v>
      </c>
      <c r="E31" s="24" t="n">
        <f aca="false">('исходные данные'!E31)^(1/1)</f>
        <v>30.1</v>
      </c>
      <c r="F31" s="24" t="n">
        <f aca="false">('исходные данные'!F31)^(1/1)</f>
        <v>71.3</v>
      </c>
      <c r="G31" s="24" t="n">
        <f aca="false">'исходные данные'!G31</f>
        <v>28.7</v>
      </c>
      <c r="H31" s="24" t="n">
        <f aca="false">('исходные данные'!H31)^(1/4)</f>
        <v>3.09704101468247</v>
      </c>
      <c r="I31" s="24" t="n">
        <f aca="false">('исходные данные'!I31)^(1/4)</f>
        <v>2.60287415646276</v>
      </c>
      <c r="J31" s="24" t="n">
        <f aca="false">('исходные данные'!J31)^(1/4)</f>
        <v>3.76996954941972</v>
      </c>
      <c r="K31" s="24" t="n">
        <f aca="false">('исходные данные'!K31)^(1/4)</f>
        <v>2.93352681688135</v>
      </c>
      <c r="L31" s="24" t="n">
        <f aca="false">('исходные данные'!L31)^(1/4)</f>
        <v>2.68534961428265</v>
      </c>
      <c r="M31" s="24" t="n">
        <f aca="false">('исходные данные'!M31)^(1/4)</f>
        <v>2.03054318486893</v>
      </c>
      <c r="N31" s="24" t="n">
        <f aca="false">('исходные данные'!N31)^(1/3)</f>
        <v>1.25992104989487</v>
      </c>
      <c r="O31" s="24" t="n">
        <f aca="false">('исходные данные'!O31)^(1/4)</f>
        <v>5.46094042505646</v>
      </c>
      <c r="P31" s="24" t="n">
        <f aca="false">('исходные данные'!P31)^(1/4)</f>
        <v>5.91017688445939</v>
      </c>
      <c r="Q31" s="24" t="n">
        <f aca="false">('исходные данные'!Q31)^(1/4)</f>
        <v>6.14472792662048</v>
      </c>
      <c r="R31" s="24" t="n">
        <f aca="false">('исходные данные'!R31)^(1/4)</f>
        <v>6.09869176600655</v>
      </c>
      <c r="S31" s="24" t="n">
        <f aca="false">('исходные данные'!S31)^(1/4)</f>
        <v>5.61657031390089</v>
      </c>
      <c r="T31" s="24" t="n">
        <f aca="false">('исходные данные'!T31)^(1/4)</f>
        <v>4.83901562248176</v>
      </c>
      <c r="U31" s="24" t="n">
        <f aca="false">('исходные данные'!U31)^(1/4)</f>
        <v>4.94625341351572</v>
      </c>
      <c r="V31" s="24" t="n">
        <f aca="false">('исходные данные'!V31)^(1/4)</f>
        <v>5.5468782573674</v>
      </c>
      <c r="W31" s="24" t="n">
        <f aca="false">('исходные данные'!W31)^(1/4)</f>
        <v>7.20819329002487</v>
      </c>
      <c r="X31" s="24" t="n">
        <f aca="false">('исходные данные'!X31)^(1/4)</f>
        <v>4.55215103233166</v>
      </c>
      <c r="Y31" s="24" t="n">
        <f aca="false">('исходные данные'!Y31)^(1/4)</f>
        <v>5.10427189614379</v>
      </c>
      <c r="Z31" s="24" t="n">
        <f aca="false">('исходные данные'!Z31)^(1/4)</f>
        <v>3.97267665422127</v>
      </c>
      <c r="AA31" s="24" t="n">
        <f aca="false">('исходные данные'!AA31)^(1/4)</f>
        <v>4.92532070039648</v>
      </c>
      <c r="AB31" s="24" t="n">
        <f aca="false">('исходные данные'!AB31)^(1/4)</f>
        <v>2.18628546329103</v>
      </c>
      <c r="AC31" s="24" t="n">
        <f aca="false">('исходные данные'!AC31)^(1/4)</f>
        <v>5.89569092232413</v>
      </c>
      <c r="AD31" s="24" t="n">
        <f aca="false">('исходные данные'!AD31)^(1/4)</f>
        <v>3.40802669100283</v>
      </c>
      <c r="AE31" s="24" t="n">
        <f aca="false">('исходные данные'!AE31)^(1/2)</f>
        <v>10.8627804912002</v>
      </c>
      <c r="AF31" s="24" t="n">
        <f aca="false">('исходные данные'!AF31)^(1/4)</f>
        <v>6.27050289073173</v>
      </c>
      <c r="AG31" s="24" t="n">
        <f aca="false">('исходные данные'!AG31)^(1/4)</f>
        <v>1.31047662939203</v>
      </c>
      <c r="AH31" s="24" t="n">
        <f aca="false">('исходные данные'!AH31)^(1/4)</f>
        <v>1.42614123745741</v>
      </c>
      <c r="AI31" s="24" t="n">
        <f aca="false">('исходные данные'!AI31)^(1/2)</f>
        <v>32.1659655846932</v>
      </c>
    </row>
    <row r="32" customFormat="false" ht="15" hidden="false" customHeight="false" outlineLevel="0" collapsed="false">
      <c r="A32" s="2" t="s">
        <v>34</v>
      </c>
      <c r="B32" s="24" t="n">
        <f aca="false">('исходные данные'!B32)^(1/4)</f>
        <v>2.7282077681825</v>
      </c>
      <c r="C32" s="24" t="n">
        <f aca="false">('исходные данные'!C32)^(1/4)</f>
        <v>5.00937360768395</v>
      </c>
      <c r="D32" s="24" t="n">
        <f aca="false">('исходные данные'!D32)^(1/4)</f>
        <v>2.02152500561841</v>
      </c>
      <c r="E32" s="24" t="n">
        <f aca="false">('исходные данные'!E32)^(1/1)</f>
        <v>30.3</v>
      </c>
      <c r="F32" s="24" t="n">
        <f aca="false">('исходные данные'!F32)^(1/1)</f>
        <v>71.1</v>
      </c>
      <c r="G32" s="24" t="n">
        <f aca="false">'исходные данные'!G32</f>
        <v>28.9</v>
      </c>
      <c r="H32" s="24" t="n">
        <f aca="false">('исходные данные'!H32)^(1/4)</f>
        <v>3.49963551158058</v>
      </c>
      <c r="I32" s="24" t="n">
        <f aca="false">('исходные данные'!I32)^(1/4)</f>
        <v>2.6335178666111</v>
      </c>
      <c r="J32" s="24" t="n">
        <f aca="false">('исходные данные'!J32)^(1/4)</f>
        <v>4.17215713816357</v>
      </c>
      <c r="K32" s="24" t="n">
        <f aca="false">('исходные данные'!K32)^(1/4)</f>
        <v>2.95875053088741</v>
      </c>
      <c r="L32" s="24" t="n">
        <f aca="false">('исходные данные'!L32)^(1/4)</f>
        <v>2.23606797749979</v>
      </c>
      <c r="M32" s="24" t="n">
        <f aca="false">('исходные данные'!M32)^(1/4)</f>
        <v>2.23606797749979</v>
      </c>
      <c r="N32" s="24" t="n">
        <f aca="false">('исходные данные'!N32)^(1/3)</f>
        <v>1.45809973582671</v>
      </c>
      <c r="O32" s="24" t="n">
        <f aca="false">('исходные данные'!O32)^(1/4)</f>
        <v>5.0446853993644</v>
      </c>
      <c r="P32" s="24" t="n">
        <f aca="false">('исходные данные'!P32)^(1/4)</f>
        <v>5.54697336278213</v>
      </c>
      <c r="Q32" s="24" t="n">
        <f aca="false">('исходные данные'!Q32)^(1/4)</f>
        <v>4.96731653631047</v>
      </c>
      <c r="R32" s="24" t="n">
        <f aca="false">('исходные данные'!R32)^(1/4)</f>
        <v>5.23727054551132</v>
      </c>
      <c r="S32" s="24" t="n">
        <f aca="false">('исходные данные'!S32)^(1/4)</f>
        <v>4.72944225351198</v>
      </c>
      <c r="T32" s="24" t="n">
        <f aca="false">('исходные данные'!T32)^(1/4)</f>
        <v>4.85732935876678</v>
      </c>
      <c r="U32" s="24" t="n">
        <f aca="false">('исходные данные'!U32)^(1/4)</f>
        <v>4.39782203045104</v>
      </c>
      <c r="V32" s="24" t="n">
        <f aca="false">('исходные данные'!V32)^(1/4)</f>
        <v>5.13567625510404</v>
      </c>
      <c r="W32" s="24" t="n">
        <f aca="false">('исходные данные'!W32)^(1/4)</f>
        <v>5.35511062345677</v>
      </c>
      <c r="X32" s="24" t="n">
        <f aca="false">('исходные данные'!X32)^(1/4)</f>
        <v>4.25003265829667</v>
      </c>
      <c r="Y32" s="24" t="n">
        <f aca="false">('исходные данные'!Y32)^(1/4)</f>
        <v>4.92653944070446</v>
      </c>
      <c r="Z32" s="24" t="n">
        <f aca="false">('исходные данные'!Z32)^(1/4)</f>
        <v>3.79577698985377</v>
      </c>
      <c r="AA32" s="24" t="n">
        <f aca="false">('исходные данные'!AA32)^(1/4)</f>
        <v>4.97463353294476</v>
      </c>
      <c r="AB32" s="24" t="n">
        <f aca="false">('исходные данные'!AB32)^(1/4)</f>
        <v>2.20984784346015</v>
      </c>
      <c r="AC32" s="24" t="n">
        <f aca="false">('исходные данные'!AC32)^(1/4)</f>
        <v>2.98507416389915</v>
      </c>
      <c r="AD32" s="24" t="n">
        <f aca="false">('исходные данные'!AD32)^(1/4)</f>
        <v>3.77972976922868</v>
      </c>
      <c r="AE32" s="24" t="n">
        <f aca="false">('исходные данные'!AE32)^(1/2)</f>
        <v>12.9228479833201</v>
      </c>
      <c r="AF32" s="24" t="n">
        <f aca="false">('исходные данные'!AF32)^(1/4)</f>
        <v>6.47522282137636</v>
      </c>
      <c r="AG32" s="24" t="n">
        <f aca="false">('исходные данные'!AG32)^(1/4)</f>
        <v>1.57092655132179</v>
      </c>
      <c r="AH32" s="24" t="n">
        <f aca="false">('исходные данные'!AH32)^(1/4)</f>
        <v>1.54040859321134</v>
      </c>
      <c r="AI32" s="24" t="n">
        <f aca="false">('исходные данные'!AI32)^(1/2)</f>
        <v>26.8805933977167</v>
      </c>
    </row>
    <row r="33" customFormat="false" ht="15" hidden="false" customHeight="false" outlineLevel="0" collapsed="false">
      <c r="A33" s="2" t="s">
        <v>35</v>
      </c>
      <c r="B33" s="24" t="n">
        <f aca="false">('исходные данные'!B33)^(1/4)</f>
        <v>1.08775730593728</v>
      </c>
      <c r="C33" s="24" t="n">
        <f aca="false">('исходные данные'!C33)^(1/4)</f>
        <v>8.5659245784754</v>
      </c>
      <c r="D33" s="24" t="n">
        <f aca="false">('исходные данные'!D33)^(1/4)</f>
        <v>1.99055835162695</v>
      </c>
      <c r="E33" s="24" t="n">
        <f aca="false">('исходные данные'!E33)^(1/1)</f>
        <v>27.3</v>
      </c>
      <c r="F33" s="24" t="n">
        <f aca="false">('исходные данные'!F33)^(1/1)</f>
        <v>100</v>
      </c>
      <c r="G33" s="24" t="n">
        <f aca="false">'исходные данные'!G33</f>
        <v>0</v>
      </c>
      <c r="H33" s="24" t="n">
        <f aca="false">('исходные данные'!H33)^(1/4)</f>
        <v>3.23114631499574</v>
      </c>
      <c r="I33" s="24" t="n">
        <f aca="false">('исходные данные'!I33)^(1/4)</f>
        <v>4.92366983265575</v>
      </c>
      <c r="J33" s="24" t="n">
        <f aca="false">('исходные данные'!J33)^(1/4)</f>
        <v>7.06398611263489</v>
      </c>
      <c r="K33" s="24" t="n">
        <f aca="false">('исходные данные'!K33)^(1/4)</f>
        <v>6.10356204499215</v>
      </c>
      <c r="L33" s="24" t="n">
        <f aca="false">('исходные данные'!L33)^(1/4)</f>
        <v>6.25012399630993</v>
      </c>
      <c r="M33" s="24" t="n">
        <f aca="false">('исходные данные'!M33)^(1/4)</f>
        <v>5.83598943897715</v>
      </c>
      <c r="N33" s="24" t="n">
        <f aca="false">('исходные данные'!N33)^(1/3)</f>
        <v>2.14722916901894</v>
      </c>
      <c r="O33" s="24" t="n">
        <f aca="false">('исходные данные'!O33)^(1/4)</f>
        <v>4.4909157656811</v>
      </c>
      <c r="P33" s="24" t="n">
        <f aca="false">('исходные данные'!P33)^(1/4)</f>
        <v>8.39093655609902</v>
      </c>
      <c r="Q33" s="24" t="n">
        <f aca="false">('исходные данные'!Q33)^(1/4)</f>
        <v>6.30323078303924</v>
      </c>
      <c r="R33" s="24" t="n">
        <f aca="false">('исходные данные'!R33)^(1/4)</f>
        <v>7.00385851064294</v>
      </c>
      <c r="S33" s="24" t="n">
        <f aca="false">('исходные данные'!S33)^(1/4)</f>
        <v>4.9252606337817</v>
      </c>
      <c r="T33" s="24" t="n">
        <f aca="false">('исходные данные'!T33)^(1/4)</f>
        <v>5.803544670957</v>
      </c>
      <c r="U33" s="24" t="n">
        <f aca="false">('исходные данные'!U33)^(1/4)</f>
        <v>4.75084916767517</v>
      </c>
      <c r="V33" s="24" t="n">
        <f aca="false">('исходные данные'!V33)^(1/4)</f>
        <v>6.53252588275417</v>
      </c>
      <c r="W33" s="24" t="n">
        <f aca="false">('исходные данные'!W33)^(1/4)</f>
        <v>7.83514041649599</v>
      </c>
      <c r="X33" s="24" t="n">
        <f aca="false">('исходные данные'!X33)^(1/4)</f>
        <v>5.21218701366506</v>
      </c>
      <c r="Y33" s="24" t="n">
        <f aca="false">('исходные данные'!Y33)^(1/4)</f>
        <v>6.32917528980384</v>
      </c>
      <c r="Z33" s="24" t="n">
        <f aca="false">('исходные данные'!Z33)^(1/4)</f>
        <v>4.29837923178386</v>
      </c>
      <c r="AA33" s="24" t="n">
        <f aca="false">('исходные данные'!AA33)^(1/4)</f>
        <v>6.06409065193719</v>
      </c>
      <c r="AB33" s="24" t="n">
        <f aca="false">('исходные данные'!AB33)^(1/4)</f>
        <v>2.76550711537306</v>
      </c>
      <c r="AC33" s="24" t="n">
        <f aca="false">('исходные данные'!AC33)^(1/4)</f>
        <v>12.3701358156044</v>
      </c>
      <c r="AD33" s="24" t="n">
        <f aca="false">('исходные данные'!AD33)^(1/4)</f>
        <v>7.49105809524881</v>
      </c>
      <c r="AE33" s="24" t="n">
        <f aca="false">('исходные данные'!AE33)^(1/2)</f>
        <v>28.0356915377524</v>
      </c>
      <c r="AF33" s="24" t="n">
        <f aca="false">('исходные данные'!AF33)^(1/4)</f>
        <v>8.37299593845145</v>
      </c>
      <c r="AG33" s="24" t="n">
        <f aca="false">('исходные данные'!AG33)^(1/4)</f>
        <v>3.60017619403252</v>
      </c>
      <c r="AH33" s="24" t="n">
        <f aca="false">('исходные данные'!AH33)^(1/4)</f>
        <v>3.15991311211735</v>
      </c>
      <c r="AI33" s="24" t="n">
        <f aca="false">('исходные данные'!AI33)^(1/2)</f>
        <v>26.1043886249258</v>
      </c>
    </row>
    <row r="34" customFormat="false" ht="15" hidden="false" customHeight="false" outlineLevel="0" collapsed="false">
      <c r="A34" s="2" t="s">
        <v>36</v>
      </c>
      <c r="B34" s="24" t="n">
        <f aca="false">('исходные данные'!B34)^(1/4)</f>
        <v>1.67118162051699</v>
      </c>
      <c r="C34" s="24" t="n">
        <f aca="false">('исходные данные'!C34)^(1/4)</f>
        <v>4.61801260501811</v>
      </c>
      <c r="D34" s="24" t="n">
        <f aca="false">('исходные данные'!D34)^(1/4)</f>
        <v>2.10676724016547</v>
      </c>
      <c r="E34" s="24" t="n">
        <f aca="false">('исходные данные'!E34)^(1/1)</f>
        <v>26</v>
      </c>
      <c r="F34" s="24" t="n">
        <f aca="false">('исходные данные'!F34)^(1/1)</f>
        <v>47.1</v>
      </c>
      <c r="G34" s="24" t="n">
        <f aca="false">'исходные данные'!G34</f>
        <v>52.9</v>
      </c>
      <c r="H34" s="24" t="n">
        <f aca="false">('исходные данные'!H34)^(1/4)</f>
        <v>4.30977674839506</v>
      </c>
      <c r="I34" s="24" t="n">
        <f aca="false">('исходные данные'!I34)^(1/4)</f>
        <v>1.61483155842368</v>
      </c>
      <c r="J34" s="24" t="n">
        <f aca="false">('исходные данные'!J34)^(1/4)</f>
        <v>4.88831323573859</v>
      </c>
      <c r="K34" s="24" t="n">
        <f aca="false">('исходные данные'!K34)^(1/4)</f>
        <v>2.81632890783109</v>
      </c>
      <c r="L34" s="24" t="n">
        <f aca="false">('исходные данные'!L34)^(1/4)</f>
        <v>1.82116028683787</v>
      </c>
      <c r="M34" s="24" t="n">
        <f aca="false">('исходные данные'!M34)^(1/4)</f>
        <v>1.49534878122122</v>
      </c>
      <c r="N34" s="24" t="n">
        <f aca="false">('исходные данные'!N34)^(1/3)</f>
        <v>2</v>
      </c>
      <c r="O34" s="24" t="n">
        <f aca="false">('исходные данные'!O34)^(1/4)</f>
        <v>5.50221679460962</v>
      </c>
      <c r="P34" s="24" t="n">
        <f aca="false">('исходные данные'!P34)^(1/4)</f>
        <v>6.18390550641306</v>
      </c>
      <c r="Q34" s="24" t="n">
        <f aca="false">('исходные данные'!Q34)^(1/4)</f>
        <v>5.33941472136895</v>
      </c>
      <c r="R34" s="24" t="n">
        <f aca="false">('исходные данные'!R34)^(1/4)</f>
        <v>4.69325470726521</v>
      </c>
      <c r="S34" s="24" t="n">
        <f aca="false">('исходные данные'!S34)^(1/4)</f>
        <v>4.81286023462062</v>
      </c>
      <c r="T34" s="24" t="n">
        <f aca="false">('исходные данные'!T34)^(1/4)</f>
        <v>5.0095068688579</v>
      </c>
      <c r="U34" s="24" t="n">
        <f aca="false">('исходные данные'!U34)^(1/4)</f>
        <v>5.00929691938566</v>
      </c>
      <c r="V34" s="24" t="n">
        <f aca="false">('исходные данные'!V34)^(1/4)</f>
        <v>5.31121745542754</v>
      </c>
      <c r="W34" s="24" t="n">
        <f aca="false">('исходные данные'!W34)^(1/4)</f>
        <v>7.42335667321417</v>
      </c>
      <c r="X34" s="24" t="n">
        <f aca="false">('исходные данные'!X34)^(1/4)</f>
        <v>4.42949498032799</v>
      </c>
      <c r="Y34" s="24" t="n">
        <f aca="false">('исходные данные'!Y34)^(1/4)</f>
        <v>4.92137093906157</v>
      </c>
      <c r="Z34" s="24" t="n">
        <f aca="false">('исходные данные'!Z34)^(1/4)</f>
        <v>3.37966433573089</v>
      </c>
      <c r="AA34" s="24" t="n">
        <f aca="false">('исходные данные'!AA34)^(1/4)</f>
        <v>5.15336757473917</v>
      </c>
      <c r="AB34" s="24" t="n">
        <f aca="false">('исходные данные'!AB34)^(1/4)</f>
        <v>1.97294713482381</v>
      </c>
      <c r="AC34" s="24" t="n">
        <f aca="false">('исходные данные'!AC34)^(1/4)</f>
        <v>2.24495907921317</v>
      </c>
      <c r="AD34" s="24" t="n">
        <f aca="false">('исходные данные'!AD34)^(1/4)</f>
        <v>1.96798967126543</v>
      </c>
      <c r="AE34" s="24" t="n">
        <f aca="false">('исходные данные'!AE34)^(1/2)</f>
        <v>10.6301458127347</v>
      </c>
      <c r="AF34" s="24" t="n">
        <f aca="false">('исходные данные'!AF34)^(1/4)</f>
        <v>3.89854898052733</v>
      </c>
      <c r="AG34" s="24" t="n">
        <f aca="false">('исходные данные'!AG34)^(1/4)</f>
        <v>1.07602809304765</v>
      </c>
      <c r="AH34" s="24" t="n">
        <f aca="false">('исходные данные'!AH34)^(1/4)</f>
        <v>0.979172954495274</v>
      </c>
      <c r="AI34" s="24" t="n">
        <f aca="false">('исходные данные'!AI34)^(1/2)</f>
        <v>20.849378166287</v>
      </c>
    </row>
    <row r="35" customFormat="false" ht="15" hidden="false" customHeight="false" outlineLevel="0" collapsed="false">
      <c r="A35" s="2" t="s">
        <v>37</v>
      </c>
      <c r="B35" s="24" t="n">
        <f aca="false">('исходные данные'!B35)^(1/4)</f>
        <v>2.93988370085158</v>
      </c>
      <c r="C35" s="24" t="n">
        <f aca="false">('исходные данные'!C35)^(1/4)</f>
        <v>4.06332408922207</v>
      </c>
      <c r="D35" s="24" t="n">
        <f aca="false">('исходные данные'!D35)^(1/4)</f>
        <v>2.16327150000157</v>
      </c>
      <c r="E35" s="24" t="n">
        <f aca="false">('исходные данные'!E35)^(1/1)</f>
        <v>23</v>
      </c>
      <c r="F35" s="24" t="n">
        <f aca="false">('исходные данные'!F35)^(1/1)</f>
        <v>45.6</v>
      </c>
      <c r="G35" s="24" t="n">
        <f aca="false">'исходные данные'!G35</f>
        <v>54.4</v>
      </c>
      <c r="H35" s="24" t="n">
        <f aca="false">('исходные данные'!H35)^(1/4)</f>
        <v>3.47010008195618</v>
      </c>
      <c r="I35" s="24" t="n">
        <f aca="false">('исходные данные'!I35)^(1/4)</f>
        <v>2.38212182384622</v>
      </c>
      <c r="J35" s="24" t="n">
        <f aca="false">('исходные данные'!J35)^(1/4)</f>
        <v>2.64575131106459</v>
      </c>
      <c r="K35" s="24" t="n">
        <f aca="false">('исходные данные'!K35)^(1/4)</f>
        <v>2.65028869789076</v>
      </c>
      <c r="L35" s="24" t="n">
        <f aca="false">('исходные данные'!L35)^(1/4)</f>
        <v>2</v>
      </c>
      <c r="M35" s="24" t="n">
        <f aca="false">('исходные данные'!M35)^(1/4)</f>
        <v>1.18920711500272</v>
      </c>
      <c r="N35" s="24" t="n">
        <f aca="false">('исходные данные'!N35)^(1/3)</f>
        <v>1.50369459620497</v>
      </c>
      <c r="O35" s="24" t="n">
        <f aca="false">('исходные данные'!O35)^(1/4)</f>
        <v>5.51137634792466</v>
      </c>
      <c r="P35" s="24" t="n">
        <f aca="false">('исходные данные'!P35)^(1/4)</f>
        <v>6.88161087275203</v>
      </c>
      <c r="Q35" s="24" t="n">
        <f aca="false">('исходные данные'!Q35)^(1/4)</f>
        <v>3.23957531317015</v>
      </c>
      <c r="R35" s="24" t="n">
        <f aca="false">('исходные данные'!R35)^(1/4)</f>
        <v>4.10627218908458</v>
      </c>
      <c r="S35" s="24" t="n">
        <f aca="false">('исходные данные'!S35)^(1/4)</f>
        <v>4.88595010384138</v>
      </c>
      <c r="T35" s="24" t="n">
        <f aca="false">('исходные данные'!T35)^(1/4)</f>
        <v>3.97724932667677</v>
      </c>
      <c r="U35" s="24" t="n">
        <f aca="false">('исходные данные'!U35)^(1/4)</f>
        <v>2.7571642115248</v>
      </c>
      <c r="V35" s="24" t="n">
        <f aca="false">('исходные данные'!V35)^(1/4)</f>
        <v>7.38810598669566</v>
      </c>
      <c r="W35" s="24" t="n">
        <f aca="false">('исходные данные'!W35)^(1/4)</f>
        <v>6.27091485866055</v>
      </c>
      <c r="X35" s="24" t="n">
        <f aca="false">('исходные данные'!X35)^(1/4)</f>
        <v>4.24136057565441</v>
      </c>
      <c r="Y35" s="24" t="n">
        <f aca="false">('исходные данные'!Y35)^(1/4)</f>
        <v>4.80806837515982</v>
      </c>
      <c r="Z35" s="24" t="n">
        <f aca="false">('исходные данные'!Z35)^(1/4)</f>
        <v>2.57885650618167</v>
      </c>
      <c r="AA35" s="24" t="n">
        <f aca="false">('исходные данные'!AA35)^(1/4)</f>
        <v>4.8835573939644</v>
      </c>
      <c r="AB35" s="24" t="n">
        <f aca="false">('исходные данные'!AB35)^(1/4)</f>
        <v>1.96594099732683</v>
      </c>
      <c r="AC35" s="24" t="n">
        <f aca="false">('исходные данные'!AC35)^(1/4)</f>
        <v>0</v>
      </c>
      <c r="AD35" s="24" t="n">
        <f aca="false">('исходные данные'!AD35)^(1/4)</f>
        <v>0</v>
      </c>
      <c r="AE35" s="24" t="n">
        <f aca="false">('исходные данные'!AE35)^(1/2)</f>
        <v>11.13552872566</v>
      </c>
      <c r="AF35" s="24" t="n">
        <f aca="false">('исходные данные'!AF35)^(1/4)</f>
        <v>3.38956122427019</v>
      </c>
      <c r="AG35" s="24" t="n">
        <f aca="false">('исходные данные'!AG35)^(1/4)</f>
        <v>0.855733645731827</v>
      </c>
      <c r="AH35" s="24" t="n">
        <f aca="false">('исходные данные'!AH35)^(1/4)</f>
        <v>0.958103152606071</v>
      </c>
      <c r="AI35" s="24" t="n">
        <f aca="false">('исходные данные'!AI35)^(1/2)</f>
        <v>21.6606929703548</v>
      </c>
    </row>
    <row r="36" customFormat="false" ht="15" hidden="false" customHeight="false" outlineLevel="0" collapsed="false">
      <c r="A36" s="2" t="s">
        <v>38</v>
      </c>
      <c r="B36" s="24" t="n">
        <f aca="false">('исходные данные'!B36)^(1/4)</f>
        <v>2.94772346031499</v>
      </c>
      <c r="C36" s="24" t="n">
        <f aca="false">('исходные данные'!C36)^(1/4)</f>
        <v>8.66916994389791</v>
      </c>
      <c r="D36" s="24" t="n">
        <f aca="false">('исходные данные'!D36)^(1/4)</f>
        <v>2.08504508916638</v>
      </c>
      <c r="E36" s="24" t="n">
        <f aca="false">('исходные данные'!E36)^(1/1)</f>
        <v>26.5</v>
      </c>
      <c r="F36" s="24" t="n">
        <f aca="false">('исходные данные'!F36)^(1/1)</f>
        <v>55.2</v>
      </c>
      <c r="G36" s="24" t="n">
        <f aca="false">'исходные данные'!G36</f>
        <v>44.8</v>
      </c>
      <c r="H36" s="24" t="n">
        <f aca="false">('исходные данные'!H36)^(1/4)</f>
        <v>3.20108587294368</v>
      </c>
      <c r="I36" s="24" t="n">
        <f aca="false">('исходные данные'!I36)^(1/4)</f>
        <v>4.13553278024574</v>
      </c>
      <c r="J36" s="24" t="n">
        <f aca="false">('исходные данные'!J36)^(1/4)</f>
        <v>4.66106865240155</v>
      </c>
      <c r="K36" s="24" t="n">
        <f aca="false">('исходные данные'!K36)^(1/4)</f>
        <v>5.20411773804459</v>
      </c>
      <c r="L36" s="24" t="n">
        <f aca="false">('исходные данные'!L36)^(1/4)</f>
        <v>4.59808378695582</v>
      </c>
      <c r="M36" s="24" t="n">
        <f aca="false">('исходные данные'!M36)^(1/4)</f>
        <v>3.43979062825039</v>
      </c>
      <c r="N36" s="24" t="n">
        <f aca="false">('исходные данные'!N36)^(1/3)</f>
        <v>2.257178717737</v>
      </c>
      <c r="O36" s="24" t="n">
        <f aca="false">('исходные данные'!O36)^(1/4)</f>
        <v>5.66625037653596</v>
      </c>
      <c r="P36" s="24" t="n">
        <f aca="false">('исходные данные'!P36)^(1/4)</f>
        <v>7.00371667254878</v>
      </c>
      <c r="Q36" s="24" t="n">
        <f aca="false">('исходные данные'!Q36)^(1/4)</f>
        <v>5.60180945984325</v>
      </c>
      <c r="R36" s="24" t="n">
        <f aca="false">('исходные данные'!R36)^(1/4)</f>
        <v>5.53675206377102</v>
      </c>
      <c r="S36" s="24" t="n">
        <f aca="false">('исходные данные'!S36)^(1/4)</f>
        <v>5.09329086883029</v>
      </c>
      <c r="T36" s="24" t="n">
        <f aca="false">('исходные данные'!T36)^(1/4)</f>
        <v>5.23291312760818</v>
      </c>
      <c r="U36" s="24" t="n">
        <f aca="false">('исходные данные'!U36)^(1/4)</f>
        <v>5.29508803011718</v>
      </c>
      <c r="V36" s="24" t="n">
        <f aca="false">('исходные данные'!V36)^(1/4)</f>
        <v>6.47118736309627</v>
      </c>
      <c r="W36" s="24" t="n">
        <f aca="false">('исходные данные'!W36)^(1/4)</f>
        <v>7.16111853796826</v>
      </c>
      <c r="X36" s="24" t="n">
        <f aca="false">('исходные данные'!X36)^(1/4)</f>
        <v>4.49709596254882</v>
      </c>
      <c r="Y36" s="24" t="n">
        <f aca="false">('исходные данные'!Y36)^(1/4)</f>
        <v>5.08601079855083</v>
      </c>
      <c r="Z36" s="24" t="n">
        <f aca="false">('исходные данные'!Z36)^(1/4)</f>
        <v>4.13239599283124</v>
      </c>
      <c r="AA36" s="24" t="n">
        <f aca="false">('исходные данные'!AA36)^(1/4)</f>
        <v>5.21420234999828</v>
      </c>
      <c r="AB36" s="24" t="n">
        <f aca="false">('исходные данные'!AB36)^(1/4)</f>
        <v>2.21445781671473</v>
      </c>
      <c r="AC36" s="24" t="n">
        <f aca="false">('исходные данные'!AC36)^(1/4)</f>
        <v>9.41453743450751</v>
      </c>
      <c r="AD36" s="24" t="n">
        <f aca="false">('исходные данные'!AD36)^(1/4)</f>
        <v>4.91968551427479</v>
      </c>
      <c r="AE36" s="24" t="n">
        <f aca="false">('исходные данные'!AE36)^(1/2)</f>
        <v>9.74679434480896</v>
      </c>
      <c r="AF36" s="24" t="n">
        <f aca="false">('исходные данные'!AF36)^(1/4)</f>
        <v>4.30351707065885</v>
      </c>
      <c r="AG36" s="24" t="n">
        <f aca="false">('исходные данные'!AG36)^(1/4)</f>
        <v>3.05360644303176</v>
      </c>
      <c r="AH36" s="24" t="n">
        <f aca="false">('исходные данные'!AH36)^(1/4)</f>
        <v>2.63780913227411</v>
      </c>
      <c r="AI36" s="24" t="n">
        <f aca="false">('исходные данные'!AI36)^(1/2)</f>
        <v>27.1789535047793</v>
      </c>
    </row>
    <row r="37" customFormat="false" ht="15" hidden="false" customHeight="false" outlineLevel="0" collapsed="false">
      <c r="A37" s="2" t="s">
        <v>39</v>
      </c>
      <c r="B37" s="24" t="n">
        <f aca="false">('исходные данные'!B37)^(1/4)</f>
        <v>2.64575131106459</v>
      </c>
      <c r="C37" s="24" t="n">
        <f aca="false">('исходные данные'!C37)^(1/4)</f>
        <v>5.64313182578638</v>
      </c>
      <c r="D37" s="24" t="n">
        <f aca="false">('исходные данные'!D37)^(1/4)</f>
        <v>2.12783753352287</v>
      </c>
      <c r="E37" s="24" t="n">
        <f aca="false">('исходные данные'!E37)^(1/1)</f>
        <v>24.6</v>
      </c>
      <c r="F37" s="24" t="n">
        <f aca="false">('исходные данные'!F37)^(1/1)</f>
        <v>66.8</v>
      </c>
      <c r="G37" s="24" t="n">
        <f aca="false">'исходные данные'!G37</f>
        <v>33.2</v>
      </c>
      <c r="H37" s="24" t="n">
        <f aca="false">('исходные данные'!H37)^(1/4)</f>
        <v>3.28886816798606</v>
      </c>
      <c r="I37" s="24" t="n">
        <f aca="false">('исходные данные'!I37)^(1/4)</f>
        <v>2.81395329704167</v>
      </c>
      <c r="J37" s="24" t="n">
        <f aca="false">('исходные данные'!J37)^(1/4)</f>
        <v>3.05407580997735</v>
      </c>
      <c r="K37" s="24" t="n">
        <f aca="false">('исходные данные'!K37)^(1/4)</f>
        <v>3.60968308456778</v>
      </c>
      <c r="L37" s="24" t="n">
        <f aca="false">('исходные данные'!L37)^(1/4)</f>
        <v>3.00921669843456</v>
      </c>
      <c r="M37" s="24" t="n">
        <f aca="false">('исходные данные'!M37)^(1/4)</f>
        <v>2.41473640276642</v>
      </c>
      <c r="N37" s="24" t="n">
        <f aca="false">('исходные данные'!N37)^(1/3)</f>
        <v>0.464158883361278</v>
      </c>
      <c r="O37" s="24" t="n">
        <f aca="false">('исходные данные'!O37)^(1/4)</f>
        <v>4.58856157127037</v>
      </c>
      <c r="P37" s="24" t="n">
        <f aca="false">('исходные данные'!P37)^(1/4)</f>
        <v>12.1668862241159</v>
      </c>
      <c r="Q37" s="24" t="n">
        <f aca="false">('исходные данные'!Q37)^(1/4)</f>
        <v>4.41361930245337</v>
      </c>
      <c r="R37" s="24" t="n">
        <f aca="false">('исходные данные'!R37)^(1/4)</f>
        <v>5.3120216021419</v>
      </c>
      <c r="S37" s="24" t="n">
        <f aca="false">('исходные данные'!S37)^(1/4)</f>
        <v>5.38572165369844</v>
      </c>
      <c r="T37" s="24" t="n">
        <f aca="false">('исходные данные'!T37)^(1/4)</f>
        <v>4.71507896244402</v>
      </c>
      <c r="U37" s="24" t="n">
        <f aca="false">('исходные данные'!U37)^(1/4)</f>
        <v>4.35365142484815</v>
      </c>
      <c r="V37" s="24" t="n">
        <f aca="false">('исходные данные'!V37)^(1/4)</f>
        <v>5.48344404951746</v>
      </c>
      <c r="W37" s="24" t="n">
        <f aca="false">('исходные данные'!W37)^(1/4)</f>
        <v>6.35241113014952</v>
      </c>
      <c r="X37" s="24" t="n">
        <f aca="false">('исходные данные'!X37)^(1/4)</f>
        <v>4.27276745597553</v>
      </c>
      <c r="Y37" s="24" t="n">
        <f aca="false">('исходные данные'!Y37)^(1/4)</f>
        <v>4.83737091516286</v>
      </c>
      <c r="Z37" s="24" t="n">
        <f aca="false">('исходные данные'!Z37)^(1/4)</f>
        <v>3.07984606547771</v>
      </c>
      <c r="AA37" s="24" t="n">
        <f aca="false">('исходные данные'!AA37)^(1/4)</f>
        <v>4.95519518839559</v>
      </c>
      <c r="AB37" s="24" t="n">
        <f aca="false">('исходные данные'!AB37)^(1/4)</f>
        <v>1.9913277426436</v>
      </c>
      <c r="AC37" s="24" t="n">
        <f aca="false">('исходные данные'!AC37)^(1/4)</f>
        <v>5.37247352014468</v>
      </c>
      <c r="AD37" s="24" t="n">
        <f aca="false">('исходные данные'!AD37)^(1/4)</f>
        <v>3.29587325168918</v>
      </c>
      <c r="AE37" s="24" t="n">
        <f aca="false">('исходные данные'!AE37)^(1/2)</f>
        <v>16.6433169770932</v>
      </c>
      <c r="AF37" s="24" t="n">
        <f aca="false">('исходные данные'!AF37)^(1/4)</f>
        <v>3.92775363541828</v>
      </c>
      <c r="AG37" s="24" t="n">
        <f aca="false">('исходные данные'!AG37)^(1/4)</f>
        <v>2.05982850324249</v>
      </c>
      <c r="AH37" s="24" t="n">
        <f aca="false">('исходные данные'!AH37)^(1/4)</f>
        <v>1.50234442333121</v>
      </c>
      <c r="AI37" s="24" t="n">
        <f aca="false">('исходные данные'!AI37)^(1/2)</f>
        <v>25.5151055143293</v>
      </c>
    </row>
    <row r="38" customFormat="false" ht="15" hidden="false" customHeight="false" outlineLevel="0" collapsed="false">
      <c r="A38" s="2" t="s">
        <v>40</v>
      </c>
      <c r="B38" s="24" t="n">
        <f aca="false">('исходные данные'!B38)^(1/4)</f>
        <v>3.25966887387532</v>
      </c>
      <c r="C38" s="24" t="n">
        <f aca="false">('исходные данные'!C38)^(1/4)</f>
        <v>7.0763651569303</v>
      </c>
      <c r="D38" s="24" t="n">
        <f aca="false">('исходные данные'!D38)^(1/4)</f>
        <v>2.03648920219714</v>
      </c>
      <c r="E38" s="24" t="n">
        <f aca="false">('исходные данные'!E38)^(1/1)</f>
        <v>27.9</v>
      </c>
      <c r="F38" s="24" t="n">
        <f aca="false">('исходные данные'!F38)^(1/1)</f>
        <v>77.1</v>
      </c>
      <c r="G38" s="24" t="n">
        <f aca="false">'исходные данные'!G38</f>
        <v>22.9</v>
      </c>
      <c r="H38" s="24" t="n">
        <f aca="false">('исходные данные'!H38)^(1/4)</f>
        <v>3.36358566101486</v>
      </c>
      <c r="I38" s="24" t="n">
        <f aca="false">('исходные данные'!I38)^(1/4)</f>
        <v>4.01282877637249</v>
      </c>
      <c r="J38" s="24" t="n">
        <f aca="false">('исходные данные'!J38)^(1/4)</f>
        <v>3.47606760198857</v>
      </c>
      <c r="K38" s="24" t="n">
        <f aca="false">('исходные данные'!K38)^(1/4)</f>
        <v>4.42368809104311</v>
      </c>
      <c r="L38" s="24" t="n">
        <f aca="false">('исходные данные'!L38)^(1/4)</f>
        <v>3.91114542567498</v>
      </c>
      <c r="M38" s="24" t="n">
        <f aca="false">('исходные данные'!M38)^(1/4)</f>
        <v>3.41495297034829</v>
      </c>
      <c r="N38" s="24" t="n">
        <f aca="false">('исходные данные'!N38)^(1/3)</f>
        <v>1.30059144685139</v>
      </c>
      <c r="O38" s="24" t="n">
        <f aca="false">('исходные данные'!O38)^(1/4)</f>
        <v>4.96364900411447</v>
      </c>
      <c r="P38" s="24" t="n">
        <f aca="false">('исходные данные'!P38)^(1/4)</f>
        <v>10.1728417169488</v>
      </c>
      <c r="Q38" s="24" t="n">
        <f aca="false">('исходные данные'!Q38)^(1/4)</f>
        <v>6.1908543858825</v>
      </c>
      <c r="R38" s="24" t="n">
        <f aca="false">('исходные данные'!R38)^(1/4)</f>
        <v>5.0208105213617</v>
      </c>
      <c r="S38" s="24" t="n">
        <f aca="false">('исходные данные'!S38)^(1/4)</f>
        <v>5.0309772663035</v>
      </c>
      <c r="T38" s="24" t="n">
        <f aca="false">('исходные данные'!T38)^(1/4)</f>
        <v>4.72892680958076</v>
      </c>
      <c r="U38" s="24" t="n">
        <f aca="false">('исходные данные'!U38)^(1/4)</f>
        <v>4.06299589783337</v>
      </c>
      <c r="V38" s="24" t="n">
        <f aca="false">('исходные данные'!V38)^(1/4)</f>
        <v>5.05416653969397</v>
      </c>
      <c r="W38" s="24" t="n">
        <f aca="false">('исходные данные'!W38)^(1/4)</f>
        <v>5.56638103832465</v>
      </c>
      <c r="X38" s="24" t="n">
        <f aca="false">('исходные данные'!X38)^(1/4)</f>
        <v>4.37693011703503</v>
      </c>
      <c r="Y38" s="24" t="n">
        <f aca="false">('исходные данные'!Y38)^(1/4)</f>
        <v>4.85616423043541</v>
      </c>
      <c r="Z38" s="24" t="n">
        <f aca="false">('исходные данные'!Z38)^(1/4)</f>
        <v>4.16115340994674</v>
      </c>
      <c r="AA38" s="24" t="n">
        <f aca="false">('исходные данные'!AA38)^(1/4)</f>
        <v>5.11306122342122</v>
      </c>
      <c r="AB38" s="24" t="n">
        <f aca="false">('исходные данные'!AB38)^(1/4)</f>
        <v>2.03925764218062</v>
      </c>
      <c r="AC38" s="24" t="n">
        <f aca="false">('исходные данные'!AC38)^(1/4)</f>
        <v>5.8450242823905</v>
      </c>
      <c r="AD38" s="24" t="n">
        <f aca="false">('исходные данные'!AD38)^(1/4)</f>
        <v>5.26086542369182</v>
      </c>
      <c r="AE38" s="24" t="n">
        <f aca="false">('исходные данные'!AE38)^(1/2)</f>
        <v>14.2828568570857</v>
      </c>
      <c r="AF38" s="24" t="n">
        <f aca="false">('исходные данные'!AF38)^(1/4)</f>
        <v>5.913663576844</v>
      </c>
      <c r="AG38" s="24" t="n">
        <f aca="false">('исходные данные'!AG38)^(1/4)</f>
        <v>1.88838751270526</v>
      </c>
      <c r="AH38" s="24" t="n">
        <f aca="false">('исходные данные'!AH38)^(1/4)</f>
        <v>1.8812371097493</v>
      </c>
      <c r="AI38" s="24" t="n">
        <f aca="false">('исходные данные'!AI38)^(1/2)</f>
        <v>29.6728590517847</v>
      </c>
    </row>
    <row r="39" customFormat="false" ht="15" hidden="false" customHeight="false" outlineLevel="0" collapsed="false">
      <c r="A39" s="2" t="s">
        <v>41</v>
      </c>
      <c r="B39" s="24" t="n">
        <f aca="false">('исходные данные'!B39)^(1/4)</f>
        <v>3.1701538797227</v>
      </c>
      <c r="C39" s="24" t="n">
        <f aca="false">('исходные данные'!C39)^(1/4)</f>
        <v>8.05140667465195</v>
      </c>
      <c r="D39" s="24" t="n">
        <f aca="false">('исходные данные'!D39)^(1/4)</f>
        <v>2.03054318486893</v>
      </c>
      <c r="E39" s="24" t="n">
        <f aca="false">('исходные данные'!E39)^(1/1)</f>
        <v>27.6</v>
      </c>
      <c r="F39" s="24" t="n">
        <f aca="false">('исходные данные'!F39)^(1/1)</f>
        <v>68.1</v>
      </c>
      <c r="G39" s="24" t="n">
        <f aca="false">'исходные данные'!G39</f>
        <v>31.9</v>
      </c>
      <c r="H39" s="24" t="n">
        <f aca="false">('исходные данные'!H39)^(1/4)</f>
        <v>3.27472217062205</v>
      </c>
      <c r="I39" s="24" t="n">
        <f aca="false">('исходные данные'!I39)^(1/4)</f>
        <v>4.10768249059212</v>
      </c>
      <c r="J39" s="24" t="n">
        <f aca="false">('исходные данные'!J39)^(1/4)</f>
        <v>4.03089032463945</v>
      </c>
      <c r="K39" s="24" t="n">
        <f aca="false">('исходные данные'!K39)^(1/4)</f>
        <v>4.97616916814014</v>
      </c>
      <c r="L39" s="24" t="n">
        <f aca="false">('исходные данные'!L39)^(1/4)</f>
        <v>4.59808378695582</v>
      </c>
      <c r="M39" s="24" t="n">
        <f aca="false">('исходные данные'!M39)^(1/4)</f>
        <v>3.77926670891136</v>
      </c>
      <c r="N39" s="24" t="n">
        <f aca="false">('исходные данные'!N39)^(1/3)</f>
        <v>1.79670177914305</v>
      </c>
      <c r="O39" s="24" t="n">
        <f aca="false">('исходные данные'!O39)^(1/4)</f>
        <v>5.06402880763978</v>
      </c>
      <c r="P39" s="24" t="n">
        <f aca="false">('исходные данные'!P39)^(1/4)</f>
        <v>6.25192814453199</v>
      </c>
      <c r="Q39" s="24" t="n">
        <f aca="false">('исходные данные'!Q39)^(1/4)</f>
        <v>5.82138571275407</v>
      </c>
      <c r="R39" s="24" t="n">
        <f aca="false">('исходные данные'!R39)^(1/4)</f>
        <v>5.84664108347405</v>
      </c>
      <c r="S39" s="24" t="n">
        <f aca="false">('исходные данные'!S39)^(1/4)</f>
        <v>4.78985159037517</v>
      </c>
      <c r="T39" s="24" t="n">
        <f aca="false">('исходные данные'!T39)^(1/4)</f>
        <v>4.87580958812425</v>
      </c>
      <c r="U39" s="24" t="n">
        <f aca="false">('исходные данные'!U39)^(1/4)</f>
        <v>4.80369357695428</v>
      </c>
      <c r="V39" s="24" t="n">
        <f aca="false">('исходные данные'!V39)^(1/4)</f>
        <v>5.37903949352134</v>
      </c>
      <c r="W39" s="24" t="n">
        <f aca="false">('исходные данные'!W39)^(1/4)</f>
        <v>7.27038981850258</v>
      </c>
      <c r="X39" s="24" t="n">
        <f aca="false">('исходные данные'!X39)^(1/4)</f>
        <v>4.38403578967449</v>
      </c>
      <c r="Y39" s="24" t="n">
        <f aca="false">('исходные данные'!Y39)^(1/4)</f>
        <v>5.03993267716516</v>
      </c>
      <c r="Z39" s="24" t="n">
        <f aca="false">('исходные данные'!Z39)^(1/4)</f>
        <v>3.87719905873</v>
      </c>
      <c r="AA39" s="24" t="n">
        <f aca="false">('исходные данные'!AA39)^(1/4)</f>
        <v>5.08467913820445</v>
      </c>
      <c r="AB39" s="24" t="n">
        <f aca="false">('исходные данные'!AB39)^(1/4)</f>
        <v>2.13027770988331</v>
      </c>
      <c r="AC39" s="24" t="n">
        <f aca="false">('исходные данные'!AC39)^(1/4)</f>
        <v>9.28150779990708</v>
      </c>
      <c r="AD39" s="24" t="n">
        <f aca="false">('исходные данные'!AD39)^(1/4)</f>
        <v>6.36497925283959</v>
      </c>
      <c r="AE39" s="24" t="n">
        <f aca="false">('исходные данные'!AE39)^(1/2)</f>
        <v>13.2664991614216</v>
      </c>
      <c r="AF39" s="24" t="n">
        <f aca="false">('исходные данные'!AF39)^(1/4)</f>
        <v>4.35587717469286</v>
      </c>
      <c r="AG39" s="24" t="n">
        <f aca="false">('исходные данные'!AG39)^(1/4)</f>
        <v>2.34389500417598</v>
      </c>
      <c r="AH39" s="24" t="n">
        <f aca="false">('исходные данные'!AH39)^(1/4)</f>
        <v>2.59394622279746</v>
      </c>
      <c r="AI39" s="24" t="n">
        <f aca="false">('исходные данные'!AI39)^(1/2)</f>
        <v>29.1079733371446</v>
      </c>
    </row>
    <row r="40" customFormat="false" ht="15" hidden="false" customHeight="false" outlineLevel="0" collapsed="false">
      <c r="A40" s="2" t="s">
        <v>42</v>
      </c>
      <c r="B40" s="24" t="n">
        <f aca="false">('исходные данные'!B40)^(1/4)</f>
        <v>2.66312772705307</v>
      </c>
      <c r="C40" s="24" t="n">
        <f aca="false">('исходные данные'!C40)^(1/4)</f>
        <v>7.4533668702969</v>
      </c>
      <c r="D40" s="24" t="n">
        <f aca="false">('исходные данные'!D40)^(1/4)</f>
        <v>2.25374577973651</v>
      </c>
      <c r="E40" s="24" t="n">
        <f aca="false">('исходные данные'!E40)^(1/1)</f>
        <v>14.4</v>
      </c>
      <c r="F40" s="24" t="n">
        <f aca="false">('исходные данные'!F40)^(1/1)</f>
        <v>45.3</v>
      </c>
      <c r="G40" s="24" t="n">
        <f aca="false">'исходные данные'!G40</f>
        <v>54.7</v>
      </c>
      <c r="H40" s="24" t="n">
        <f aca="false">('исходные данные'!H40)^(1/4)</f>
        <v>3.17797182781127</v>
      </c>
      <c r="I40" s="24" t="n">
        <f aca="false">('исходные данные'!I40)^(1/4)</f>
        <v>3.31250560444449</v>
      </c>
      <c r="J40" s="24" t="n">
        <f aca="false">('исходные данные'!J40)^(1/4)</f>
        <v>4.51891334909867</v>
      </c>
      <c r="K40" s="24" t="n">
        <f aca="false">('исходные данные'!K40)^(1/4)</f>
        <v>4.56289566073476</v>
      </c>
      <c r="L40" s="24" t="n">
        <f aca="false">('исходные данные'!L40)^(1/4)</f>
        <v>3.63192868298276</v>
      </c>
      <c r="M40" s="24" t="n">
        <f aca="false">('исходные данные'!M40)^(1/4)</f>
        <v>2.25810086435323</v>
      </c>
      <c r="N40" s="24" t="n">
        <f aca="false">('исходные данные'!N40)^(1/3)</f>
        <v>0.66943295008217</v>
      </c>
      <c r="O40" s="24" t="n">
        <f aca="false">('исходные данные'!O40)^(1/4)</f>
        <v>4.53332571072008</v>
      </c>
      <c r="P40" s="24" t="n">
        <f aca="false">('исходные данные'!P40)^(1/4)</f>
        <v>5.02053095462942</v>
      </c>
      <c r="Q40" s="24" t="n">
        <f aca="false">('исходные данные'!Q40)^(1/4)</f>
        <v>4.62350288949906</v>
      </c>
      <c r="R40" s="24" t="n">
        <f aca="false">('исходные данные'!R40)^(1/4)</f>
        <v>5.20127354960657</v>
      </c>
      <c r="S40" s="24" t="n">
        <f aca="false">('исходные данные'!S40)^(1/4)</f>
        <v>5.21619921937939</v>
      </c>
      <c r="T40" s="24" t="n">
        <f aca="false">('исходные данные'!T40)^(1/4)</f>
        <v>5.14606847912078</v>
      </c>
      <c r="U40" s="24" t="n">
        <f aca="false">('исходные данные'!U40)^(1/4)</f>
        <v>5.98582729280442</v>
      </c>
      <c r="V40" s="24" t="n">
        <f aca="false">('исходные данные'!V40)^(1/4)</f>
        <v>5.17912143057653</v>
      </c>
      <c r="W40" s="24" t="n">
        <f aca="false">('исходные данные'!W40)^(1/4)</f>
        <v>4.7907723959794</v>
      </c>
      <c r="X40" s="24" t="n">
        <f aca="false">('исходные данные'!X40)^(1/4)</f>
        <v>4.23406788510111</v>
      </c>
      <c r="Y40" s="24" t="n">
        <f aca="false">('исходные данные'!Y40)^(1/4)</f>
        <v>4.72608403214695</v>
      </c>
      <c r="Z40" s="24" t="n">
        <f aca="false">('исходные данные'!Z40)^(1/4)</f>
        <v>3.75769305041946</v>
      </c>
      <c r="AA40" s="24" t="n">
        <f aca="false">('исходные данные'!AA40)^(1/4)</f>
        <v>4.79349672824053</v>
      </c>
      <c r="AB40" s="24" t="n">
        <f aca="false">('исходные данные'!AB40)^(1/4)</f>
        <v>1.78627798805808</v>
      </c>
      <c r="AC40" s="24" t="n">
        <f aca="false">('исходные данные'!AC40)^(1/4)</f>
        <v>2.22706953350247</v>
      </c>
      <c r="AD40" s="24" t="n">
        <f aca="false">('исходные данные'!AD40)^(1/4)</f>
        <v>2.50855597685619</v>
      </c>
      <c r="AE40" s="24" t="n">
        <f aca="false">('исходные данные'!AE40)^(1/2)</f>
        <v>11.4017542509914</v>
      </c>
      <c r="AF40" s="24" t="n">
        <f aca="false">('исходные данные'!AF40)^(1/4)</f>
        <v>3.49378814694505</v>
      </c>
      <c r="AG40" s="24" t="n">
        <f aca="false">('исходные данные'!AG40)^(1/4)</f>
        <v>0.719583355107885</v>
      </c>
      <c r="AH40" s="24" t="n">
        <f aca="false">('исходные данные'!AH40)^(1/4)</f>
        <v>1.44554898077502</v>
      </c>
      <c r="AI40" s="24" t="n">
        <f aca="false">('исходные данные'!AI40)^(1/2)</f>
        <v>14.8951597942203</v>
      </c>
    </row>
    <row r="41" customFormat="false" ht="15" hidden="false" customHeight="false" outlineLevel="0" collapsed="false">
      <c r="A41" s="2" t="s">
        <v>43</v>
      </c>
      <c r="B41" s="24" t="n">
        <f aca="false">('исходные данные'!B41)^(1/4)</f>
        <v>1.37744930799686</v>
      </c>
      <c r="C41" s="24" t="n">
        <f aca="false">('исходные данные'!C41)^(1/4)</f>
        <v>4.72254870079056</v>
      </c>
      <c r="D41" s="24" t="n">
        <f aca="false">('исходные данные'!D41)^(1/4)</f>
        <v>2.31052788903654</v>
      </c>
      <c r="E41" s="24" t="n">
        <f aca="false">('исходные данные'!E41)^(1/1)</f>
        <v>13.3</v>
      </c>
      <c r="F41" s="24" t="n">
        <f aca="false">('исходные данные'!F41)^(1/1)</f>
        <v>55.5</v>
      </c>
      <c r="G41" s="24" t="n">
        <f aca="false">'исходные данные'!G41</f>
        <v>44.5</v>
      </c>
      <c r="H41" s="24" t="n">
        <f aca="false">('исходные данные'!H41)^(1/4)</f>
        <v>2.53043953443524</v>
      </c>
      <c r="I41" s="24" t="n">
        <f aca="false">('исходные данные'!I41)^(1/4)</f>
        <v>1.44001532468678</v>
      </c>
      <c r="J41" s="24" t="n">
        <f aca="false">('исходные данные'!J41)^(1/4)</f>
        <v>5.39633575281617</v>
      </c>
      <c r="K41" s="24" t="n">
        <f aca="false">('исходные данные'!K41)^(1/4)</f>
        <v>2.9712600081386</v>
      </c>
      <c r="L41" s="24" t="n">
        <f aca="false">('исходные данные'!L41)^(1/4)</f>
        <v>1.31607401295249</v>
      </c>
      <c r="M41" s="24" t="n">
        <f aca="false">('исходные данные'!M41)^(1/4)</f>
        <v>0</v>
      </c>
      <c r="N41" s="24" t="n">
        <f aca="false">('исходные данные'!N41)^(1/3)</f>
        <v>0.736806299728077</v>
      </c>
      <c r="O41" s="24" t="n">
        <f aca="false">('исходные данные'!O41)^(1/4)</f>
        <v>3.98534671908646</v>
      </c>
      <c r="P41" s="24" t="n">
        <f aca="false">('исходные данные'!P41)^(1/4)</f>
        <v>4.99780848582466</v>
      </c>
      <c r="Q41" s="24" t="n">
        <f aca="false">('исходные данные'!Q41)^(1/4)</f>
        <v>3.33316870288777</v>
      </c>
      <c r="R41" s="24" t="n">
        <f aca="false">('исходные данные'!R41)^(1/4)</f>
        <v>5.47452766393453</v>
      </c>
      <c r="S41" s="24" t="n">
        <f aca="false">('исходные данные'!S41)^(1/4)</f>
        <v>4.3809599820677</v>
      </c>
      <c r="T41" s="24" t="n">
        <f aca="false">('исходные данные'!T41)^(1/4)</f>
        <v>3.27133393097696</v>
      </c>
      <c r="U41" s="24" t="n">
        <f aca="false">('исходные данные'!U41)^(1/4)</f>
        <v>2.59631222931221</v>
      </c>
      <c r="V41" s="24" t="n">
        <f aca="false">('исходные данные'!V41)^(1/4)</f>
        <v>4.12879398905108</v>
      </c>
      <c r="W41" s="24" t="n">
        <f aca="false">('исходные данные'!W41)^(1/4)</f>
        <v>3.70525997124448</v>
      </c>
      <c r="X41" s="24" t="n">
        <f aca="false">('исходные данные'!X41)^(1/4)</f>
        <v>4.44546598326781</v>
      </c>
      <c r="Y41" s="24" t="n">
        <f aca="false">('исходные данные'!Y41)^(1/4)</f>
        <v>4.74920033314285</v>
      </c>
      <c r="Z41" s="24" t="n">
        <f aca="false">('исходные данные'!Z41)^(1/4)</f>
        <v>2.05704204498437</v>
      </c>
      <c r="AA41" s="24" t="n">
        <f aca="false">('исходные данные'!AA41)^(1/4)</f>
        <v>5.21850156017996</v>
      </c>
      <c r="AB41" s="24" t="n">
        <f aca="false">('исходные данные'!AB41)^(1/4)</f>
        <v>1.80467811387143</v>
      </c>
      <c r="AC41" s="24" t="n">
        <f aca="false">('исходные данные'!AC41)^(1/4)</f>
        <v>0.668740304976422</v>
      </c>
      <c r="AD41" s="24" t="n">
        <f aca="false">('исходные данные'!AD41)^(1/4)</f>
        <v>0.795270728767051</v>
      </c>
      <c r="AE41" s="24" t="n">
        <f aca="false">('исходные данные'!AE41)^(1/2)</f>
        <v>12</v>
      </c>
      <c r="AF41" s="24" t="n">
        <f aca="false">('исходные данные'!AF41)^(1/4)</f>
        <v>4.09427095027188</v>
      </c>
      <c r="AG41" s="24" t="n">
        <f aca="false">('исходные данные'!AG41)^(1/4)</f>
        <v>0.884782643562501</v>
      </c>
      <c r="AH41" s="24" t="n">
        <f aca="false">('исходные данные'!AH41)^(1/4)</f>
        <v>0</v>
      </c>
      <c r="AI41" s="24" t="n">
        <f aca="false">('исходные данные'!AI41)^(1/2)</f>
        <v>13.4364728172687</v>
      </c>
    </row>
    <row r="42" customFormat="false" ht="22.5" hidden="false" customHeight="false" outlineLevel="0" collapsed="false">
      <c r="A42" s="2" t="s">
        <v>44</v>
      </c>
      <c r="B42" s="24" t="n">
        <f aca="false">('исходные данные'!B42)^(1/4)</f>
        <v>1.8803015465432</v>
      </c>
      <c r="C42" s="24" t="n">
        <f aca="false">('исходные данные'!C42)^(1/4)</f>
        <v>5.42505998872637</v>
      </c>
      <c r="D42" s="24" t="n">
        <f aca="false">('исходные данные'!D42)^(1/4)</f>
        <v>2.15831551899643</v>
      </c>
      <c r="E42" s="24" t="n">
        <f aca="false">('исходные данные'!E42)^(1/1)</f>
        <v>20.9</v>
      </c>
      <c r="F42" s="24" t="n">
        <f aca="false">('исходные данные'!F42)^(1/1)</f>
        <v>52.1</v>
      </c>
      <c r="G42" s="24" t="n">
        <f aca="false">'исходные данные'!G42</f>
        <v>47.9</v>
      </c>
      <c r="H42" s="24" t="n">
        <f aca="false">('исходные данные'!H42)^(1/4)</f>
        <v>3.56210296600892</v>
      </c>
      <c r="I42" s="24" t="n">
        <f aca="false">('исходные данные'!I42)^(1/4)</f>
        <v>2.59575657779562</v>
      </c>
      <c r="J42" s="24" t="n">
        <f aca="false">('исходные данные'!J42)^(1/4)</f>
        <v>4.92639038232083</v>
      </c>
      <c r="K42" s="24" t="n">
        <f aca="false">('исходные данные'!K42)^(1/4)</f>
        <v>3.4032037936422</v>
      </c>
      <c r="L42" s="24" t="n">
        <f aca="false">('исходные данные'!L42)^(1/4)</f>
        <v>2.75966902107189</v>
      </c>
      <c r="M42" s="24" t="n">
        <f aca="false">('исходные данные'!M42)^(1/4)</f>
        <v>1.93433642026767</v>
      </c>
      <c r="N42" s="24" t="n">
        <f aca="false">('исходные данные'!N42)^(1/3)</f>
        <v>0.96548938460563</v>
      </c>
      <c r="O42" s="24" t="n">
        <f aca="false">('исходные данные'!O42)^(1/4)</f>
        <v>4.41043176954023</v>
      </c>
      <c r="P42" s="24" t="n">
        <f aca="false">('исходные данные'!P42)^(1/4)</f>
        <v>5.48279323249847</v>
      </c>
      <c r="Q42" s="24" t="n">
        <f aca="false">('исходные данные'!Q42)^(1/4)</f>
        <v>4.36554024444089</v>
      </c>
      <c r="R42" s="24" t="n">
        <f aca="false">('исходные данные'!R42)^(1/4)</f>
        <v>4.9825179552682</v>
      </c>
      <c r="S42" s="24" t="n">
        <f aca="false">('исходные данные'!S42)^(1/4)</f>
        <v>4.44337853181348</v>
      </c>
      <c r="T42" s="24" t="n">
        <f aca="false">('исходные данные'!T42)^(1/4)</f>
        <v>4.42384490216964</v>
      </c>
      <c r="U42" s="24" t="n">
        <f aca="false">('исходные данные'!U42)^(1/4)</f>
        <v>3.99627267519962</v>
      </c>
      <c r="V42" s="24" t="n">
        <f aca="false">('исходные данные'!V42)^(1/4)</f>
        <v>4.17076810344422</v>
      </c>
      <c r="W42" s="24" t="n">
        <f aca="false">('исходные данные'!W42)^(1/4)</f>
        <v>4.85187969363604</v>
      </c>
      <c r="X42" s="24" t="n">
        <f aca="false">('исходные данные'!X42)^(1/4)</f>
        <v>4.39663571832558</v>
      </c>
      <c r="Y42" s="24" t="n">
        <f aca="false">('исходные данные'!Y42)^(1/4)</f>
        <v>4.61863181069698</v>
      </c>
      <c r="Z42" s="24" t="n">
        <f aca="false">('исходные данные'!Z42)^(1/4)</f>
        <v>3.07120472429939</v>
      </c>
      <c r="AA42" s="24" t="n">
        <f aca="false">('исходные данные'!AA42)^(1/4)</f>
        <v>4.70643235681167</v>
      </c>
      <c r="AB42" s="24" t="n">
        <f aca="false">('исходные данные'!AB42)^(1/4)</f>
        <v>1.92312147048733</v>
      </c>
      <c r="AC42" s="24" t="n">
        <f aca="false">('исходные данные'!AC42)^(1/4)</f>
        <v>2.05402157290175</v>
      </c>
      <c r="AD42" s="24" t="n">
        <f aca="false">('исходные данные'!AD42)^(1/4)</f>
        <v>2.05402157290175</v>
      </c>
      <c r="AE42" s="24" t="n">
        <f aca="false">('исходные данные'!AE42)^(1/2)</f>
        <v>12.1243556529821</v>
      </c>
      <c r="AF42" s="24" t="n">
        <f aca="false">('исходные данные'!AF42)^(1/4)</f>
        <v>4.20616286096415</v>
      </c>
      <c r="AG42" s="24" t="n">
        <f aca="false">('исходные данные'!AG42)^(1/4)</f>
        <v>1.0353493440215</v>
      </c>
      <c r="AH42" s="24" t="n">
        <f aca="false">('исходные данные'!AH42)^(1/4)</f>
        <v>0.935543741693964</v>
      </c>
      <c r="AI42" s="24" t="n">
        <f aca="false">('исходные данные'!AI42)^(1/2)</f>
        <v>20.6816420122817</v>
      </c>
    </row>
    <row r="43" customFormat="false" ht="22.5" hidden="false" customHeight="false" outlineLevel="0" collapsed="false">
      <c r="A43" s="2" t="s">
        <v>45</v>
      </c>
      <c r="B43" s="24" t="n">
        <f aca="false">('исходные данные'!B43)^(1/4)</f>
        <v>1.9446166923684</v>
      </c>
      <c r="C43" s="24" t="n">
        <f aca="false">('исходные данные'!C43)^(1/4)</f>
        <v>4.64518743807157</v>
      </c>
      <c r="D43" s="24" t="n">
        <f aca="false">('исходные данные'!D43)^(1/4)</f>
        <v>2.12783753352287</v>
      </c>
      <c r="E43" s="24" t="n">
        <f aca="false">('исходные данные'!E43)^(1/1)</f>
        <v>22.8</v>
      </c>
      <c r="F43" s="24" t="n">
        <f aca="false">('исходные данные'!F43)^(1/1)</f>
        <v>42.8</v>
      </c>
      <c r="G43" s="24" t="n">
        <f aca="false">'исходные данные'!G43</f>
        <v>57.2</v>
      </c>
      <c r="H43" s="24" t="n">
        <f aca="false">('исходные данные'!H43)^(1/4)</f>
        <v>3.35699682299293</v>
      </c>
      <c r="I43" s="24" t="n">
        <f aca="false">('исходные данные'!I43)^(1/4)</f>
        <v>1.96139664839478</v>
      </c>
      <c r="J43" s="24" t="n">
        <f aca="false">('исходные данные'!J43)^(1/4)</f>
        <v>4.31600926901196</v>
      </c>
      <c r="K43" s="24" t="n">
        <f aca="false">('исходные данные'!K43)^(1/4)</f>
        <v>3.02504029910534</v>
      </c>
      <c r="L43" s="24" t="n">
        <f aca="false">('исходные данные'!L43)^(1/4)</f>
        <v>1.73205080756888</v>
      </c>
      <c r="M43" s="24" t="n">
        <f aca="false">('исходные данные'!M43)^(1/4)</f>
        <v>1.49534878122122</v>
      </c>
      <c r="N43" s="24" t="n">
        <f aca="false">('исходные данные'!N43)^(1/3)</f>
        <v>0.736806299728077</v>
      </c>
      <c r="O43" s="24" t="n">
        <f aca="false">('исходные данные'!O43)^(1/4)</f>
        <v>4.97337616436649</v>
      </c>
      <c r="P43" s="24" t="n">
        <f aca="false">('исходные данные'!P43)^(1/4)</f>
        <v>6.04463601671732</v>
      </c>
      <c r="Q43" s="24" t="n">
        <f aca="false">('исходные данные'!Q43)^(1/4)</f>
        <v>4.46089946191243</v>
      </c>
      <c r="R43" s="24" t="n">
        <f aca="false">('исходные данные'!R43)^(1/4)</f>
        <v>5.79671217342147</v>
      </c>
      <c r="S43" s="24" t="n">
        <f aca="false">('исходные данные'!S43)^(1/4)</f>
        <v>4.37828584917507</v>
      </c>
      <c r="T43" s="24" t="n">
        <f aca="false">('исходные данные'!T43)^(1/4)</f>
        <v>3.95957959074414</v>
      </c>
      <c r="U43" s="24" t="n">
        <f aca="false">('исходные данные'!U43)^(1/4)</f>
        <v>3.69755703312713</v>
      </c>
      <c r="V43" s="24" t="n">
        <f aca="false">('исходные данные'!V43)^(1/4)</f>
        <v>4.12104012851396</v>
      </c>
      <c r="W43" s="24" t="n">
        <f aca="false">('исходные данные'!W43)^(1/4)</f>
        <v>5.53430979621489</v>
      </c>
      <c r="X43" s="24" t="n">
        <f aca="false">('исходные данные'!X43)^(1/4)</f>
        <v>4.15459333708367</v>
      </c>
      <c r="Y43" s="24" t="n">
        <f aca="false">('исходные данные'!Y43)^(1/4)</f>
        <v>4.69106087468198</v>
      </c>
      <c r="Z43" s="24" t="n">
        <f aca="false">('исходные данные'!Z43)^(1/4)</f>
        <v>3.31317891505408</v>
      </c>
      <c r="AA43" s="24" t="n">
        <f aca="false">('исходные данные'!AA43)^(1/4)</f>
        <v>4.91091463926038</v>
      </c>
      <c r="AB43" s="24" t="n">
        <f aca="false">('исходные данные'!AB43)^(1/4)</f>
        <v>1.94592384152525</v>
      </c>
      <c r="AC43" s="24" t="n">
        <f aca="false">('исходные данные'!AC43)^(1/4)</f>
        <v>1.98418848323588</v>
      </c>
      <c r="AD43" s="24" t="n">
        <f aca="false">('исходные данные'!AD43)^(1/4)</f>
        <v>1.57156540018088</v>
      </c>
      <c r="AE43" s="24" t="n">
        <f aca="false">('исходные данные'!AE43)^(1/2)</f>
        <v>9.1104335791443</v>
      </c>
      <c r="AF43" s="24" t="n">
        <f aca="false">('исходные данные'!AF43)^(1/4)</f>
        <v>2.67234511778379</v>
      </c>
      <c r="AG43" s="24" t="n">
        <f aca="false">('исходные данные'!AG43)^(1/4)</f>
        <v>0.526094907477721</v>
      </c>
      <c r="AH43" s="24" t="n">
        <f aca="false">('исходные данные'!AH43)^(1/4)</f>
        <v>1.09108109280714</v>
      </c>
      <c r="AI43" s="24" t="n">
        <f aca="false">('исходные данные'!AI43)^(1/2)</f>
        <v>21.3182399356019</v>
      </c>
    </row>
    <row r="44" customFormat="false" ht="22.5" hidden="false" customHeight="false" outlineLevel="0" collapsed="false">
      <c r="A44" s="2" t="s">
        <v>46</v>
      </c>
      <c r="B44" s="24" t="n">
        <f aca="false">('исходные данные'!B44)^(1/4)</f>
        <v>1.68179283050743</v>
      </c>
      <c r="C44" s="24" t="n">
        <f aca="false">('исходные данные'!C44)^(1/4)</f>
        <v>5.14240031942738</v>
      </c>
      <c r="D44" s="24" t="n">
        <f aca="false">('исходные данные'!D44)^(1/4)</f>
        <v>2.1457739334069</v>
      </c>
      <c r="E44" s="24" t="n">
        <f aca="false">('исходные данные'!E44)^(1/1)</f>
        <v>23.6</v>
      </c>
      <c r="F44" s="24" t="n">
        <f aca="false">('исходные данные'!F44)^(1/1)</f>
        <v>64.3</v>
      </c>
      <c r="G44" s="24" t="n">
        <f aca="false">'исходные данные'!G44</f>
        <v>35.7</v>
      </c>
      <c r="H44" s="24" t="n">
        <f aca="false">('исходные данные'!H44)^(1/4)</f>
        <v>4.14434120667178</v>
      </c>
      <c r="I44" s="24" t="n">
        <f aca="false">('исходные данные'!I44)^(1/4)</f>
        <v>2.80606626329668</v>
      </c>
      <c r="J44" s="24" t="n">
        <f aca="false">('исходные данные'!J44)^(1/4)</f>
        <v>5.17102348807679</v>
      </c>
      <c r="K44" s="24" t="n">
        <f aca="false">('исходные данные'!K44)^(1/4)</f>
        <v>3.4787311114916</v>
      </c>
      <c r="L44" s="24" t="n">
        <f aca="false">('исходные данные'!L44)^(1/4)</f>
        <v>2.8502698827718</v>
      </c>
      <c r="M44" s="24" t="n">
        <f aca="false">('исходные данные'!M44)^(1/4)</f>
        <v>1.96798967126543</v>
      </c>
      <c r="N44" s="24" t="n">
        <f aca="false">('исходные данные'!N44)^(1/3)</f>
        <v>0.736806299728077</v>
      </c>
      <c r="O44" s="24" t="n">
        <f aca="false">('исходные данные'!O44)^(1/4)</f>
        <v>4.70342298636429</v>
      </c>
      <c r="P44" s="24" t="n">
        <f aca="false">('исходные данные'!P44)^(1/4)</f>
        <v>5.01699397887997</v>
      </c>
      <c r="Q44" s="24" t="n">
        <f aca="false">('исходные данные'!Q44)^(1/4)</f>
        <v>3.95623809797575</v>
      </c>
      <c r="R44" s="24" t="n">
        <f aca="false">('исходные данные'!R44)^(1/4)</f>
        <v>4.17448216934779</v>
      </c>
      <c r="S44" s="24" t="n">
        <f aca="false">('исходные данные'!S44)^(1/4)</f>
        <v>4.55085622266269</v>
      </c>
      <c r="T44" s="24" t="n">
        <f aca="false">('исходные данные'!T44)^(1/4)</f>
        <v>4.64279536060082</v>
      </c>
      <c r="U44" s="24" t="n">
        <f aca="false">('исходные данные'!U44)^(1/4)</f>
        <v>3.8968446380764</v>
      </c>
      <c r="V44" s="24" t="n">
        <f aca="false">('исходные данные'!V44)^(1/4)</f>
        <v>4.50166729997536</v>
      </c>
      <c r="W44" s="24" t="n">
        <f aca="false">('исходные данные'!W44)^(1/4)</f>
        <v>5.34731670110489</v>
      </c>
      <c r="X44" s="24" t="n">
        <f aca="false">('исходные данные'!X44)^(1/4)</f>
        <v>4.42630129092033</v>
      </c>
      <c r="Y44" s="24" t="n">
        <f aca="false">('исходные данные'!Y44)^(1/4)</f>
        <v>4.83841112320309</v>
      </c>
      <c r="Z44" s="24" t="n">
        <f aca="false">('исходные данные'!Z44)^(1/4)</f>
        <v>3.2353829084394</v>
      </c>
      <c r="AA44" s="24" t="n">
        <f aca="false">('исходные данные'!AA44)^(1/4)</f>
        <v>5.06038488984045</v>
      </c>
      <c r="AB44" s="24" t="n">
        <f aca="false">('исходные данные'!AB44)^(1/4)</f>
        <v>1.91441107715084</v>
      </c>
      <c r="AC44" s="24" t="n">
        <f aca="false">('исходные данные'!AC44)^(1/4)</f>
        <v>2.60993382030475</v>
      </c>
      <c r="AD44" s="24" t="n">
        <f aca="false">('исходные данные'!AD44)^(1/4)</f>
        <v>2.66047652642803</v>
      </c>
      <c r="AE44" s="24" t="n">
        <f aca="false">('исходные данные'!AE44)^(1/2)</f>
        <v>16.2788205960997</v>
      </c>
      <c r="AF44" s="24" t="n">
        <f aca="false">('исходные данные'!AF44)^(1/4)</f>
        <v>3.09704101468247</v>
      </c>
      <c r="AG44" s="24" t="n">
        <f aca="false">('исходные данные'!AG44)^(1/4)</f>
        <v>1.07602809304765</v>
      </c>
      <c r="AH44" s="24" t="n">
        <f aca="false">('исходные данные'!AH44)^(1/4)</f>
        <v>1.20475093317148</v>
      </c>
      <c r="AI44" s="24" t="n">
        <f aca="false">('исходные данные'!AI44)^(1/2)</f>
        <v>23.2125944009828</v>
      </c>
    </row>
    <row r="45" customFormat="false" ht="15" hidden="false" customHeight="false" outlineLevel="0" collapsed="false">
      <c r="A45" s="2" t="s">
        <v>47</v>
      </c>
      <c r="B45" s="24" t="n">
        <f aca="false">('исходные данные'!B45)^(1/4)</f>
        <v>1.98738107358058</v>
      </c>
      <c r="C45" s="24" t="n">
        <f aca="false">('исходные данные'!C45)^(1/4)</f>
        <v>6.17824160809406</v>
      </c>
      <c r="D45" s="24" t="n">
        <f aca="false">('исходные данные'!D45)^(1/4)</f>
        <v>2.41295889960933</v>
      </c>
      <c r="E45" s="24" t="n">
        <f aca="false">('исходные данные'!E45)^(1/1)</f>
        <v>10.8</v>
      </c>
      <c r="F45" s="24" t="n">
        <f aca="false">('исходные данные'!F45)^(1/1)</f>
        <v>36.7</v>
      </c>
      <c r="G45" s="24" t="n">
        <f aca="false">'исходные данные'!G45</f>
        <v>63.3</v>
      </c>
      <c r="H45" s="24" t="n">
        <f aca="false">('исходные данные'!H45)^(1/4)</f>
        <v>3.28181803491129</v>
      </c>
      <c r="I45" s="24" t="n">
        <f aca="false">('исходные данные'!I45)^(1/4)</f>
        <v>2.02152500561841</v>
      </c>
      <c r="J45" s="24" t="n">
        <f aca="false">('исходные данные'!J45)^(1/4)</f>
        <v>4.92010537222735</v>
      </c>
      <c r="K45" s="24" t="n">
        <f aca="false">('исходные данные'!K45)^(1/4)</f>
        <v>3.55871968229649</v>
      </c>
      <c r="L45" s="24" t="n">
        <f aca="false">('исходные данные'!L45)^(1/4)</f>
        <v>2.30032663379121</v>
      </c>
      <c r="M45" s="24" t="n">
        <f aca="false">('исходные данные'!M45)^(1/4)</f>
        <v>1.4142135623731</v>
      </c>
      <c r="N45" s="24" t="n">
        <f aca="false">('исходные данные'!N45)^(1/3)</f>
        <v>0</v>
      </c>
      <c r="O45" s="24" t="n">
        <f aca="false">('исходные данные'!O45)^(1/4)</f>
        <v>3.77209452318791</v>
      </c>
      <c r="P45" s="24" t="n">
        <f aca="false">('исходные данные'!P45)^(1/4)</f>
        <v>5.2055958673119</v>
      </c>
      <c r="Q45" s="24" t="n">
        <f aca="false">('исходные данные'!Q45)^(1/4)</f>
        <v>3.65713150533545</v>
      </c>
      <c r="R45" s="24" t="n">
        <f aca="false">('исходные данные'!R45)^(1/4)</f>
        <v>4.39932452374445</v>
      </c>
      <c r="S45" s="24" t="n">
        <f aca="false">('исходные данные'!S45)^(1/4)</f>
        <v>4.40990543935328</v>
      </c>
      <c r="T45" s="24" t="n">
        <f aca="false">('исходные данные'!T45)^(1/4)</f>
        <v>4.62445046036054</v>
      </c>
      <c r="U45" s="24" t="n">
        <f aca="false">('исходные данные'!U45)^(1/4)</f>
        <v>5.17901802324887</v>
      </c>
      <c r="V45" s="24" t="n">
        <f aca="false">('исходные данные'!V45)^(1/4)</f>
        <v>4.37414570078205</v>
      </c>
      <c r="W45" s="24" t="n">
        <f aca="false">('исходные данные'!W45)^(1/4)</f>
        <v>5.56924367121956</v>
      </c>
      <c r="X45" s="24" t="n">
        <f aca="false">('исходные данные'!X45)^(1/4)</f>
        <v>4.16351076508482</v>
      </c>
      <c r="Y45" s="24" t="n">
        <f aca="false">('исходные данные'!Y45)^(1/4)</f>
        <v>4.83018214403046</v>
      </c>
      <c r="Z45" s="24" t="n">
        <f aca="false">('исходные данные'!Z45)^(1/4)</f>
        <v>2.88904678404462</v>
      </c>
      <c r="AA45" s="24" t="n">
        <f aca="false">('исходные данные'!AA45)^(1/4)</f>
        <v>4.95710448720582</v>
      </c>
      <c r="AB45" s="24" t="n">
        <f aca="false">('исходные данные'!AB45)^(1/4)</f>
        <v>1.61858351199783</v>
      </c>
      <c r="AC45" s="24" t="n">
        <f aca="false">('исходные данные'!AC45)^(1/4)</f>
        <v>1.37744930799686</v>
      </c>
      <c r="AD45" s="24" t="n">
        <f aca="false">('исходные данные'!AD45)^(1/4)</f>
        <v>0.562341325190349</v>
      </c>
      <c r="AE45" s="24" t="n">
        <f aca="false">('исходные данные'!AE45)^(1/2)</f>
        <v>13.9283882771841</v>
      </c>
      <c r="AF45" s="24" t="n">
        <f aca="false">('исходные данные'!AF45)^(1/4)</f>
        <v>3.77462671648138</v>
      </c>
      <c r="AG45" s="24" t="n">
        <f aca="false">('исходные данные'!AG45)^(1/4)</f>
        <v>0.625635807139204</v>
      </c>
      <c r="AH45" s="24" t="n">
        <f aca="false">('исходные данные'!AH45)^(1/4)</f>
        <v>1.13938308598568</v>
      </c>
      <c r="AI45" s="24" t="n">
        <f aca="false">('исходные данные'!AI45)^(1/2)</f>
        <v>11.625003228758</v>
      </c>
    </row>
    <row r="46" customFormat="false" ht="15" hidden="false" customHeight="false" outlineLevel="0" collapsed="false">
      <c r="A46" s="2" t="s">
        <v>48</v>
      </c>
      <c r="B46" s="24" t="n">
        <f aca="false">('исходные данные'!B46)^(1/4)</f>
        <v>2.85242672872121</v>
      </c>
      <c r="C46" s="24" t="n">
        <f aca="false">('исходные данные'!C46)^(1/4)</f>
        <v>7.27115197404638</v>
      </c>
      <c r="D46" s="24" t="n">
        <f aca="false">('исходные данные'!D46)^(1/4)</f>
        <v>2.08504508916638</v>
      </c>
      <c r="E46" s="24" t="n">
        <f aca="false">('исходные данные'!E46)^(1/1)</f>
        <v>24.9</v>
      </c>
      <c r="F46" s="24" t="n">
        <f aca="false">('исходные данные'!F46)^(1/1)</f>
        <v>58.6</v>
      </c>
      <c r="G46" s="24" t="n">
        <f aca="false">'исходные данные'!G46</f>
        <v>41.4</v>
      </c>
      <c r="H46" s="24" t="n">
        <f aca="false">('исходные данные'!H46)^(1/4)</f>
        <v>3.70779275106734</v>
      </c>
      <c r="I46" s="24" t="n">
        <f aca="false">('исходные данные'!I46)^(1/4)</f>
        <v>3.48141221645765</v>
      </c>
      <c r="J46" s="24" t="n">
        <f aca="false">('исходные данные'!J46)^(1/4)</f>
        <v>4.06108636973786</v>
      </c>
      <c r="K46" s="24" t="n">
        <f aca="false">('исходные данные'!K46)^(1/4)</f>
        <v>4.65770821121844</v>
      </c>
      <c r="L46" s="24" t="n">
        <f aca="false">('исходные данные'!L46)^(1/4)</f>
        <v>3.4086580994025</v>
      </c>
      <c r="M46" s="24" t="n">
        <f aca="false">('исходные данные'!M46)^(1/4)</f>
        <v>2.69816787640809</v>
      </c>
      <c r="N46" s="24" t="n">
        <f aca="false">('исходные данные'!N46)^(1/3)</f>
        <v>2.0800838230519</v>
      </c>
      <c r="O46" s="24" t="n">
        <f aca="false">('исходные данные'!O46)^(1/4)</f>
        <v>4.82027819597415</v>
      </c>
      <c r="P46" s="24" t="n">
        <f aca="false">('исходные данные'!P46)^(1/4)</f>
        <v>5.66234354452011</v>
      </c>
      <c r="Q46" s="24" t="n">
        <f aca="false">('исходные данные'!Q46)^(1/4)</f>
        <v>5.25402306678671</v>
      </c>
      <c r="R46" s="24" t="n">
        <f aca="false">('исходные данные'!R46)^(1/4)</f>
        <v>5.49951445728349</v>
      </c>
      <c r="S46" s="24" t="n">
        <f aca="false">('исходные данные'!S46)^(1/4)</f>
        <v>4.72183572030898</v>
      </c>
      <c r="T46" s="24" t="n">
        <f aca="false">('исходные данные'!T46)^(1/4)</f>
        <v>4.5887764431912</v>
      </c>
      <c r="U46" s="24" t="n">
        <f aca="false">('исходные данные'!U46)^(1/4)</f>
        <v>4.71673938860561</v>
      </c>
      <c r="V46" s="24" t="n">
        <f aca="false">('исходные данные'!V46)^(1/4)</f>
        <v>5.27591031041872</v>
      </c>
      <c r="W46" s="24" t="n">
        <f aca="false">('исходные данные'!W46)^(1/4)</f>
        <v>5.94267821597048</v>
      </c>
      <c r="X46" s="24" t="n">
        <f aca="false">('исходные данные'!X46)^(1/4)</f>
        <v>4.29602010829947</v>
      </c>
      <c r="Y46" s="24" t="n">
        <f aca="false">('исходные данные'!Y46)^(1/4)</f>
        <v>5.11299129712083</v>
      </c>
      <c r="Z46" s="24" t="n">
        <f aca="false">('исходные данные'!Z46)^(1/4)</f>
        <v>3.37575228387939</v>
      </c>
      <c r="AA46" s="24" t="n">
        <f aca="false">('исходные данные'!AA46)^(1/4)</f>
        <v>4.88113260184346</v>
      </c>
      <c r="AB46" s="24" t="n">
        <f aca="false">('исходные данные'!AB46)^(1/4)</f>
        <v>1.99680384488638</v>
      </c>
      <c r="AC46" s="24" t="n">
        <f aca="false">('исходные данные'!AC46)^(1/4)</f>
        <v>5.20681125291209</v>
      </c>
      <c r="AD46" s="24" t="n">
        <f aca="false">('исходные данные'!AD46)^(1/4)</f>
        <v>4.28711280736258</v>
      </c>
      <c r="AE46" s="24" t="n">
        <f aca="false">('исходные данные'!AE46)^(1/2)</f>
        <v>9.8488578017961</v>
      </c>
      <c r="AF46" s="24" t="n">
        <f aca="false">('исходные данные'!AF46)^(1/4)</f>
        <v>4.29407602571098</v>
      </c>
      <c r="AG46" s="24" t="n">
        <f aca="false">('исходные данные'!AG46)^(1/4)</f>
        <v>2.46505070794964</v>
      </c>
      <c r="AH46" s="24" t="n">
        <f aca="false">('исходные данные'!AH46)^(1/4)</f>
        <v>1.90244944804796</v>
      </c>
      <c r="AI46" s="24" t="n">
        <f aca="false">('исходные данные'!AI46)^(1/2)</f>
        <v>25.8277394218024</v>
      </c>
    </row>
    <row r="47" customFormat="false" ht="22.5" hidden="false" customHeight="false" outlineLevel="0" collapsed="false">
      <c r="A47" s="2" t="s">
        <v>49</v>
      </c>
      <c r="B47" s="24" t="n">
        <f aca="false">('исходные данные'!B47)^(1/4)</f>
        <v>3.4574671078428</v>
      </c>
      <c r="C47" s="24" t="n">
        <f aca="false">('исходные данные'!C47)^(1/4)</f>
        <v>7.97793623463351</v>
      </c>
      <c r="D47" s="24" t="n">
        <f aca="false">('исходные данные'!D47)^(1/4)</f>
        <v>2.12783753352287</v>
      </c>
      <c r="E47" s="24" t="n">
        <f aca="false">('исходные данные'!E47)^(1/1)</f>
        <v>24.6</v>
      </c>
      <c r="F47" s="24" t="n">
        <f aca="false">('исходные данные'!F47)^(1/1)</f>
        <v>62.2</v>
      </c>
      <c r="G47" s="24" t="n">
        <f aca="false">'исходные данные'!G47</f>
        <v>37.8</v>
      </c>
      <c r="H47" s="24" t="n">
        <f aca="false">('исходные данные'!H47)^(1/4)</f>
        <v>3.34370152488211</v>
      </c>
      <c r="I47" s="24" t="n">
        <f aca="false">('исходные данные'!I47)^(1/4)</f>
        <v>4.43792486130667</v>
      </c>
      <c r="J47" s="24" t="n">
        <f aca="false">('исходные данные'!J47)^(1/4)</f>
        <v>4.18244613647754</v>
      </c>
      <c r="K47" s="24" t="n">
        <f aca="false">('исходные данные'!K47)^(1/4)</f>
        <v>4.74117014639865</v>
      </c>
      <c r="L47" s="24" t="n">
        <f aca="false">('исходные данные'!L47)^(1/4)</f>
        <v>4.82725184711364</v>
      </c>
      <c r="M47" s="24" t="n">
        <f aca="false">('исходные данные'!M47)^(1/4)</f>
        <v>3.65774358864309</v>
      </c>
      <c r="N47" s="24" t="n">
        <f aca="false">('исходные данные'!N47)^(1/3)</f>
        <v>1.84691475044783</v>
      </c>
      <c r="O47" s="24" t="n">
        <f aca="false">('исходные данные'!O47)^(1/4)</f>
        <v>5.24911282526513</v>
      </c>
      <c r="P47" s="24" t="n">
        <f aca="false">('исходные данные'!P47)^(1/4)</f>
        <v>6.15387410906007</v>
      </c>
      <c r="Q47" s="24" t="n">
        <f aca="false">('исходные данные'!Q47)^(1/4)</f>
        <v>6.93261742809394</v>
      </c>
      <c r="R47" s="24" t="n">
        <f aca="false">('исходные данные'!R47)^(1/4)</f>
        <v>5.61259359712296</v>
      </c>
      <c r="S47" s="24" t="n">
        <f aca="false">('исходные данные'!S47)^(1/4)</f>
        <v>5.02248526153425</v>
      </c>
      <c r="T47" s="24" t="n">
        <f aca="false">('исходные данные'!T47)^(1/4)</f>
        <v>5.22660311138981</v>
      </c>
      <c r="U47" s="24" t="n">
        <f aca="false">('исходные данные'!U47)^(1/4)</f>
        <v>4.51566642108988</v>
      </c>
      <c r="V47" s="24" t="n">
        <f aca="false">('исходные данные'!V47)^(1/4)</f>
        <v>5.61598671106221</v>
      </c>
      <c r="W47" s="24" t="n">
        <f aca="false">('исходные данные'!W47)^(1/4)</f>
        <v>6.0796785712605</v>
      </c>
      <c r="X47" s="24" t="n">
        <f aca="false">('исходные данные'!X47)^(1/4)</f>
        <v>4.73036817354178</v>
      </c>
      <c r="Y47" s="24" t="n">
        <f aca="false">('исходные данные'!Y47)^(1/4)</f>
        <v>5.02952833801007</v>
      </c>
      <c r="Z47" s="24" t="n">
        <f aca="false">('исходные данные'!Z47)^(1/4)</f>
        <v>3.97716486810779</v>
      </c>
      <c r="AA47" s="24" t="n">
        <f aca="false">('исходные данные'!AA47)^(1/4)</f>
        <v>5.26968465752431</v>
      </c>
      <c r="AB47" s="24" t="n">
        <f aca="false">('исходные данные'!AB47)^(1/4)</f>
        <v>2.11811459553816</v>
      </c>
      <c r="AC47" s="24" t="n">
        <f aca="false">('исходные данные'!AC47)^(1/4)</f>
        <v>7.5423874530904</v>
      </c>
      <c r="AD47" s="24" t="n">
        <f aca="false">('исходные данные'!AD47)^(1/4)</f>
        <v>5.92030103429241</v>
      </c>
      <c r="AE47" s="24" t="n">
        <f aca="false">('исходные данные'!AE47)^(1/2)</f>
        <v>15.3948043183407</v>
      </c>
      <c r="AF47" s="24" t="n">
        <f aca="false">('исходные данные'!AF47)^(1/4)</f>
        <v>3.83808804779883</v>
      </c>
      <c r="AG47" s="24" t="n">
        <f aca="false">('исходные данные'!AG47)^(1/4)</f>
        <v>1.85928192574934</v>
      </c>
      <c r="AH47" s="24" t="n">
        <f aca="false">('исходные данные'!AH47)^(1/4)</f>
        <v>2.34612269083791</v>
      </c>
      <c r="AI47" s="24" t="n">
        <f aca="false">('исходные данные'!AI47)^(1/2)</f>
        <v>27.9175178961191</v>
      </c>
    </row>
    <row r="48" customFormat="false" ht="15" hidden="false" customHeight="false" outlineLevel="0" collapsed="false">
      <c r="A48" s="2" t="s">
        <v>50</v>
      </c>
      <c r="B48" s="24" t="n">
        <f aca="false">('исходные данные'!B48)^(1/4)</f>
        <v>2.19939870168624</v>
      </c>
      <c r="C48" s="24" t="n">
        <f aca="false">('исходные данные'!C48)^(1/4)</f>
        <v>5.10729655915348</v>
      </c>
      <c r="D48" s="24" t="n">
        <f aca="false">('исходные данные'!D48)^(1/4)</f>
        <v>2.10943572840165</v>
      </c>
      <c r="E48" s="24" t="n">
        <f aca="false">('исходные данные'!E48)^(1/1)</f>
        <v>26.2</v>
      </c>
      <c r="F48" s="24" t="n">
        <f aca="false">('исходные данные'!F48)^(1/1)</f>
        <v>66.6</v>
      </c>
      <c r="G48" s="24" t="n">
        <f aca="false">'исходные данные'!G48</f>
        <v>33.4</v>
      </c>
      <c r="H48" s="24" t="n">
        <f aca="false">('исходные данные'!H48)^(1/4)</f>
        <v>3.03637027671081</v>
      </c>
      <c r="I48" s="24" t="n">
        <f aca="false">('исходные данные'!I48)^(1/4)</f>
        <v>1.8689167555872</v>
      </c>
      <c r="J48" s="24" t="n">
        <f aca="false">('исходные данные'!J48)^(1/4)</f>
        <v>3.83808804779883</v>
      </c>
      <c r="K48" s="24" t="n">
        <f aca="false">('исходные данные'!K48)^(1/4)</f>
        <v>3.0297903594404</v>
      </c>
      <c r="L48" s="24" t="n">
        <f aca="false">('исходные данные'!L48)^(1/4)</f>
        <v>3.1543421455299</v>
      </c>
      <c r="M48" s="24" t="n">
        <f aca="false">('исходные данные'!M48)^(1/4)</f>
        <v>2.61833049869589</v>
      </c>
      <c r="N48" s="24" t="n">
        <f aca="false">('исходные данные'!N48)^(1/3)</f>
        <v>1.40945974641298</v>
      </c>
      <c r="O48" s="24" t="n">
        <f aca="false">('исходные данные'!O48)^(1/4)</f>
        <v>5.64983944685187</v>
      </c>
      <c r="P48" s="24" t="n">
        <f aca="false">('исходные данные'!P48)^(1/4)</f>
        <v>4.12113041086527</v>
      </c>
      <c r="Q48" s="24" t="n">
        <f aca="false">('исходные данные'!Q48)^(1/4)</f>
        <v>5.54686116965214</v>
      </c>
      <c r="R48" s="24" t="n">
        <f aca="false">('исходные данные'!R48)^(1/4)</f>
        <v>5.08311005311021</v>
      </c>
      <c r="S48" s="24" t="n">
        <f aca="false">('исходные данные'!S48)^(1/4)</f>
        <v>4.16813120059039</v>
      </c>
      <c r="T48" s="24" t="n">
        <f aca="false">('исходные данные'!T48)^(1/4)</f>
        <v>4.44370707361356</v>
      </c>
      <c r="U48" s="24" t="n">
        <f aca="false">('исходные данные'!U48)^(1/4)</f>
        <v>4.51551940788506</v>
      </c>
      <c r="V48" s="24" t="n">
        <f aca="false">('исходные данные'!V48)^(1/4)</f>
        <v>5.18398056873421</v>
      </c>
      <c r="W48" s="24" t="n">
        <f aca="false">('исходные данные'!W48)^(1/4)</f>
        <v>6.01316925265201</v>
      </c>
      <c r="X48" s="24" t="n">
        <f aca="false">('исходные данные'!X48)^(1/4)</f>
        <v>4.1787933448186</v>
      </c>
      <c r="Y48" s="24" t="n">
        <f aca="false">('исходные данные'!Y48)^(1/4)</f>
        <v>4.61124917146064</v>
      </c>
      <c r="Z48" s="24" t="n">
        <f aca="false">('исходные данные'!Z48)^(1/4)</f>
        <v>3.66010689005083</v>
      </c>
      <c r="AA48" s="24" t="n">
        <f aca="false">('исходные данные'!AA48)^(1/4)</f>
        <v>4.82545502042496</v>
      </c>
      <c r="AB48" s="24" t="n">
        <f aca="false">('исходные данные'!AB48)^(1/4)</f>
        <v>2.10093224969012</v>
      </c>
      <c r="AC48" s="24" t="n">
        <f aca="false">('исходные данные'!AC48)^(1/4)</f>
        <v>4.35254594905483</v>
      </c>
      <c r="AD48" s="24" t="n">
        <f aca="false">('исходные данные'!AD48)^(1/4)</f>
        <v>3.22817787243677</v>
      </c>
      <c r="AE48" s="24" t="n">
        <f aca="false">('исходные данные'!AE48)^(1/2)</f>
        <v>19.4935886896179</v>
      </c>
      <c r="AF48" s="24" t="n">
        <f aca="false">('исходные данные'!AF48)^(1/4)</f>
        <v>4.91800500659522</v>
      </c>
      <c r="AG48" s="24" t="n">
        <f aca="false">('исходные данные'!AG48)^(1/4)</f>
        <v>1.35109663439602</v>
      </c>
      <c r="AH48" s="24" t="n">
        <f aca="false">('исходные данные'!AH48)^(1/4)</f>
        <v>1.44554898077502</v>
      </c>
      <c r="AI48" s="24" t="n">
        <f aca="false">('исходные данные'!AI48)^(1/2)</f>
        <v>23.9629098075185</v>
      </c>
    </row>
    <row r="49" customFormat="false" ht="15" hidden="false" customHeight="false" outlineLevel="0" collapsed="false">
      <c r="A49" s="2" t="s">
        <v>51</v>
      </c>
      <c r="B49" s="24" t="n">
        <f aca="false">('исходные данные'!B49)^(1/4)</f>
        <v>2.26026899058009</v>
      </c>
      <c r="C49" s="24" t="n">
        <f aca="false">('исходные данные'!C49)^(1/4)</f>
        <v>5.31080121566802</v>
      </c>
      <c r="D49" s="24" t="n">
        <f aca="false">('исходные данные'!D49)^(1/4)</f>
        <v>1.97451708980287</v>
      </c>
      <c r="E49" s="24" t="n">
        <f aca="false">('исходные данные'!E49)^(1/1)</f>
        <v>28.5</v>
      </c>
      <c r="F49" s="24" t="n">
        <f aca="false">('исходные данные'!F49)^(1/1)</f>
        <v>63.4</v>
      </c>
      <c r="G49" s="24" t="n">
        <f aca="false">'исходные данные'!G49</f>
        <v>36.6</v>
      </c>
      <c r="H49" s="24" t="n">
        <f aca="false">('исходные данные'!H49)^(1/4)</f>
        <v>3.20868043609628</v>
      </c>
      <c r="I49" s="24" t="n">
        <f aca="false">('исходные данные'!I49)^(1/4)</f>
        <v>2.58857996343563</v>
      </c>
      <c r="J49" s="24" t="n">
        <f aca="false">('исходные данные'!J49)^(1/4)</f>
        <v>4.13376432451526</v>
      </c>
      <c r="K49" s="24" t="n">
        <f aca="false">('исходные данные'!K49)^(1/4)</f>
        <v>3.46507007485377</v>
      </c>
      <c r="L49" s="24" t="n">
        <f aca="false">('исходные данные'!L49)^(1/4)</f>
        <v>2.63214802590499</v>
      </c>
      <c r="M49" s="24" t="n">
        <f aca="false">('исходные данные'!M49)^(1/4)</f>
        <v>2.49899939943938</v>
      </c>
      <c r="N49" s="24" t="n">
        <f aca="false">('исходные данные'!N49)^(1/3)</f>
        <v>2.89646815381689</v>
      </c>
      <c r="O49" s="24" t="n">
        <f aca="false">('исходные данные'!O49)^(1/4)</f>
        <v>4.53773986175303</v>
      </c>
      <c r="P49" s="24" t="n">
        <f aca="false">('исходные данные'!P49)^(1/4)</f>
        <v>3.81607355559872</v>
      </c>
      <c r="Q49" s="24" t="n">
        <f aca="false">('исходные данные'!Q49)^(1/4)</f>
        <v>5.54263605949262</v>
      </c>
      <c r="R49" s="24" t="n">
        <f aca="false">('исходные данные'!R49)^(1/4)</f>
        <v>5.86361122115834</v>
      </c>
      <c r="S49" s="24" t="n">
        <f aca="false">('исходные данные'!S49)^(1/4)</f>
        <v>4.73219153158071</v>
      </c>
      <c r="T49" s="24" t="n">
        <f aca="false">('исходные данные'!T49)^(1/4)</f>
        <v>4.69541704796552</v>
      </c>
      <c r="U49" s="24" t="n">
        <f aca="false">('исходные данные'!U49)^(1/4)</f>
        <v>5.12970567380912</v>
      </c>
      <c r="V49" s="24" t="n">
        <f aca="false">('исходные данные'!V49)^(1/4)</f>
        <v>5.23095298167161</v>
      </c>
      <c r="W49" s="24" t="n">
        <f aca="false">('исходные данные'!W49)^(1/4)</f>
        <v>5.8681474936484</v>
      </c>
      <c r="X49" s="24" t="n">
        <f aca="false">('исходные данные'!X49)^(1/4)</f>
        <v>4.1962693825465</v>
      </c>
      <c r="Y49" s="24" t="n">
        <f aca="false">('исходные данные'!Y49)^(1/4)</f>
        <v>4.62235977986811</v>
      </c>
      <c r="Z49" s="24" t="n">
        <f aca="false">('исходные данные'!Z49)^(1/4)</f>
        <v>3.95482181457375</v>
      </c>
      <c r="AA49" s="24" t="n">
        <f aca="false">('исходные данные'!AA49)^(1/4)</f>
        <v>4.89801536704932</v>
      </c>
      <c r="AB49" s="24" t="n">
        <f aca="false">('исходные данные'!AB49)^(1/4)</f>
        <v>2.09502917283204</v>
      </c>
      <c r="AC49" s="24" t="n">
        <f aca="false">('исходные данные'!AC49)^(1/4)</f>
        <v>3.55321984707804</v>
      </c>
      <c r="AD49" s="24" t="n">
        <f aca="false">('исходные данные'!AD49)^(1/4)</f>
        <v>3.36161307547631</v>
      </c>
      <c r="AE49" s="24" t="n">
        <f aca="false">('исходные данные'!AE49)^(1/2)</f>
        <v>16.6132477258361</v>
      </c>
      <c r="AF49" s="24" t="n">
        <f aca="false">('исходные данные'!AF49)^(1/4)</f>
        <v>3.94007293032249</v>
      </c>
      <c r="AG49" s="24" t="n">
        <f aca="false">('исходные данные'!AG49)^(1/4)</f>
        <v>1.53778214104471</v>
      </c>
      <c r="AH49" s="24" t="n">
        <f aca="false">('исходные данные'!AH49)^(1/4)</f>
        <v>1.54562155635068</v>
      </c>
      <c r="AI49" s="24" t="n">
        <f aca="false">('исходные данные'!AI49)^(1/2)</f>
        <v>21.6973062540048</v>
      </c>
    </row>
    <row r="50" customFormat="false" ht="15" hidden="false" customHeight="false" outlineLevel="0" collapsed="false">
      <c r="A50" s="2" t="s">
        <v>52</v>
      </c>
      <c r="B50" s="24" t="n">
        <f aca="false">('исходные данные'!B50)^(1/4)</f>
        <v>2.86950789162455</v>
      </c>
      <c r="C50" s="24" t="n">
        <f aca="false">('исходные данные'!C50)^(1/4)</f>
        <v>7.90187134712286</v>
      </c>
      <c r="D50" s="24" t="n">
        <f aca="false">('исходные данные'!D50)^(1/4)</f>
        <v>2.10139963670976</v>
      </c>
      <c r="E50" s="24" t="n">
        <f aca="false">('исходные данные'!E50)^(1/1)</f>
        <v>25.3</v>
      </c>
      <c r="F50" s="24" t="n">
        <f aca="false">('исходные данные'!F50)^(1/1)</f>
        <v>76.9</v>
      </c>
      <c r="G50" s="24" t="n">
        <f aca="false">'исходные данные'!G50</f>
        <v>23.1</v>
      </c>
      <c r="H50" s="24" t="n">
        <f aca="false">('исходные данные'!H50)^(1/4)</f>
        <v>2.80606626329668</v>
      </c>
      <c r="I50" s="24" t="n">
        <f aca="false">('исходные данные'!I50)^(1/4)</f>
        <v>4.16317802101167</v>
      </c>
      <c r="J50" s="24" t="n">
        <f aca="false">('исходные данные'!J50)^(1/4)</f>
        <v>4.58776254614918</v>
      </c>
      <c r="K50" s="24" t="n">
        <f aca="false">('исходные данные'!K50)^(1/4)</f>
        <v>5.14799025952851</v>
      </c>
      <c r="L50" s="24" t="n">
        <f aca="false">('исходные данные'!L50)^(1/4)</f>
        <v>5.08386624200914</v>
      </c>
      <c r="M50" s="24" t="n">
        <f aca="false">('исходные данные'!M50)^(1/4)</f>
        <v>4.49982852243467</v>
      </c>
      <c r="N50" s="24" t="n">
        <f aca="false">('исходные данные'!N50)^(1/3)</f>
        <v>2.75453796202665</v>
      </c>
      <c r="O50" s="24" t="n">
        <f aca="false">('исходные данные'!O50)^(1/4)</f>
        <v>5.55330176322117</v>
      </c>
      <c r="P50" s="24" t="n">
        <f aca="false">('исходные данные'!P50)^(1/4)</f>
        <v>11.2144047746309</v>
      </c>
      <c r="Q50" s="24" t="n">
        <f aca="false">('исходные данные'!Q50)^(1/4)</f>
        <v>5.81951877292157</v>
      </c>
      <c r="R50" s="24" t="n">
        <f aca="false">('исходные данные'!R50)^(1/4)</f>
        <v>5.4538238145787</v>
      </c>
      <c r="S50" s="24" t="n">
        <f aca="false">('исходные данные'!S50)^(1/4)</f>
        <v>5.68445347674894</v>
      </c>
      <c r="T50" s="24" t="n">
        <f aca="false">('исходные данные'!T50)^(1/4)</f>
        <v>5.47121380226939</v>
      </c>
      <c r="U50" s="24" t="n">
        <f aca="false">('исходные данные'!U50)^(1/4)</f>
        <v>4.77119273089554</v>
      </c>
      <c r="V50" s="24" t="n">
        <f aca="false">('исходные данные'!V50)^(1/4)</f>
        <v>5.73279899958755</v>
      </c>
      <c r="W50" s="24" t="n">
        <f aca="false">('исходные данные'!W50)^(1/4)</f>
        <v>6.32878048519605</v>
      </c>
      <c r="X50" s="24" t="n">
        <f aca="false">('исходные данные'!X50)^(1/4)</f>
        <v>4.37927781739865</v>
      </c>
      <c r="Y50" s="24" t="n">
        <f aca="false">('исходные данные'!Y50)^(1/4)</f>
        <v>4.91440371456785</v>
      </c>
      <c r="Z50" s="24" t="n">
        <f aca="false">('исходные данные'!Z50)^(1/4)</f>
        <v>4.01980460630584</v>
      </c>
      <c r="AA50" s="24" t="n">
        <f aca="false">('исходные данные'!AA50)^(1/4)</f>
        <v>5.34043470642544</v>
      </c>
      <c r="AB50" s="24" t="n">
        <f aca="false">('исходные данные'!AB50)^(1/4)</f>
        <v>2.34221099079581</v>
      </c>
      <c r="AC50" s="24" t="n">
        <f aca="false">('исходные данные'!AC50)^(1/4)</f>
        <v>10.7695691433365</v>
      </c>
      <c r="AD50" s="24" t="n">
        <f aca="false">('исходные данные'!AD50)^(1/4)</f>
        <v>6.70762413600765</v>
      </c>
      <c r="AE50" s="24" t="n">
        <f aca="false">('исходные данные'!AE50)^(1/2)</f>
        <v>17.8605710994918</v>
      </c>
      <c r="AF50" s="24" t="n">
        <f aca="false">('исходные данные'!AF50)^(1/4)</f>
        <v>6.08387303012181</v>
      </c>
      <c r="AG50" s="24" t="n">
        <f aca="false">('исходные данные'!AG50)^(1/4)</f>
        <v>2.60484997813748</v>
      </c>
      <c r="AH50" s="24" t="n">
        <f aca="false">('исходные данные'!AH50)^(1/4)</f>
        <v>2.71949741824597</v>
      </c>
      <c r="AI50" s="24" t="n">
        <f aca="false">('исходные данные'!AI50)^(1/2)</f>
        <v>24.975428456244</v>
      </c>
    </row>
    <row r="51" customFormat="false" ht="15" hidden="false" customHeight="false" outlineLevel="0" collapsed="false">
      <c r="A51" s="2" t="s">
        <v>53</v>
      </c>
      <c r="B51" s="24" t="n">
        <f aca="false">('исходные данные'!B51)^(1/4)</f>
        <v>2.54724385935138</v>
      </c>
      <c r="C51" s="24" t="n">
        <f aca="false">('исходные данные'!C51)^(1/4)</f>
        <v>6.23099105409902</v>
      </c>
      <c r="D51" s="24" t="n">
        <f aca="false">('исходные данные'!D51)^(1/4)</f>
        <v>2.13042772399443</v>
      </c>
      <c r="E51" s="24" t="n">
        <f aca="false">('исходные данные'!E51)^(1/1)</f>
        <v>25.5</v>
      </c>
      <c r="F51" s="24" t="n">
        <f aca="false">('исходные данные'!F51)^(1/1)</f>
        <v>66</v>
      </c>
      <c r="G51" s="24" t="n">
        <f aca="false">'исходные данные'!G51</f>
        <v>34</v>
      </c>
      <c r="H51" s="24" t="n">
        <f aca="false">('исходные данные'!H51)^(1/4)</f>
        <v>3</v>
      </c>
      <c r="I51" s="24" t="n">
        <f aca="false">('исходные данные'!I51)^(1/4)</f>
        <v>3.40296274434077</v>
      </c>
      <c r="J51" s="24" t="n">
        <f aca="false">('исходные данные'!J51)^(1/4)</f>
        <v>3.96837696647176</v>
      </c>
      <c r="K51" s="24" t="n">
        <f aca="false">('исходные данные'!K51)^(1/4)</f>
        <v>3.70434253560076</v>
      </c>
      <c r="L51" s="24" t="n">
        <f aca="false">('исходные данные'!L51)^(1/4)</f>
        <v>3.27472217062205</v>
      </c>
      <c r="M51" s="24" t="n">
        <f aca="false">('исходные данные'!M51)^(1/4)</f>
        <v>3.26757987691675</v>
      </c>
      <c r="N51" s="24" t="n">
        <f aca="false">('исходные данные'!N51)^(1/3)</f>
        <v>2.32696677145056</v>
      </c>
      <c r="O51" s="24" t="n">
        <f aca="false">('исходные данные'!O51)^(1/4)</f>
        <v>5.50715039548127</v>
      </c>
      <c r="P51" s="24" t="n">
        <f aca="false">('исходные данные'!P51)^(1/4)</f>
        <v>11.0028186559016</v>
      </c>
      <c r="Q51" s="24" t="n">
        <f aca="false">('исходные данные'!Q51)^(1/4)</f>
        <v>5.4261883389311</v>
      </c>
      <c r="R51" s="24" t="n">
        <f aca="false">('исходные данные'!R51)^(1/4)</f>
        <v>5.41512421564124</v>
      </c>
      <c r="S51" s="24" t="n">
        <f aca="false">('исходные данные'!S51)^(1/4)</f>
        <v>4.71669309461835</v>
      </c>
      <c r="T51" s="24" t="n">
        <f aca="false">('исходные данные'!T51)^(1/4)</f>
        <v>4.68958073418102</v>
      </c>
      <c r="U51" s="24" t="n">
        <f aca="false">('исходные данные'!U51)^(1/4)</f>
        <v>4.19652193742365</v>
      </c>
      <c r="V51" s="24" t="n">
        <f aca="false">('исходные данные'!V51)^(1/4)</f>
        <v>5.33396367334389</v>
      </c>
      <c r="W51" s="24" t="n">
        <f aca="false">('исходные данные'!W51)^(1/4)</f>
        <v>6.42472874630994</v>
      </c>
      <c r="X51" s="24" t="n">
        <f aca="false">('исходные данные'!X51)^(1/4)</f>
        <v>4.20141610487701</v>
      </c>
      <c r="Y51" s="24" t="n">
        <f aca="false">('исходные данные'!Y51)^(1/4)</f>
        <v>5.1258811474812</v>
      </c>
      <c r="Z51" s="24" t="n">
        <f aca="false">('исходные данные'!Z51)^(1/4)</f>
        <v>3.98727009119</v>
      </c>
      <c r="AA51" s="24" t="n">
        <f aca="false">('исходные данные'!AA51)^(1/4)</f>
        <v>5.00144845747066</v>
      </c>
      <c r="AB51" s="24" t="n">
        <f aca="false">('исходные данные'!AB51)^(1/4)</f>
        <v>2.22354719805539</v>
      </c>
      <c r="AC51" s="24" t="n">
        <f aca="false">('исходные данные'!AC51)^(1/4)</f>
        <v>4.09317773555553</v>
      </c>
      <c r="AD51" s="24" t="n">
        <f aca="false">('исходные данные'!AD51)^(1/4)</f>
        <v>3.32345618553747</v>
      </c>
      <c r="AE51" s="24" t="n">
        <f aca="false">('исходные данные'!AE51)^(1/2)</f>
        <v>17.1172427686237</v>
      </c>
      <c r="AF51" s="24" t="n">
        <f aca="false">('исходные данные'!AF51)^(1/4)</f>
        <v>4.58257569495584</v>
      </c>
      <c r="AG51" s="24" t="n">
        <f aca="false">('исходные данные'!AG51)^(1/4)</f>
        <v>1.69597730658314</v>
      </c>
      <c r="AH51" s="24" t="n">
        <f aca="false">('исходные данные'!AH51)^(1/4)</f>
        <v>1.93365867171901</v>
      </c>
      <c r="AI51" s="24" t="n">
        <f aca="false">('исходные данные'!AI51)^(1/2)</f>
        <v>29.9240558361677</v>
      </c>
    </row>
    <row r="52" customFormat="false" ht="15" hidden="false" customHeight="false" outlineLevel="0" collapsed="false">
      <c r="A52" s="2" t="s">
        <v>54</v>
      </c>
      <c r="B52" s="24" t="n">
        <f aca="false">('исходные данные'!B52)^(1/4)</f>
        <v>2.06829638283334</v>
      </c>
      <c r="C52" s="24" t="n">
        <f aca="false">('исходные данные'!C52)^(1/4)</f>
        <v>5.91414705504588</v>
      </c>
      <c r="D52" s="24" t="n">
        <f aca="false">('исходные данные'!D52)^(1/4)</f>
        <v>2.0959905837808</v>
      </c>
      <c r="E52" s="24" t="n">
        <f aca="false">('исходные данные'!E52)^(1/1)</f>
        <v>25.7</v>
      </c>
      <c r="F52" s="24" t="n">
        <f aca="false">('исходные данные'!F52)^(1/1)</f>
        <v>63</v>
      </c>
      <c r="G52" s="24" t="n">
        <f aca="false">'исходные данные'!G52</f>
        <v>37</v>
      </c>
      <c r="H52" s="24" t="n">
        <f aca="false">('исходные данные'!H52)^(1/4)</f>
        <v>3.4086580994025</v>
      </c>
      <c r="I52" s="24" t="n">
        <f aca="false">('исходные данные'!I52)^(1/4)</f>
        <v>2.87373087272017</v>
      </c>
      <c r="J52" s="24" t="n">
        <f aca="false">('исходные данные'!J52)^(1/4)</f>
        <v>4.53508145474843</v>
      </c>
      <c r="K52" s="24" t="n">
        <f aca="false">('исходные данные'!K52)^(1/4)</f>
        <v>3.59459840883577</v>
      </c>
      <c r="L52" s="24" t="n">
        <f aca="false">('исходные данные'!L52)^(1/4)</f>
        <v>3.17797182781127</v>
      </c>
      <c r="M52" s="24" t="n">
        <f aca="false">('исходные данные'!M52)^(1/4)</f>
        <v>2.46632571455966</v>
      </c>
      <c r="N52" s="24" t="n">
        <f aca="false">('исходные данные'!N52)^(1/3)</f>
        <v>2.23069910447562</v>
      </c>
      <c r="O52" s="24" t="n">
        <f aca="false">('исходные данные'!O52)^(1/4)</f>
        <v>4.7250070838031</v>
      </c>
      <c r="P52" s="24" t="n">
        <f aca="false">('исходные данные'!P52)^(1/4)</f>
        <v>5.33324625741452</v>
      </c>
      <c r="Q52" s="24" t="n">
        <f aca="false">('исходные данные'!Q52)^(1/4)</f>
        <v>5.33075777673679</v>
      </c>
      <c r="R52" s="24" t="n">
        <f aca="false">('исходные данные'!R52)^(1/4)</f>
        <v>5.67008275067637</v>
      </c>
      <c r="S52" s="24" t="n">
        <f aca="false">('исходные данные'!S52)^(1/4)</f>
        <v>4.20715374701177</v>
      </c>
      <c r="T52" s="24" t="n">
        <f aca="false">('исходные данные'!T52)^(1/4)</f>
        <v>4.66912153981329</v>
      </c>
      <c r="U52" s="24" t="n">
        <f aca="false">('исходные данные'!U52)^(1/4)</f>
        <v>4.39868962813276</v>
      </c>
      <c r="V52" s="24" t="n">
        <f aca="false">('исходные данные'!V52)^(1/4)</f>
        <v>5.30777394722109</v>
      </c>
      <c r="W52" s="24" t="n">
        <f aca="false">('исходные данные'!W52)^(1/4)</f>
        <v>6.28462964419521</v>
      </c>
      <c r="X52" s="24" t="n">
        <f aca="false">('исходные данные'!X52)^(1/4)</f>
        <v>4.21887236426912</v>
      </c>
      <c r="Y52" s="24" t="n">
        <f aca="false">('исходные данные'!Y52)^(1/4)</f>
        <v>4.71609252287816</v>
      </c>
      <c r="Z52" s="24" t="n">
        <f aca="false">('исходные данные'!Z52)^(1/4)</f>
        <v>3.51056753281241</v>
      </c>
      <c r="AA52" s="24" t="n">
        <f aca="false">('исходные данные'!AA52)^(1/4)</f>
        <v>4.7972418581479</v>
      </c>
      <c r="AB52" s="24" t="n">
        <f aca="false">('исходные данные'!AB52)^(1/4)</f>
        <v>2.10013667047532</v>
      </c>
      <c r="AC52" s="24" t="n">
        <f aca="false">('исходные данные'!AC52)^(1/4)</f>
        <v>2.94283095638271</v>
      </c>
      <c r="AD52" s="24" t="n">
        <f aca="false">('исходные данные'!AD52)^(1/4)</f>
        <v>3.39404605187781</v>
      </c>
      <c r="AE52" s="24" t="n">
        <f aca="false">('исходные данные'!AE52)^(1/2)</f>
        <v>17.7200451466694</v>
      </c>
      <c r="AF52" s="24" t="n">
        <f aca="false">('исходные данные'!AF52)^(1/4)</f>
        <v>3.99216450694473</v>
      </c>
      <c r="AG52" s="24" t="n">
        <f aca="false">('исходные данные'!AG52)^(1/4)</f>
        <v>1.68407497615455</v>
      </c>
      <c r="AH52" s="24" t="n">
        <f aca="false">('исходные данные'!AH52)^(1/4)</f>
        <v>1.75024207587968</v>
      </c>
      <c r="AI52" s="24" t="n">
        <f aca="false">('исходные данные'!AI52)^(1/2)</f>
        <v>21.9493077456144</v>
      </c>
    </row>
    <row r="53" customFormat="false" ht="15" hidden="false" customHeight="false" outlineLevel="0" collapsed="false">
      <c r="A53" s="2" t="s">
        <v>55</v>
      </c>
      <c r="B53" s="24" t="n">
        <f aca="false">('исходные данные'!B53)^(1/4)</f>
        <v>3.31250560444449</v>
      </c>
      <c r="C53" s="24" t="n">
        <f aca="false">('исходные данные'!C53)^(1/4)</f>
        <v>5.97214458156253</v>
      </c>
      <c r="D53" s="24" t="n">
        <f aca="false">('исходные данные'!D53)^(1/4)</f>
        <v>2.06546503275662</v>
      </c>
      <c r="E53" s="24" t="n">
        <f aca="false">('исходные данные'!E53)^(1/1)</f>
        <v>29.9</v>
      </c>
      <c r="F53" s="24" t="n">
        <f aca="false">('исходные данные'!F53)^(1/1)</f>
        <v>77.3</v>
      </c>
      <c r="G53" s="24" t="n">
        <f aca="false">'исходные данные'!G53</f>
        <v>22.7</v>
      </c>
      <c r="H53" s="24" t="n">
        <f aca="false">('исходные данные'!H53)^(1/4)</f>
        <v>3.03637027671081</v>
      </c>
      <c r="I53" s="24" t="n">
        <f aca="false">('исходные данные'!I53)^(1/4)</f>
        <v>3.22296330710393</v>
      </c>
      <c r="J53" s="24" t="n">
        <f aca="false">('исходные данные'!J53)^(1/4)</f>
        <v>3.26757987691675</v>
      </c>
      <c r="K53" s="24" t="n">
        <f aca="false">('исходные данные'!K53)^(1/4)</f>
        <v>3.55243828212227</v>
      </c>
      <c r="L53" s="24" t="n">
        <f aca="false">('исходные данные'!L53)^(1/4)</f>
        <v>3.08007028824102</v>
      </c>
      <c r="M53" s="24" t="n">
        <f aca="false">('исходные данные'!M53)^(1/4)</f>
        <v>2.82842712474619</v>
      </c>
      <c r="N53" s="24" t="n">
        <f aca="false">('исходные данные'!N53)^(1/3)</f>
        <v>2.07235109805926</v>
      </c>
      <c r="O53" s="24" t="n">
        <f aca="false">('исходные данные'!O53)^(1/4)</f>
        <v>4.74035373730006</v>
      </c>
      <c r="P53" s="24" t="n">
        <f aca="false">('исходные данные'!P53)^(1/4)</f>
        <v>5.64020157818882</v>
      </c>
      <c r="Q53" s="24" t="n">
        <f aca="false">('исходные данные'!Q53)^(1/4)</f>
        <v>5.3649007239944</v>
      </c>
      <c r="R53" s="24" t="n">
        <f aca="false">('исходные данные'!R53)^(1/4)</f>
        <v>5.05451244369485</v>
      </c>
      <c r="S53" s="24" t="n">
        <f aca="false">('исходные данные'!S53)^(1/4)</f>
        <v>4.49183813050466</v>
      </c>
      <c r="T53" s="24" t="n">
        <f aca="false">('исходные данные'!T53)^(1/4)</f>
        <v>4.5394506731635</v>
      </c>
      <c r="U53" s="24" t="n">
        <f aca="false">('исходные данные'!U53)^(1/4)</f>
        <v>4.50111926699942</v>
      </c>
      <c r="V53" s="24" t="n">
        <f aca="false">('исходные данные'!V53)^(1/4)</f>
        <v>5.0984415311182</v>
      </c>
      <c r="W53" s="24" t="n">
        <f aca="false">('исходные данные'!W53)^(1/4)</f>
        <v>6.21485340278134</v>
      </c>
      <c r="X53" s="24" t="n">
        <f aca="false">('исходные данные'!X53)^(1/4)</f>
        <v>4.13244454547478</v>
      </c>
      <c r="Y53" s="24" t="n">
        <f aca="false">('исходные данные'!Y53)^(1/4)</f>
        <v>4.7218037243148</v>
      </c>
      <c r="Z53" s="24" t="n">
        <f aca="false">('исходные данные'!Z53)^(1/4)</f>
        <v>3.88137807875995</v>
      </c>
      <c r="AA53" s="24" t="n">
        <f aca="false">('исходные данные'!AA53)^(1/4)</f>
        <v>4.83928773697828</v>
      </c>
      <c r="AB53" s="24" t="n">
        <f aca="false">('исходные данные'!AB53)^(1/4)</f>
        <v>2.25677520198931</v>
      </c>
      <c r="AC53" s="24" t="n">
        <f aca="false">('исходные данные'!AC53)^(1/4)</f>
        <v>5.25570686338824</v>
      </c>
      <c r="AD53" s="24" t="n">
        <f aca="false">('исходные данные'!AD53)^(1/4)</f>
        <v>3.38247746303961</v>
      </c>
      <c r="AE53" s="24" t="n">
        <f aca="false">('исходные данные'!AE53)^(1/2)</f>
        <v>12.7671453348037</v>
      </c>
      <c r="AF53" s="24" t="n">
        <f aca="false">('исходные данные'!AF53)^(1/4)</f>
        <v>4.89472135074326</v>
      </c>
      <c r="AG53" s="24" t="n">
        <f aca="false">('исходные данные'!AG53)^(1/4)</f>
        <v>1.73210240441403</v>
      </c>
      <c r="AH53" s="24" t="n">
        <f aca="false">('исходные данные'!AH53)^(1/4)</f>
        <v>1.8666866199524</v>
      </c>
      <c r="AI53" s="24" t="n">
        <f aca="false">('исходные данные'!AI53)^(1/2)</f>
        <v>27.8715934465242</v>
      </c>
    </row>
    <row r="54" customFormat="false" ht="15" hidden="false" customHeight="false" outlineLevel="0" collapsed="false">
      <c r="A54" s="2" t="s">
        <v>56</v>
      </c>
      <c r="B54" s="24" t="n">
        <f aca="false">('исходные данные'!B54)^(1/4)</f>
        <v>2.95840203400694</v>
      </c>
      <c r="C54" s="24" t="n">
        <f aca="false">('исходные данные'!C54)^(1/4)</f>
        <v>7.52977042300112</v>
      </c>
      <c r="D54" s="24" t="n">
        <f aca="false">('исходные данные'!D54)^(1/4)</f>
        <v>2.03352271332952</v>
      </c>
      <c r="E54" s="24" t="n">
        <f aca="false">('исходные данные'!E54)^(1/1)</f>
        <v>28.4</v>
      </c>
      <c r="F54" s="24" t="n">
        <f aca="false">('исходные данные'!F54)^(1/1)</f>
        <v>79.6</v>
      </c>
      <c r="G54" s="24" t="n">
        <f aca="false">'исходные данные'!G54</f>
        <v>20.4</v>
      </c>
      <c r="H54" s="24" t="n">
        <f aca="false">('исходные данные'!H54)^(1/4)</f>
        <v>3.33024571261783</v>
      </c>
      <c r="I54" s="24" t="n">
        <f aca="false">('исходные данные'!I54)^(1/4)</f>
        <v>4.47520738287082</v>
      </c>
      <c r="J54" s="24" t="n">
        <f aca="false">('исходные данные'!J54)^(1/4)</f>
        <v>4.15134772569272</v>
      </c>
      <c r="K54" s="24" t="n">
        <f aca="false">('исходные данные'!K54)^(1/4)</f>
        <v>4.80195893322031</v>
      </c>
      <c r="L54" s="24" t="n">
        <f aca="false">('исходные данные'!L54)^(1/4)</f>
        <v>4.34067318297713</v>
      </c>
      <c r="M54" s="24" t="n">
        <f aca="false">('исходные данные'!M54)^(1/4)</f>
        <v>3.66791821706451</v>
      </c>
      <c r="N54" s="24" t="n">
        <f aca="false">('исходные данные'!N54)^(1/3)</f>
        <v>2.50399361701224</v>
      </c>
      <c r="O54" s="24" t="n">
        <f aca="false">('исходные данные'!O54)^(1/4)</f>
        <v>4.83341098211947</v>
      </c>
      <c r="P54" s="24" t="n">
        <f aca="false">('исходные данные'!P54)^(1/4)</f>
        <v>4.94038354553259</v>
      </c>
      <c r="Q54" s="24" t="n">
        <f aca="false">('исходные данные'!Q54)^(1/4)</f>
        <v>6.05836589718102</v>
      </c>
      <c r="R54" s="24" t="n">
        <f aca="false">('исходные данные'!R54)^(1/4)</f>
        <v>5.76073089028664</v>
      </c>
      <c r="S54" s="24" t="n">
        <f aca="false">('исходные данные'!S54)^(1/4)</f>
        <v>4.57349510269656</v>
      </c>
      <c r="T54" s="24" t="n">
        <f aca="false">('исходные данные'!T54)^(1/4)</f>
        <v>5.10840205219611</v>
      </c>
      <c r="U54" s="24" t="n">
        <f aca="false">('исходные данные'!U54)^(1/4)</f>
        <v>4.61056236002335</v>
      </c>
      <c r="V54" s="24" t="n">
        <f aca="false">('исходные данные'!V54)^(1/4)</f>
        <v>5.80808019449854</v>
      </c>
      <c r="W54" s="24" t="n">
        <f aca="false">('исходные данные'!W54)^(1/4)</f>
        <v>6.17769357325</v>
      </c>
      <c r="X54" s="24" t="n">
        <f aca="false">('исходные данные'!X54)^(1/4)</f>
        <v>4.45713732567538</v>
      </c>
      <c r="Y54" s="24" t="n">
        <f aca="false">('исходные данные'!Y54)^(1/4)</f>
        <v>5.05852010639111</v>
      </c>
      <c r="Z54" s="24" t="n">
        <f aca="false">('исходные данные'!Z54)^(1/4)</f>
        <v>3.91178572135081</v>
      </c>
      <c r="AA54" s="24" t="n">
        <f aca="false">('исходные данные'!AA54)^(1/4)</f>
        <v>5.31015706344462</v>
      </c>
      <c r="AB54" s="24" t="n">
        <f aca="false">('исходные данные'!AB54)^(1/4)</f>
        <v>2.29318356112321</v>
      </c>
      <c r="AC54" s="24" t="n">
        <f aca="false">('исходные данные'!AC54)^(1/4)</f>
        <v>7.65926231399963</v>
      </c>
      <c r="AD54" s="24" t="n">
        <f aca="false">('исходные данные'!AD54)^(1/4)</f>
        <v>6.73110956431859</v>
      </c>
      <c r="AE54" s="24" t="n">
        <f aca="false">('исходные данные'!AE54)^(1/2)</f>
        <v>15.6204993518133</v>
      </c>
      <c r="AF54" s="24" t="n">
        <f aca="false">('исходные данные'!AF54)^(1/4)</f>
        <v>5.02185627291712</v>
      </c>
      <c r="AG54" s="24" t="n">
        <f aca="false">('исходные данные'!AG54)^(1/4)</f>
        <v>2.51827946307786</v>
      </c>
      <c r="AH54" s="24" t="n">
        <f aca="false">('исходные данные'!AH54)^(1/4)</f>
        <v>2.34389500417598</v>
      </c>
      <c r="AI54" s="24" t="n">
        <f aca="false">('исходные данные'!AI54)^(1/2)</f>
        <v>27.3983361446058</v>
      </c>
    </row>
    <row r="55" customFormat="false" ht="15" hidden="false" customHeight="false" outlineLevel="0" collapsed="false">
      <c r="A55" s="2" t="s">
        <v>57</v>
      </c>
      <c r="B55" s="24" t="n">
        <f aca="false">('исходные данные'!B55)^(1/4)</f>
        <v>3.33497378861055</v>
      </c>
      <c r="C55" s="24" t="n">
        <f aca="false">('исходные данные'!C55)^(1/4)</f>
        <v>6.65625689361156</v>
      </c>
      <c r="D55" s="24" t="n">
        <f aca="false">('исходные данные'!D55)^(1/4)</f>
        <v>2.12000967234795</v>
      </c>
      <c r="E55" s="24" t="n">
        <f aca="false">('исходные данные'!E55)^(1/1)</f>
        <v>25.8</v>
      </c>
      <c r="F55" s="24" t="n">
        <f aca="false">('исходные данные'!F55)^(1/1)</f>
        <v>60.3</v>
      </c>
      <c r="G55" s="24" t="n">
        <f aca="false">'исходные данные'!G55</f>
        <v>39.7</v>
      </c>
      <c r="H55" s="24" t="n">
        <f aca="false">('исходные данные'!H55)^(1/4)</f>
        <v>3.56762134500816</v>
      </c>
      <c r="I55" s="24" t="n">
        <f aca="false">('исходные данные'!I55)^(1/4)</f>
        <v>3.66080489157791</v>
      </c>
      <c r="J55" s="24" t="n">
        <f aca="false">('исходные данные'!J55)^(1/4)</f>
        <v>3.59483629437004</v>
      </c>
      <c r="K55" s="24" t="n">
        <f aca="false">('исходные данные'!K55)^(1/4)</f>
        <v>4.05639306028065</v>
      </c>
      <c r="L55" s="24" t="n">
        <f aca="false">('исходные данные'!L55)^(1/4)</f>
        <v>3.18573250055497</v>
      </c>
      <c r="M55" s="24" t="n">
        <f aca="false">('исходные данные'!M55)^(1/4)</f>
        <v>2.08779762992984</v>
      </c>
      <c r="N55" s="24" t="n">
        <f aca="false">('исходные данные'!N55)^(1/3)</f>
        <v>1.47361259945615</v>
      </c>
      <c r="O55" s="24" t="n">
        <f aca="false">('исходные данные'!O55)^(1/4)</f>
        <v>4.80286113469579</v>
      </c>
      <c r="P55" s="24" t="n">
        <f aca="false">('исходные данные'!P55)^(1/4)</f>
        <v>9.78693811279551</v>
      </c>
      <c r="Q55" s="24" t="n">
        <f aca="false">('исходные данные'!Q55)^(1/4)</f>
        <v>6.02150279407403</v>
      </c>
      <c r="R55" s="24" t="n">
        <f aca="false">('исходные данные'!R55)^(1/4)</f>
        <v>5.69622872977253</v>
      </c>
      <c r="S55" s="24" t="n">
        <f aca="false">('исходные данные'!S55)^(1/4)</f>
        <v>5.60861161984119</v>
      </c>
      <c r="T55" s="24" t="n">
        <f aca="false">('исходные данные'!T55)^(1/4)</f>
        <v>4.4030987075872</v>
      </c>
      <c r="U55" s="24" t="n">
        <f aca="false">('исходные данные'!U55)^(1/4)</f>
        <v>4.83470030697066</v>
      </c>
      <c r="V55" s="24" t="n">
        <f aca="false">('исходные данные'!V55)^(1/4)</f>
        <v>5.17534413796924</v>
      </c>
      <c r="W55" s="24" t="n">
        <f aca="false">('исходные данные'!W55)^(1/4)</f>
        <v>5.78122848779149</v>
      </c>
      <c r="X55" s="24" t="n">
        <f aca="false">('исходные данные'!X55)^(1/4)</f>
        <v>4.39340128083633</v>
      </c>
      <c r="Y55" s="24" t="n">
        <f aca="false">('исходные данные'!Y55)^(1/4)</f>
        <v>4.91518272061626</v>
      </c>
      <c r="Z55" s="24" t="n">
        <f aca="false">('исходные данные'!Z55)^(1/4)</f>
        <v>3.65066355588338</v>
      </c>
      <c r="AA55" s="24" t="n">
        <f aca="false">('исходные данные'!AA55)^(1/4)</f>
        <v>4.85467730920471</v>
      </c>
      <c r="AB55" s="24" t="n">
        <f aca="false">('исходные данные'!AB55)^(1/4)</f>
        <v>2.08900010969172</v>
      </c>
      <c r="AC55" s="24" t="n">
        <f aca="false">('исходные данные'!AC55)^(1/4)</f>
        <v>6.15306991774598</v>
      </c>
      <c r="AD55" s="24" t="n">
        <f aca="false">('исходные данные'!AD55)^(1/4)</f>
        <v>6.03362826416193</v>
      </c>
      <c r="AE55" s="24" t="n">
        <f aca="false">('исходные данные'!AE55)^(1/2)</f>
        <v>13.1909059582729</v>
      </c>
      <c r="AF55" s="24" t="n">
        <f aca="false">('исходные данные'!AF55)^(1/4)</f>
        <v>3.40232815918603</v>
      </c>
      <c r="AG55" s="24" t="n">
        <f aca="false">('исходные данные'!AG55)^(1/4)</f>
        <v>1.4966643805415</v>
      </c>
      <c r="AH55" s="24" t="n">
        <f aca="false">('исходные данные'!AH55)^(1/4)</f>
        <v>1.9608908733056</v>
      </c>
      <c r="AI55" s="24" t="n">
        <f aca="false">('исходные данные'!AI55)^(1/2)</f>
        <v>27.5248232335784</v>
      </c>
    </row>
    <row r="56" customFormat="false" ht="15" hidden="false" customHeight="false" outlineLevel="0" collapsed="false">
      <c r="A56" s="2" t="s">
        <v>58</v>
      </c>
      <c r="B56" s="24" t="n">
        <f aca="false">('исходные данные'!B56)^(1/4)</f>
        <v>2.56668417161135</v>
      </c>
      <c r="C56" s="24" t="n">
        <f aca="false">('исходные данные'!C56)^(1/4)</f>
        <v>6.02541674439966</v>
      </c>
      <c r="D56" s="24" t="n">
        <f aca="false">('исходные данные'!D56)^(1/4)</f>
        <v>2</v>
      </c>
      <c r="E56" s="24" t="n">
        <f aca="false">('исходные данные'!E56)^(1/1)</f>
        <v>30.2</v>
      </c>
      <c r="F56" s="24" t="n">
        <f aca="false">('исходные данные'!F56)^(1/1)</f>
        <v>68.7</v>
      </c>
      <c r="G56" s="24" t="n">
        <f aca="false">'исходные данные'!G56</f>
        <v>31.3</v>
      </c>
      <c r="H56" s="24" t="n">
        <f aca="false">('исходные данные'!H56)^(1/4)</f>
        <v>3.39596269041207</v>
      </c>
      <c r="I56" s="24" t="n">
        <f aca="false">('исходные данные'!I56)^(1/4)</f>
        <v>2.91092563727175</v>
      </c>
      <c r="J56" s="24" t="n">
        <f aca="false">('исходные данные'!J56)^(1/4)</f>
        <v>4.13022058844706</v>
      </c>
      <c r="K56" s="24" t="n">
        <f aca="false">('исходные данные'!K56)^(1/4)</f>
        <v>3.71775182395727</v>
      </c>
      <c r="L56" s="24" t="n">
        <f aca="false">('исходные данные'!L56)^(1/4)</f>
        <v>3.30975091964687</v>
      </c>
      <c r="M56" s="24" t="n">
        <f aca="false">('исходные данные'!M56)^(1/4)</f>
        <v>2.41473640276642</v>
      </c>
      <c r="N56" s="24" t="n">
        <f aca="false">('исходные данные'!N56)^(1/3)</f>
        <v>1.97468082221237</v>
      </c>
      <c r="O56" s="24" t="n">
        <f aca="false">('исходные данные'!O56)^(1/4)</f>
        <v>5.17124221168792</v>
      </c>
      <c r="P56" s="24" t="n">
        <f aca="false">('исходные данные'!P56)^(1/4)</f>
        <v>4.91345254546718</v>
      </c>
      <c r="Q56" s="24" t="n">
        <f aca="false">('исходные данные'!Q56)^(1/4)</f>
        <v>5.26593586752319</v>
      </c>
      <c r="R56" s="24" t="n">
        <f aca="false">('исходные данные'!R56)^(1/4)</f>
        <v>5.21453854813901</v>
      </c>
      <c r="S56" s="24" t="n">
        <f aca="false">('исходные данные'!S56)^(1/4)</f>
        <v>4.87310941031663</v>
      </c>
      <c r="T56" s="24" t="n">
        <f aca="false">('исходные данные'!T56)^(1/4)</f>
        <v>4.64484802025552</v>
      </c>
      <c r="U56" s="24" t="n">
        <f aca="false">('исходные данные'!U56)^(1/4)</f>
        <v>4.56566921083853</v>
      </c>
      <c r="V56" s="24" t="n">
        <f aca="false">('исходные данные'!V56)^(1/4)</f>
        <v>5.31494676987693</v>
      </c>
      <c r="W56" s="24" t="n">
        <f aca="false">('исходные данные'!W56)^(1/4)</f>
        <v>7.35439810007653</v>
      </c>
      <c r="X56" s="24" t="n">
        <f aca="false">('исходные данные'!X56)^(1/4)</f>
        <v>4.49768962595271</v>
      </c>
      <c r="Y56" s="24" t="n">
        <f aca="false">('исходные данные'!Y56)^(1/4)</f>
        <v>5.09446535326168</v>
      </c>
      <c r="Z56" s="24" t="n">
        <f aca="false">('исходные данные'!Z56)^(1/4)</f>
        <v>3.56183390309825</v>
      </c>
      <c r="AA56" s="24" t="n">
        <f aca="false">('исходные данные'!AA56)^(1/4)</f>
        <v>4.97703314627571</v>
      </c>
      <c r="AB56" s="24" t="n">
        <f aca="false">('исходные данные'!AB56)^(1/4)</f>
        <v>2.08775803018342</v>
      </c>
      <c r="AC56" s="24" t="n">
        <f aca="false">('исходные данные'!AC56)^(1/4)</f>
        <v>3.50719353577015</v>
      </c>
      <c r="AD56" s="24" t="n">
        <f aca="false">('исходные данные'!AD56)^(1/4)</f>
        <v>3.4837797201831</v>
      </c>
      <c r="AE56" s="24" t="n">
        <f aca="false">('исходные данные'!AE56)^(1/2)</f>
        <v>11.916375287813</v>
      </c>
      <c r="AF56" s="24" t="n">
        <f aca="false">('исходные данные'!AF56)^(1/4)</f>
        <v>4.63115650669757</v>
      </c>
      <c r="AG56" s="24" t="n">
        <f aca="false">('исходные данные'!AG56)^(1/4)</f>
        <v>1.69597730658314</v>
      </c>
      <c r="AH56" s="24" t="n">
        <f aca="false">('исходные данные'!AH56)^(1/4)</f>
        <v>1.64246074713393</v>
      </c>
      <c r="AI56" s="24" t="n">
        <f aca="false">('исходные данные'!AI56)^(1/2)</f>
        <v>22.5288425003333</v>
      </c>
    </row>
    <row r="57" customFormat="false" ht="15" hidden="false" customHeight="false" outlineLevel="0" collapsed="false">
      <c r="A57" s="2" t="s">
        <v>59</v>
      </c>
      <c r="B57" s="24" t="n">
        <f aca="false">('исходные данные'!B57)^(1/4)</f>
        <v>2.70577199466054</v>
      </c>
      <c r="C57" s="24" t="n">
        <f aca="false">('исходные данные'!C57)^(1/4)</f>
        <v>7.51119712214678</v>
      </c>
      <c r="D57" s="24" t="n">
        <f aca="false">('исходные данные'!D57)^(1/4)</f>
        <v>2.04531174461752</v>
      </c>
      <c r="E57" s="24" t="n">
        <f aca="false">('исходные данные'!E57)^(1/1)</f>
        <v>27.6</v>
      </c>
      <c r="F57" s="24" t="n">
        <f aca="false">('исходные данные'!F57)^(1/1)</f>
        <v>79.8</v>
      </c>
      <c r="G57" s="24" t="n">
        <f aca="false">'исходные данные'!G57</f>
        <v>20.2</v>
      </c>
      <c r="H57" s="24" t="n">
        <f aca="false">('исходные данные'!H57)^(1/4)</f>
        <v>3.23114631499574</v>
      </c>
      <c r="I57" s="24" t="n">
        <f aca="false">('исходные данные'!I57)^(1/4)</f>
        <v>3.70337080789852</v>
      </c>
      <c r="J57" s="24" t="n">
        <f aca="false">('исходные данные'!J57)^(1/4)</f>
        <v>4.24917287072058</v>
      </c>
      <c r="K57" s="24" t="n">
        <f aca="false">('исходные данные'!K57)^(1/4)</f>
        <v>5.02082098455772</v>
      </c>
      <c r="L57" s="24" t="n">
        <f aca="false">('исходные данные'!L57)^(1/4)</f>
        <v>4.60833598835798</v>
      </c>
      <c r="M57" s="24" t="n">
        <f aca="false">('исходные данные'!M57)^(1/4)</f>
        <v>4.07593519647162</v>
      </c>
      <c r="N57" s="24" t="n">
        <f aca="false">('исходные данные'!N57)^(1/3)</f>
        <v>2.3811015779523</v>
      </c>
      <c r="O57" s="24" t="n">
        <f aca="false">('исходные данные'!O57)^(1/4)</f>
        <v>5.11147918719377</v>
      </c>
      <c r="P57" s="24" t="n">
        <f aca="false">('исходные данные'!P57)^(1/4)</f>
        <v>11.2808553452203</v>
      </c>
      <c r="Q57" s="24" t="n">
        <f aca="false">('исходные данные'!Q57)^(1/4)</f>
        <v>5.69016792031525</v>
      </c>
      <c r="R57" s="24" t="n">
        <f aca="false">('исходные данные'!R57)^(1/4)</f>
        <v>5.79068760659481</v>
      </c>
      <c r="S57" s="24" t="n">
        <f aca="false">('исходные данные'!S57)^(1/4)</f>
        <v>4.6388285451227</v>
      </c>
      <c r="T57" s="24" t="n">
        <f aca="false">('исходные данные'!T57)^(1/4)</f>
        <v>4.85303198326251</v>
      </c>
      <c r="U57" s="24" t="n">
        <f aca="false">('исходные данные'!U57)^(1/4)</f>
        <v>4.20769880495862</v>
      </c>
      <c r="V57" s="24" t="n">
        <f aca="false">('исходные данные'!V57)^(1/4)</f>
        <v>5.34605200330862</v>
      </c>
      <c r="W57" s="24" t="n">
        <f aca="false">('исходные данные'!W57)^(1/4)</f>
        <v>6.61177994829772</v>
      </c>
      <c r="X57" s="24" t="n">
        <f aca="false">('исходные данные'!X57)^(1/4)</f>
        <v>4.43787313694199</v>
      </c>
      <c r="Y57" s="24" t="n">
        <f aca="false">('исходные данные'!Y57)^(1/4)</f>
        <v>4.81404724116847</v>
      </c>
      <c r="Z57" s="24" t="n">
        <f aca="false">('исходные данные'!Z57)^(1/4)</f>
        <v>3.47365329863573</v>
      </c>
      <c r="AA57" s="24" t="n">
        <f aca="false">('исходные данные'!AA57)^(1/4)</f>
        <v>5.16902417652192</v>
      </c>
      <c r="AB57" s="24" t="n">
        <f aca="false">('исходные данные'!AB57)^(1/4)</f>
        <v>2.40312274529811</v>
      </c>
      <c r="AC57" s="24" t="n">
        <f aca="false">('исходные данные'!AC57)^(1/4)</f>
        <v>7.70185894036461</v>
      </c>
      <c r="AD57" s="24" t="n">
        <f aca="false">('исходные данные'!AD57)^(1/4)</f>
        <v>6.25268227280495</v>
      </c>
      <c r="AE57" s="24" t="n">
        <f aca="false">('исходные данные'!AE57)^(1/2)</f>
        <v>16.7630546142402</v>
      </c>
      <c r="AF57" s="24" t="n">
        <f aca="false">('исходные данные'!AF57)^(1/4)</f>
        <v>4.37689890912139</v>
      </c>
      <c r="AG57" s="24" t="n">
        <f aca="false">('исходные данные'!AG57)^(1/4)</f>
        <v>2.21987700992777</v>
      </c>
      <c r="AH57" s="24" t="n">
        <f aca="false">('исходные данные'!AH57)^(1/4)</f>
        <v>2.28440971888396</v>
      </c>
      <c r="AI57" s="24" t="n">
        <f aca="false">('исходные данные'!AI57)^(1/2)</f>
        <v>27.6228583966364</v>
      </c>
    </row>
    <row r="58" customFormat="false" ht="15" hidden="false" customHeight="false" outlineLevel="0" collapsed="false">
      <c r="A58" s="2" t="s">
        <v>60</v>
      </c>
      <c r="B58" s="24" t="n">
        <f aca="false">('исходные данные'!B58)^(1/4)</f>
        <v>3.1717220987923</v>
      </c>
      <c r="C58" s="24" t="n">
        <f aca="false">('исходные данные'!C58)^(1/4)</f>
        <v>7.02883014736972</v>
      </c>
      <c r="D58" s="24" t="n">
        <f aca="false">('исходные данные'!D58)^(1/4)</f>
        <v>2.02454446885808</v>
      </c>
      <c r="E58" s="24" t="n">
        <f aca="false">('исходные данные'!E58)^(1/1)</f>
        <v>28.2</v>
      </c>
      <c r="F58" s="24" t="n">
        <f aca="false">('исходные данные'!F58)^(1/1)</f>
        <v>75.9</v>
      </c>
      <c r="G58" s="24" t="n">
        <f aca="false">'исходные данные'!G58</f>
        <v>24.1</v>
      </c>
      <c r="H58" s="24" t="n">
        <f aca="false">('исходные данные'!H58)^(1/4)</f>
        <v>3.11373725847777</v>
      </c>
      <c r="I58" s="24" t="n">
        <f aca="false">('исходные данные'!I58)^(1/4)</f>
        <v>3.85565412703454</v>
      </c>
      <c r="J58" s="24" t="n">
        <f aca="false">('исходные данные'!J58)^(1/4)</f>
        <v>3.61087313684728</v>
      </c>
      <c r="K58" s="24" t="n">
        <f aca="false">('исходные данные'!K58)^(1/4)</f>
        <v>4.37640150367134</v>
      </c>
      <c r="L58" s="24" t="n">
        <f aca="false">('исходные данные'!L58)^(1/4)</f>
        <v>3.66284150148471</v>
      </c>
      <c r="M58" s="24" t="n">
        <f aca="false">('исходные данные'!M58)^(1/4)</f>
        <v>3.60020574367851</v>
      </c>
      <c r="N58" s="24" t="n">
        <f aca="false">('исходные данные'!N58)^(1/3)</f>
        <v>1.33886590016434</v>
      </c>
      <c r="O58" s="24" t="n">
        <f aca="false">('исходные данные'!O58)^(1/4)</f>
        <v>5.57719103739031</v>
      </c>
      <c r="P58" s="24" t="n">
        <f aca="false">('исходные данные'!P58)^(1/4)</f>
        <v>7.78174670582949</v>
      </c>
      <c r="Q58" s="24" t="n">
        <f aca="false">('исходные данные'!Q58)^(1/4)</f>
        <v>5.59512620865649</v>
      </c>
      <c r="R58" s="24" t="n">
        <f aca="false">('исходные данные'!R58)^(1/4)</f>
        <v>6.26372019592045</v>
      </c>
      <c r="S58" s="24" t="n">
        <f aca="false">('исходные данные'!S58)^(1/4)</f>
        <v>4.71534092017798</v>
      </c>
      <c r="T58" s="24" t="n">
        <f aca="false">('исходные данные'!T58)^(1/4)</f>
        <v>4.4620223475041</v>
      </c>
      <c r="U58" s="24" t="n">
        <f aca="false">('исходные данные'!U58)^(1/4)</f>
        <v>4.50659580022407</v>
      </c>
      <c r="V58" s="24" t="n">
        <f aca="false">('исходные данные'!V58)^(1/4)</f>
        <v>5.19388512504312</v>
      </c>
      <c r="W58" s="24" t="n">
        <f aca="false">('исходные данные'!W58)^(1/4)</f>
        <v>5.86284024541776</v>
      </c>
      <c r="X58" s="24" t="n">
        <f aca="false">('исходные данные'!X58)^(1/4)</f>
        <v>4.19247956027331</v>
      </c>
      <c r="Y58" s="24" t="n">
        <f aca="false">('исходные данные'!Y58)^(1/4)</f>
        <v>4.85433458484404</v>
      </c>
      <c r="Z58" s="24" t="n">
        <f aca="false">('исходные данные'!Z58)^(1/4)</f>
        <v>3.31460170023551</v>
      </c>
      <c r="AA58" s="24" t="n">
        <f aca="false">('исходные данные'!AA58)^(1/4)</f>
        <v>4.90821298237438</v>
      </c>
      <c r="AB58" s="24" t="n">
        <f aca="false">('исходные данные'!AB58)^(1/4)</f>
        <v>2.07715719180759</v>
      </c>
      <c r="AC58" s="24" t="n">
        <f aca="false">('исходные данные'!AC58)^(1/4)</f>
        <v>5.9481749928813</v>
      </c>
      <c r="AD58" s="24" t="n">
        <f aca="false">('исходные данные'!AD58)^(1/4)</f>
        <v>4.30257575958859</v>
      </c>
      <c r="AE58" s="24" t="n">
        <f aca="false">('исходные данные'!AE58)^(1/2)</f>
        <v>16.1245154965971</v>
      </c>
      <c r="AF58" s="24" t="n">
        <f aca="false">('исходные данные'!AF58)^(1/4)</f>
        <v>4.27500489853486</v>
      </c>
      <c r="AG58" s="24" t="n">
        <f aca="false">('исходные данные'!AG58)^(1/4)</f>
        <v>1.98825296955835</v>
      </c>
      <c r="AH58" s="24" t="n">
        <f aca="false">('исходные данные'!AH58)^(1/4)</f>
        <v>1.82560198155517</v>
      </c>
      <c r="AI58" s="24" t="n">
        <f aca="false">('исходные данные'!AI58)^(1/2)</f>
        <v>25.9954235439831</v>
      </c>
    </row>
    <row r="59" customFormat="false" ht="15" hidden="false" customHeight="false" outlineLevel="0" collapsed="false">
      <c r="A59" s="2" t="s">
        <v>61</v>
      </c>
      <c r="B59" s="24" t="n">
        <f aca="false">('исходные данные'!B59)^(1/4)</f>
        <v>2.46965185254739</v>
      </c>
      <c r="C59" s="24" t="n">
        <f aca="false">('исходные данные'!C59)^(1/4)</f>
        <v>5.93219250502514</v>
      </c>
      <c r="D59" s="24" t="n">
        <f aca="false">('исходные данные'!D59)^(1/4)</f>
        <v>2.01849195130738</v>
      </c>
      <c r="E59" s="24" t="n">
        <f aca="false">('исходные данные'!E59)^(1/1)</f>
        <v>29.5</v>
      </c>
      <c r="F59" s="24" t="n">
        <f aca="false">('исходные данные'!F59)^(1/1)</f>
        <v>75.6</v>
      </c>
      <c r="G59" s="24" t="n">
        <f aca="false">'исходные данные'!G59</f>
        <v>24.4</v>
      </c>
      <c r="H59" s="24" t="n">
        <f aca="false">('исходные данные'!H59)^(1/4)</f>
        <v>3.61087313684728</v>
      </c>
      <c r="I59" s="24" t="n">
        <f aca="false">('исходные данные'!I59)^(1/4)</f>
        <v>2.95646906856217</v>
      </c>
      <c r="J59" s="24" t="n">
        <f aca="false">('исходные данные'!J59)^(1/4)</f>
        <v>3.97635364383525</v>
      </c>
      <c r="K59" s="24" t="n">
        <f aca="false">('исходные данные'!K59)^(1/4)</f>
        <v>3.66478837691584</v>
      </c>
      <c r="L59" s="24" t="n">
        <f aca="false">('исходные данные'!L59)^(1/4)</f>
        <v>3.23853184046437</v>
      </c>
      <c r="M59" s="24" t="n">
        <f aca="false">('исходные данные'!M59)^(1/4)</f>
        <v>3.96035189615243</v>
      </c>
      <c r="N59" s="24" t="n">
        <f aca="false">('исходные данные'!N59)^(1/3)</f>
        <v>2.37520773806159</v>
      </c>
      <c r="O59" s="24" t="n">
        <f aca="false">('исходные данные'!O59)^(1/4)</f>
        <v>4.64955760504458</v>
      </c>
      <c r="P59" s="24" t="n">
        <f aca="false">('исходные данные'!P59)^(1/4)</f>
        <v>6.6727346696605</v>
      </c>
      <c r="Q59" s="24" t="n">
        <f aca="false">('исходные данные'!Q59)^(1/4)</f>
        <v>5.25437931715579</v>
      </c>
      <c r="R59" s="24" t="n">
        <f aca="false">('исходные данные'!R59)^(1/4)</f>
        <v>4.98670805677585</v>
      </c>
      <c r="S59" s="24" t="n">
        <f aca="false">('исходные данные'!S59)^(1/4)</f>
        <v>5.02160854141923</v>
      </c>
      <c r="T59" s="24" t="n">
        <f aca="false">('исходные данные'!T59)^(1/4)</f>
        <v>4.70645814701942</v>
      </c>
      <c r="U59" s="24" t="n">
        <f aca="false">('исходные данные'!U59)^(1/4)</f>
        <v>4.10026364440095</v>
      </c>
      <c r="V59" s="24" t="n">
        <f aca="false">('исходные данные'!V59)^(1/4)</f>
        <v>5.0937633901194</v>
      </c>
      <c r="W59" s="24" t="n">
        <f aca="false">('исходные данные'!W59)^(1/4)</f>
        <v>6.06273209764161</v>
      </c>
      <c r="X59" s="24" t="n">
        <f aca="false">('исходные данные'!X59)^(1/4)</f>
        <v>4.44774787393055</v>
      </c>
      <c r="Y59" s="24" t="n">
        <f aca="false">('исходные данные'!Y59)^(1/4)</f>
        <v>4.85247145613479</v>
      </c>
      <c r="Z59" s="24" t="n">
        <f aca="false">('исходные данные'!Z59)^(1/4)</f>
        <v>3.77168451773336</v>
      </c>
      <c r="AA59" s="24" t="n">
        <f aca="false">('исходные данные'!AA59)^(1/4)</f>
        <v>4.96903615867989</v>
      </c>
      <c r="AB59" s="24" t="n">
        <f aca="false">('исходные данные'!AB59)^(1/4)</f>
        <v>2.16205487334884</v>
      </c>
      <c r="AC59" s="24" t="n">
        <f aca="false">('исходные данные'!AC59)^(1/4)</f>
        <v>5.04362571081956</v>
      </c>
      <c r="AD59" s="24" t="n">
        <f aca="false">('исходные данные'!AD59)^(1/4)</f>
        <v>3.45322518069863</v>
      </c>
      <c r="AE59" s="24" t="n">
        <f aca="false">('исходные данные'!AE59)^(1/2)</f>
        <v>13.6014705087354</v>
      </c>
      <c r="AF59" s="24" t="n">
        <f aca="false">('исходные данные'!AF59)^(1/4)</f>
        <v>4.51076378780532</v>
      </c>
      <c r="AG59" s="24" t="n">
        <f aca="false">('исходные данные'!AG59)^(1/4)</f>
        <v>1.43916671021577</v>
      </c>
      <c r="AH59" s="24" t="n">
        <f aca="false">('исходные данные'!AH59)^(1/4)</f>
        <v>1.82560198155517</v>
      </c>
      <c r="AI59" s="24" t="n">
        <f aca="false">('исходные данные'!AI59)^(1/2)</f>
        <v>24.9482668871374</v>
      </c>
    </row>
    <row r="60" customFormat="false" ht="15" hidden="false" customHeight="false" outlineLevel="0" collapsed="false">
      <c r="A60" s="2" t="s">
        <v>62</v>
      </c>
      <c r="B60" s="24" t="n">
        <f aca="false">('исходные данные'!B60)^(1/4)</f>
        <v>2.90788020087552</v>
      </c>
      <c r="C60" s="24" t="n">
        <f aca="false">('исходные данные'!C60)^(1/4)</f>
        <v>5.3750511740085</v>
      </c>
      <c r="D60" s="24" t="n">
        <f aca="false">('исходные данные'!D60)^(1/4)</f>
        <v>2.09870033809237</v>
      </c>
      <c r="E60" s="24" t="n">
        <f aca="false">('исходные данные'!E60)^(1/1)</f>
        <v>29.8</v>
      </c>
      <c r="F60" s="24" t="n">
        <f aca="false">('исходные данные'!F60)^(1/1)</f>
        <v>62.1</v>
      </c>
      <c r="G60" s="24" t="n">
        <f aca="false">'исходные данные'!G60</f>
        <v>37.9</v>
      </c>
      <c r="H60" s="24" t="n">
        <f aca="false">('исходные данные'!H60)^(1/4)</f>
        <v>3.14634628364579</v>
      </c>
      <c r="I60" s="24" t="n">
        <f aca="false">('исходные данные'!I60)^(1/4)</f>
        <v>2.5871374552336</v>
      </c>
      <c r="J60" s="24" t="n">
        <f aca="false">('исходные данные'!J60)^(1/4)</f>
        <v>3.39596269041207</v>
      </c>
      <c r="K60" s="24" t="n">
        <f aca="false">('исходные данные'!K60)^(1/4)</f>
        <v>3.06495256294405</v>
      </c>
      <c r="L60" s="24" t="n">
        <f aca="false">('исходные данные'!L60)^(1/4)</f>
        <v>2.57550957690139</v>
      </c>
      <c r="M60" s="24" t="n">
        <f aca="false">('исходные данные'!M60)^(1/4)</f>
        <v>2.54572989502183</v>
      </c>
      <c r="N60" s="24" t="n">
        <f aca="false">('исходные данные'!N60)^(1/3)</f>
        <v>1.47361259945615</v>
      </c>
      <c r="O60" s="24" t="n">
        <f aca="false">('исходные данные'!O60)^(1/4)</f>
        <v>5.05578286222046</v>
      </c>
      <c r="P60" s="24" t="n">
        <f aca="false">('исходные данные'!P60)^(1/4)</f>
        <v>6.38403389782983</v>
      </c>
      <c r="Q60" s="24" t="n">
        <f aca="false">('исходные данные'!Q60)^(1/4)</f>
        <v>5.41193855339068</v>
      </c>
      <c r="R60" s="24" t="n">
        <f aca="false">('исходные данные'!R60)^(1/4)</f>
        <v>6.09447119805915</v>
      </c>
      <c r="S60" s="24" t="n">
        <f aca="false">('исходные данные'!S60)^(1/4)</f>
        <v>4.56427634350133</v>
      </c>
      <c r="T60" s="24" t="n">
        <f aca="false">('исходные данные'!T60)^(1/4)</f>
        <v>4.47534242814477</v>
      </c>
      <c r="U60" s="24" t="n">
        <f aca="false">('исходные данные'!U60)^(1/4)</f>
        <v>4.21220091964586</v>
      </c>
      <c r="V60" s="24" t="n">
        <f aca="false">('исходные данные'!V60)^(1/4)</f>
        <v>5.79684433297178</v>
      </c>
      <c r="W60" s="24" t="n">
        <f aca="false">('исходные данные'!W60)^(1/4)</f>
        <v>6.20132481979193</v>
      </c>
      <c r="X60" s="24" t="n">
        <f aca="false">('исходные данные'!X60)^(1/4)</f>
        <v>4.29620952208775</v>
      </c>
      <c r="Y60" s="24" t="n">
        <f aca="false">('исходные данные'!Y60)^(1/4)</f>
        <v>4.9102340104204</v>
      </c>
      <c r="Z60" s="24" t="n">
        <f aca="false">('исходные данные'!Z60)^(1/4)</f>
        <v>3.52858284328771</v>
      </c>
      <c r="AA60" s="24" t="n">
        <f aca="false">('исходные данные'!AA60)^(1/4)</f>
        <v>4.83180709670812</v>
      </c>
      <c r="AB60" s="24" t="n">
        <f aca="false">('исходные данные'!AB60)^(1/4)</f>
        <v>2.04133584126762</v>
      </c>
      <c r="AC60" s="24" t="n">
        <f aca="false">('исходные данные'!AC60)^(1/4)</f>
        <v>3.45018563442062</v>
      </c>
      <c r="AD60" s="24" t="n">
        <f aca="false">('исходные данные'!AD60)^(1/4)</f>
        <v>2.94381140994414</v>
      </c>
      <c r="AE60" s="24" t="n">
        <f aca="false">('исходные данные'!AE60)^(1/2)</f>
        <v>12.8840987267251</v>
      </c>
      <c r="AF60" s="24" t="n">
        <f aca="false">('исходные данные'!AF60)^(1/4)</f>
        <v>4.04229324002703</v>
      </c>
      <c r="AG60" s="24" t="n">
        <f aca="false">('исходные данные'!AG60)^(1/4)</f>
        <v>1.3587955022918</v>
      </c>
      <c r="AH60" s="24" t="n">
        <f aca="false">('исходные данные'!AH60)^(1/4)</f>
        <v>1.58554139522726</v>
      </c>
      <c r="AI60" s="24" t="n">
        <f aca="false">('исходные данные'!AI60)^(1/2)</f>
        <v>32.1096420449668</v>
      </c>
    </row>
    <row r="61" customFormat="false" ht="15" hidden="false" customHeight="false" outlineLevel="0" collapsed="false">
      <c r="A61" s="2" t="s">
        <v>63</v>
      </c>
      <c r="B61" s="24" t="n">
        <f aca="false">('исходные данные'!B61)^(1/4)</f>
        <v>3.73351757587429</v>
      </c>
      <c r="C61" s="24" t="n">
        <f aca="false">('исходные данные'!C61)^(1/4)</f>
        <v>8.10518275847799</v>
      </c>
      <c r="D61" s="24" t="n">
        <f aca="false">('исходные данные'!D61)^(1/4)</f>
        <v>2.10676724016547</v>
      </c>
      <c r="E61" s="24" t="n">
        <f aca="false">('исходные данные'!E61)^(1/1)</f>
        <v>26.2</v>
      </c>
      <c r="F61" s="24" t="n">
        <f aca="false">('исходные данные'!F61)^(1/1)</f>
        <v>84.9</v>
      </c>
      <c r="G61" s="24" t="n">
        <f aca="false">'исходные данные'!G61</f>
        <v>15.1</v>
      </c>
      <c r="H61" s="24" t="n">
        <f aca="false">('исходные данные'!H61)^(1/4)</f>
        <v>3.12198564135214</v>
      </c>
      <c r="I61" s="24" t="n">
        <f aca="false">('исходные данные'!I61)^(1/4)</f>
        <v>3.97197241916511</v>
      </c>
      <c r="J61" s="24" t="n">
        <f aca="false">('исходные данные'!J61)^(1/4)</f>
        <v>3.35036895883451</v>
      </c>
      <c r="K61" s="24" t="n">
        <f aca="false">('исходные данные'!K61)^(1/4)</f>
        <v>5.02674858736772</v>
      </c>
      <c r="L61" s="24" t="n">
        <f aca="false">('исходные данные'!L61)^(1/4)</f>
        <v>4.71684168287287</v>
      </c>
      <c r="M61" s="24" t="n">
        <f aca="false">('исходные данные'!M61)^(1/4)</f>
        <v>4.19265975619856</v>
      </c>
      <c r="N61" s="24" t="n">
        <f aca="false">('исходные данные'!N61)^(1/3)</f>
        <v>1.9037782619633</v>
      </c>
      <c r="O61" s="24" t="n">
        <f aca="false">('исходные данные'!O61)^(1/4)</f>
        <v>5.40040335518874</v>
      </c>
      <c r="P61" s="24" t="n">
        <f aca="false">('исходные данные'!P61)^(1/4)</f>
        <v>5.97399833330315</v>
      </c>
      <c r="Q61" s="24" t="n">
        <f aca="false">('исходные данные'!Q61)^(1/4)</f>
        <v>6.5194150265025</v>
      </c>
      <c r="R61" s="24" t="n">
        <f aca="false">('исходные данные'!R61)^(1/4)</f>
        <v>6.46117921407838</v>
      </c>
      <c r="S61" s="24" t="n">
        <f aca="false">('исходные данные'!S61)^(1/4)</f>
        <v>5.28341123667437</v>
      </c>
      <c r="T61" s="24" t="n">
        <f aca="false">('исходные данные'!T61)^(1/4)</f>
        <v>5.358423011527</v>
      </c>
      <c r="U61" s="24" t="n">
        <f aca="false">('исходные данные'!U61)^(1/4)</f>
        <v>4.80197576746779</v>
      </c>
      <c r="V61" s="24" t="n">
        <f aca="false">('исходные данные'!V61)^(1/4)</f>
        <v>6.12261926881591</v>
      </c>
      <c r="W61" s="24" t="n">
        <f aca="false">('исходные данные'!W61)^(1/4)</f>
        <v>7.14198232865521</v>
      </c>
      <c r="X61" s="24" t="n">
        <f aca="false">('исходные данные'!X61)^(1/4)</f>
        <v>4.49980826759728</v>
      </c>
      <c r="Y61" s="24" t="n">
        <f aca="false">('исходные данные'!Y61)^(1/4)</f>
        <v>5.14781823363247</v>
      </c>
      <c r="Z61" s="24" t="n">
        <f aca="false">('исходные данные'!Z61)^(1/4)</f>
        <v>4.41173421772857</v>
      </c>
      <c r="AA61" s="24" t="n">
        <f aca="false">('исходные данные'!AA61)^(1/4)</f>
        <v>5.52585061655723</v>
      </c>
      <c r="AB61" s="24" t="n">
        <f aca="false">('исходные данные'!AB61)^(1/4)</f>
        <v>2.38497705554022</v>
      </c>
      <c r="AC61" s="24" t="n">
        <f aca="false">('исходные данные'!AC61)^(1/4)</f>
        <v>9.20008681146132</v>
      </c>
      <c r="AD61" s="24" t="n">
        <f aca="false">('исходные данные'!AD61)^(1/4)</f>
        <v>6.11963778520821</v>
      </c>
      <c r="AE61" s="24" t="n">
        <f aca="false">('исходные данные'!AE61)^(1/2)</f>
        <v>17.5783958312469</v>
      </c>
      <c r="AF61" s="24" t="n">
        <f aca="false">('исходные данные'!AF61)^(1/4)</f>
        <v>4.41515443553427</v>
      </c>
      <c r="AG61" s="24" t="n">
        <f aca="false">('исходные данные'!AG61)^(1/4)</f>
        <v>2.50498354664717</v>
      </c>
      <c r="AH61" s="24" t="n">
        <f aca="false">('исходные данные'!AH61)^(1/4)</f>
        <v>3.15748240792486</v>
      </c>
      <c r="AI61" s="24" t="n">
        <f aca="false">('исходные данные'!AI61)^(1/2)</f>
        <v>27.9747120985379</v>
      </c>
    </row>
    <row r="62" customFormat="false" ht="15" hidden="false" customHeight="false" outlineLevel="0" collapsed="false">
      <c r="A62" s="2" t="s">
        <v>64</v>
      </c>
      <c r="B62" s="24" t="n">
        <f aca="false">('исходные данные'!B62)^(1/4)</f>
        <v>3.55711440219587</v>
      </c>
      <c r="C62" s="24" t="n">
        <f aca="false">('исходные данные'!C62)^(1/4)</f>
        <v>6.24263579465603</v>
      </c>
      <c r="D62" s="24" t="n">
        <f aca="false">('исходные данные'!D62)^(1/4)</f>
        <v>2.15831551899643</v>
      </c>
      <c r="E62" s="24" t="n">
        <f aca="false">('исходные данные'!E62)^(1/1)</f>
        <v>22.2</v>
      </c>
      <c r="F62" s="24" t="n">
        <f aca="false">('исходные данные'!F62)^(1/1)</f>
        <v>67.1</v>
      </c>
      <c r="G62" s="24" t="n">
        <f aca="false">'исходные данные'!G62</f>
        <v>32.9</v>
      </c>
      <c r="H62" s="24" t="n">
        <f aca="false">('исходные данные'!H62)^(1/4)</f>
        <v>3.69299088774747</v>
      </c>
      <c r="I62" s="24" t="n">
        <f aca="false">('исходные данные'!I62)^(1/4)</f>
        <v>3.78342813937591</v>
      </c>
      <c r="J62" s="24" t="n">
        <f aca="false">('исходные данные'!J62)^(1/4)</f>
        <v>3.06281431360879</v>
      </c>
      <c r="K62" s="24" t="n">
        <f aca="false">('исходные данные'!K62)^(1/4)</f>
        <v>3.93366902129048</v>
      </c>
      <c r="L62" s="24" t="n">
        <f aca="false">('исходные данные'!L62)^(1/4)</f>
        <v>3.42743929551943</v>
      </c>
      <c r="M62" s="24" t="n">
        <f aca="false">('исходные данные'!M62)^(1/4)</f>
        <v>3.04526164647567</v>
      </c>
      <c r="N62" s="24" t="n">
        <f aca="false">('исходные данные'!N62)^(1/3)</f>
        <v>2.69160630604364</v>
      </c>
      <c r="O62" s="24" t="n">
        <f aca="false">('исходные данные'!O62)^(1/4)</f>
        <v>5.42122625668388</v>
      </c>
      <c r="P62" s="24" t="n">
        <f aca="false">('исходные данные'!P62)^(1/4)</f>
        <v>13.3282281300003</v>
      </c>
      <c r="Q62" s="24" t="n">
        <f aca="false">('исходные данные'!Q62)^(1/4)</f>
        <v>7.20368523856058</v>
      </c>
      <c r="R62" s="24" t="n">
        <f aca="false">('исходные данные'!R62)^(1/4)</f>
        <v>6.48603321863302</v>
      </c>
      <c r="S62" s="24" t="n">
        <f aca="false">('исходные данные'!S62)^(1/4)</f>
        <v>5.53274554940429</v>
      </c>
      <c r="T62" s="24" t="n">
        <f aca="false">('исходные данные'!T62)^(1/4)</f>
        <v>5.74029469134985</v>
      </c>
      <c r="U62" s="24" t="n">
        <f aca="false">('исходные данные'!U62)^(1/4)</f>
        <v>5.01051804051971</v>
      </c>
      <c r="V62" s="24" t="n">
        <f aca="false">('исходные данные'!V62)^(1/4)</f>
        <v>6.61156704037906</v>
      </c>
      <c r="W62" s="24" t="n">
        <f aca="false">('исходные данные'!W62)^(1/4)</f>
        <v>7.20256862467485</v>
      </c>
      <c r="X62" s="24" t="n">
        <f aca="false">('исходные данные'!X62)^(1/4)</f>
        <v>5.1210008118404</v>
      </c>
      <c r="Y62" s="24" t="n">
        <f aca="false">('исходные данные'!Y62)^(1/4)</f>
        <v>5.19165706751866</v>
      </c>
      <c r="Z62" s="24" t="n">
        <f aca="false">('исходные данные'!Z62)^(1/4)</f>
        <v>4.0505703820073</v>
      </c>
      <c r="AA62" s="24" t="n">
        <f aca="false">('исходные данные'!AA62)^(1/4)</f>
        <v>6.37285510518528</v>
      </c>
      <c r="AB62" s="24" t="n">
        <f aca="false">('исходные данные'!AB62)^(1/4)</f>
        <v>2.32249950971914</v>
      </c>
      <c r="AC62" s="24" t="n">
        <f aca="false">('исходные данные'!AC62)^(1/4)</f>
        <v>7.66448702990259</v>
      </c>
      <c r="AD62" s="24" t="n">
        <f aca="false">('исходные данные'!AD62)^(1/4)</f>
        <v>4.19807664056389</v>
      </c>
      <c r="AE62" s="24" t="n">
        <f aca="false">('исходные данные'!AE62)^(1/2)</f>
        <v>18.3030052177231</v>
      </c>
      <c r="AF62" s="24" t="n">
        <f aca="false">('исходные данные'!AF62)^(1/4)</f>
        <v>5.37553407147604</v>
      </c>
      <c r="AG62" s="24" t="n">
        <f aca="false">('исходные данные'!AG62)^(1/4)</f>
        <v>1.70763419396196</v>
      </c>
      <c r="AH62" s="24" t="n">
        <f aca="false">('исходные данные'!AH62)^(1/4)</f>
        <v>2.14723632115744</v>
      </c>
      <c r="AI62" s="24" t="n">
        <f aca="false">('исходные данные'!AI62)^(1/2)</f>
        <v>29.6286358292935</v>
      </c>
    </row>
    <row r="63" customFormat="false" ht="22.5" hidden="false" customHeight="false" outlineLevel="0" collapsed="false">
      <c r="A63" s="2" t="s">
        <v>65</v>
      </c>
      <c r="B63" s="24" t="n">
        <f aca="false">('исходные данные'!B63)^(1/4)</f>
        <v>4.80892329230771</v>
      </c>
      <c r="C63" s="24" t="n">
        <f aca="false">('исходные данные'!C63)^(1/4)</f>
        <v>6.38668181322565</v>
      </c>
      <c r="D63" s="24" t="n">
        <f aca="false">('исходные данные'!D63)^(1/4)</f>
        <v>2.1946839935437</v>
      </c>
      <c r="E63" s="24" t="n">
        <f aca="false">('исходные данные'!E63)^(1/1)</f>
        <v>16.4</v>
      </c>
      <c r="F63" s="24" t="n">
        <f aca="false">('исходные данные'!F63)^(1/1)</f>
        <v>92.4</v>
      </c>
      <c r="G63" s="24" t="n">
        <f aca="false">'исходные данные'!G63</f>
        <v>7.6</v>
      </c>
      <c r="H63" s="24" t="n">
        <f aca="false">('исходные данные'!H63)^(1/4)</f>
        <v>2.95259172373719</v>
      </c>
      <c r="I63" s="24" t="n">
        <f aca="false">('исходные данные'!I63)^(1/4)</f>
        <v>3.01196526275344</v>
      </c>
      <c r="J63" s="24" t="n">
        <f aca="false">('исходные данные'!J63)^(1/4)</f>
        <v>1.82116028683787</v>
      </c>
      <c r="K63" s="24" t="n">
        <f aca="false">('исходные данные'!K63)^(1/4)</f>
        <v>4.48419262400176</v>
      </c>
      <c r="L63" s="24" t="n">
        <f aca="false">('исходные данные'!L63)^(1/4)</f>
        <v>2.23606797749979</v>
      </c>
      <c r="M63" s="24" t="n">
        <f aca="false">('исходные данные'!M63)^(1/4)</f>
        <v>2.14069514292807</v>
      </c>
      <c r="N63" s="24" t="n">
        <f aca="false">('исходные данные'!N63)^(1/3)</f>
        <v>0.736806299728077</v>
      </c>
      <c r="O63" s="24" t="n">
        <f aca="false">('исходные данные'!O63)^(1/4)</f>
        <v>5.07639122559035</v>
      </c>
      <c r="P63" s="24" t="n">
        <f aca="false">('исходные данные'!P63)^(1/4)</f>
        <v>10.8835564471012</v>
      </c>
      <c r="Q63" s="24" t="n">
        <f aca="false">('исходные данные'!Q63)^(1/4)</f>
        <v>6.34422100701789</v>
      </c>
      <c r="R63" s="24" t="n">
        <f aca="false">('исходные данные'!R63)^(1/4)</f>
        <v>6.74758403245698</v>
      </c>
      <c r="S63" s="24" t="n">
        <f aca="false">('исходные данные'!S63)^(1/4)</f>
        <v>6.74880908814978</v>
      </c>
      <c r="T63" s="24" t="n">
        <f aca="false">('исходные данные'!T63)^(1/4)</f>
        <v>5.15577301541476</v>
      </c>
      <c r="U63" s="24" t="n">
        <f aca="false">('исходные данные'!U63)^(1/4)</f>
        <v>5.0168612568091</v>
      </c>
      <c r="V63" s="24" t="n">
        <f aca="false">('исходные данные'!V63)^(1/4)</f>
        <v>6.51162274244542</v>
      </c>
      <c r="W63" s="24" t="n">
        <f aca="false">('исходные данные'!W63)^(1/4)</f>
        <v>7.14734429457826</v>
      </c>
      <c r="X63" s="24" t="n">
        <f aca="false">('исходные данные'!X63)^(1/4)</f>
        <v>5.21877577366796</v>
      </c>
      <c r="Y63" s="24" t="n">
        <f aca="false">('исходные данные'!Y63)^(1/4)</f>
        <v>5.92325644833824</v>
      </c>
      <c r="Z63" s="24" t="n">
        <f aca="false">('исходные данные'!Z63)^(1/4)</f>
        <v>3.3257433151179</v>
      </c>
      <c r="AA63" s="24" t="n">
        <f aca="false">('исходные данные'!AA63)^(1/4)</f>
        <v>6.10358360458346</v>
      </c>
      <c r="AB63" s="24" t="n">
        <f aca="false">('исходные данные'!AB63)^(1/4)</f>
        <v>2.12031301761117</v>
      </c>
      <c r="AC63" s="24" t="n">
        <f aca="false">('исходные данные'!AC63)^(1/4)</f>
        <v>11.7598576312568</v>
      </c>
      <c r="AD63" s="24" t="n">
        <f aca="false">('исходные данные'!AD63)^(1/4)</f>
        <v>5.66360937279433</v>
      </c>
      <c r="AE63" s="24" t="n">
        <f aca="false">('исходные данные'!AE63)^(1/2)</f>
        <v>12.1243556529821</v>
      </c>
      <c r="AF63" s="24" t="n">
        <f aca="false">('исходные данные'!AF63)^(1/4)</f>
        <v>4.06481385082494</v>
      </c>
      <c r="AG63" s="24" t="n">
        <f aca="false">('исходные данные'!AG63)^(1/4)</f>
        <v>1.43594347226728</v>
      </c>
      <c r="AH63" s="24" t="n">
        <f aca="false">('исходные данные'!AH63)^(1/4)</f>
        <v>2.22249840045371</v>
      </c>
      <c r="AI63" s="24" t="n">
        <f aca="false">('исходные данные'!AI63)^(1/2)</f>
        <v>25.5719524200047</v>
      </c>
    </row>
    <row r="64" customFormat="false" ht="22.5" hidden="false" customHeight="false" outlineLevel="0" collapsed="false">
      <c r="A64" s="2" t="s">
        <v>66</v>
      </c>
      <c r="B64" s="24" t="n">
        <f aca="false">('исходные данные'!B64)^(1/4)</f>
        <v>5.26652236856757</v>
      </c>
      <c r="C64" s="24" t="n">
        <f aca="false">('исходные данные'!C64)^(1/4)</f>
        <v>4.8239146506173</v>
      </c>
      <c r="D64" s="24" t="n">
        <f aca="false">('исходные данные'!D64)^(1/4)</f>
        <v>2.21336383940064</v>
      </c>
      <c r="E64" s="24" t="n">
        <f aca="false">('исходные данные'!E64)^(1/1)</f>
        <v>12.4</v>
      </c>
      <c r="F64" s="24" t="n">
        <f aca="false">('исходные данные'!F64)^(1/1)</f>
        <v>83.9</v>
      </c>
      <c r="G64" s="24" t="n">
        <f aca="false">'исходные данные'!G64</f>
        <v>16.1</v>
      </c>
      <c r="H64" s="24" t="n">
        <f aca="false">('исходные данные'!H64)^(1/4)</f>
        <v>2.8502698827718</v>
      </c>
      <c r="I64" s="24" t="n">
        <f aca="false">('исходные данные'!I64)^(1/4)</f>
        <v>2.09053932674859</v>
      </c>
      <c r="J64" s="24" t="n">
        <f aca="false">('исходные данные'!J64)^(1/4)</f>
        <v>1.32690681140987</v>
      </c>
      <c r="K64" s="24" t="n">
        <f aca="false">('исходные данные'!K64)^(1/4)</f>
        <v>3.72783419977112</v>
      </c>
      <c r="L64" s="24" t="n">
        <f aca="false">('исходные данные'!L64)^(1/4)</f>
        <v>2.37841423000544</v>
      </c>
      <c r="M64" s="24" t="n">
        <f aca="false">('исходные данные'!M64)^(1/4)</f>
        <v>1.89882892211594</v>
      </c>
      <c r="N64" s="24" t="n">
        <f aca="false">('исходные данные'!N64)^(1/3)</f>
        <v>0</v>
      </c>
      <c r="O64" s="24" t="n">
        <f aca="false">('исходные данные'!O64)^(1/4)</f>
        <v>4.76675928887858</v>
      </c>
      <c r="P64" s="24" t="n">
        <f aca="false">('исходные данные'!P64)^(1/4)</f>
        <v>12.5703516606921</v>
      </c>
      <c r="Q64" s="24" t="n">
        <f aca="false">('исходные данные'!Q64)^(1/4)</f>
        <v>7.8125831731717</v>
      </c>
      <c r="R64" s="24" t="n">
        <f aca="false">('исходные данные'!R64)^(1/4)</f>
        <v>6.40339476488105</v>
      </c>
      <c r="S64" s="24" t="n">
        <f aca="false">('исходные данные'!S64)^(1/4)</f>
        <v>8.8638024939349</v>
      </c>
      <c r="T64" s="24" t="n">
        <f aca="false">('исходные данные'!T64)^(1/4)</f>
        <v>8.87595410317635</v>
      </c>
      <c r="U64" s="24" t="n">
        <f aca="false">('исходные данные'!U64)^(1/4)</f>
        <v>5.23553637611773</v>
      </c>
      <c r="V64" s="24" t="n">
        <f aca="false">('исходные данные'!V64)^(1/4)</f>
        <v>6.70465664342252</v>
      </c>
      <c r="W64" s="24" t="n">
        <f aca="false">('исходные данные'!W64)^(1/4)</f>
        <v>7.33105783040819</v>
      </c>
      <c r="X64" s="24" t="n">
        <f aca="false">('исходные данные'!X64)^(1/4)</f>
        <v>5.38555756984089</v>
      </c>
      <c r="Y64" s="24" t="n">
        <f aca="false">('исходные данные'!Y64)^(1/4)</f>
        <v>6.75037038189641</v>
      </c>
      <c r="Z64" s="24" t="n">
        <f aca="false">('исходные данные'!Z64)^(1/4)</f>
        <v>3.55617047689259</v>
      </c>
      <c r="AA64" s="24" t="n">
        <f aca="false">('исходные данные'!AA64)^(1/4)</f>
        <v>6.45529506686946</v>
      </c>
      <c r="AB64" s="24" t="n">
        <f aca="false">('исходные данные'!AB64)^(1/4)</f>
        <v>2.07476498006935</v>
      </c>
      <c r="AC64" s="24" t="n">
        <f aca="false">('исходные данные'!AC64)^(1/4)</f>
        <v>7.38548535570684</v>
      </c>
      <c r="AD64" s="24" t="n">
        <f aca="false">('исходные данные'!AD64)^(1/4)</f>
        <v>2.22932937358204</v>
      </c>
      <c r="AE64" s="24" t="n">
        <f aca="false">('исходные данные'!AE64)^(1/2)</f>
        <v>0</v>
      </c>
      <c r="AF64" s="24" t="n">
        <f aca="false">('исходные данные'!AF64)^(1/4)</f>
        <v>4.42960685279728</v>
      </c>
      <c r="AG64" s="24" t="n">
        <f aca="false">('исходные данные'!AG64)^(1/4)</f>
        <v>1.00843413993591</v>
      </c>
      <c r="AH64" s="24" t="n">
        <f aca="false">('исходные данные'!AH64)^(1/4)</f>
        <v>1.19364605323188</v>
      </c>
      <c r="AI64" s="24" t="n">
        <f aca="false">('исходные данные'!AI64)^(1/2)</f>
        <v>25.0723790665963</v>
      </c>
    </row>
    <row r="65" customFormat="false" ht="15" hidden="false" customHeight="false" outlineLevel="0" collapsed="false">
      <c r="A65" s="2" t="s">
        <v>67</v>
      </c>
      <c r="B65" s="24" t="n">
        <f aca="false">('исходные данные'!B65)^(1/4)</f>
        <v>3.06715566300659</v>
      </c>
      <c r="C65" s="24" t="n">
        <f aca="false">('исходные данные'!C65)^(1/4)</f>
        <v>7.67822034304135</v>
      </c>
      <c r="D65" s="24" t="n">
        <f aca="false">('исходные данные'!D65)^(1/4)</f>
        <v>2.10139963670976</v>
      </c>
      <c r="E65" s="24" t="n">
        <f aca="false">('исходные данные'!E65)^(1/1)</f>
        <v>26.2</v>
      </c>
      <c r="F65" s="24" t="n">
        <f aca="false">('исходные данные'!F65)^(1/1)</f>
        <v>82.7</v>
      </c>
      <c r="G65" s="24" t="n">
        <f aca="false">'исходные данные'!G65</f>
        <v>17.3</v>
      </c>
      <c r="H65" s="24" t="n">
        <f aca="false">('исходные данные'!H65)^(1/4)</f>
        <v>3.41495297034829</v>
      </c>
      <c r="I65" s="24" t="n">
        <f aca="false">('исходные данные'!I65)^(1/4)</f>
        <v>3.15831737981318</v>
      </c>
      <c r="J65" s="24" t="n">
        <f aca="false">('исходные данные'!J65)^(1/4)</f>
        <v>3.92775363541828</v>
      </c>
      <c r="K65" s="24" t="n">
        <f aca="false">('исходные данные'!K65)^(1/4)</f>
        <v>4.91420491337912</v>
      </c>
      <c r="L65" s="24" t="n">
        <f aca="false">('исходные данные'!L65)^(1/4)</f>
        <v>3.89008302616044</v>
      </c>
      <c r="M65" s="24" t="n">
        <f aca="false">('исходные данные'!M65)^(1/4)</f>
        <v>3.73687570622424</v>
      </c>
      <c r="N65" s="24" t="n">
        <f aca="false">('исходные данные'!N65)^(1/3)</f>
        <v>1.83709055001423</v>
      </c>
      <c r="O65" s="24" t="n">
        <f aca="false">('исходные данные'!O65)^(1/4)</f>
        <v>5.43622567249576</v>
      </c>
      <c r="P65" s="24" t="n">
        <f aca="false">('исходные данные'!P65)^(1/4)</f>
        <v>6.70198318894564</v>
      </c>
      <c r="Q65" s="24" t="n">
        <f aca="false">('исходные данные'!Q65)^(1/4)</f>
        <v>6.06843372256844</v>
      </c>
      <c r="R65" s="24" t="n">
        <f aca="false">('исходные данные'!R65)^(1/4)</f>
        <v>5.8929393642394</v>
      </c>
      <c r="S65" s="24" t="n">
        <f aca="false">('исходные данные'!S65)^(1/4)</f>
        <v>4.75197954770927</v>
      </c>
      <c r="T65" s="24" t="n">
        <f aca="false">('исходные данные'!T65)^(1/4)</f>
        <v>4.80101572506424</v>
      </c>
      <c r="U65" s="24" t="n">
        <f aca="false">('исходные данные'!U65)^(1/4)</f>
        <v>4.01537605467483</v>
      </c>
      <c r="V65" s="24" t="n">
        <f aca="false">('исходные данные'!V65)^(1/4)</f>
        <v>5.43963635776757</v>
      </c>
      <c r="W65" s="24" t="n">
        <f aca="false">('исходные данные'!W65)^(1/4)</f>
        <v>6.69988523149179</v>
      </c>
      <c r="X65" s="24" t="n">
        <f aca="false">('исходные данные'!X65)^(1/4)</f>
        <v>4.36991735187553</v>
      </c>
      <c r="Y65" s="24" t="n">
        <f aca="false">('исходные данные'!Y65)^(1/4)</f>
        <v>5.10087461922751</v>
      </c>
      <c r="Z65" s="24" t="n">
        <f aca="false">('исходные данные'!Z65)^(1/4)</f>
        <v>3.60910785774291</v>
      </c>
      <c r="AA65" s="24" t="n">
        <f aca="false">('исходные данные'!AA65)^(1/4)</f>
        <v>5.14847263000124</v>
      </c>
      <c r="AB65" s="24" t="n">
        <f aca="false">('исходные данные'!AB65)^(1/4)</f>
        <v>2.25104504646732</v>
      </c>
      <c r="AC65" s="24" t="n">
        <f aca="false">('исходные данные'!AC65)^(1/4)</f>
        <v>7.47973281092296</v>
      </c>
      <c r="AD65" s="24" t="n">
        <f aca="false">('исходные данные'!AD65)^(1/4)</f>
        <v>6.788891238731</v>
      </c>
      <c r="AE65" s="24" t="n">
        <f aca="false">('исходные данные'!AE65)^(1/2)</f>
        <v>15.4596248337403</v>
      </c>
      <c r="AF65" s="24" t="n">
        <f aca="false">('исходные данные'!AF65)^(1/4)</f>
        <v>3.52844152537473</v>
      </c>
      <c r="AG65" s="24" t="n">
        <f aca="false">('исходные данные'!AG65)^(1/4)</f>
        <v>2.24059350337986</v>
      </c>
      <c r="AH65" s="24" t="n">
        <f aca="false">('исходные данные'!AH65)^(1/4)</f>
        <v>2.5194777881674</v>
      </c>
      <c r="AI65" s="24" t="n">
        <f aca="false">('исходные данные'!AI65)^(1/2)</f>
        <v>33.8630220301167</v>
      </c>
    </row>
    <row r="66" customFormat="false" ht="15" hidden="false" customHeight="false" outlineLevel="0" collapsed="false">
      <c r="A66" s="2" t="s">
        <v>68</v>
      </c>
      <c r="B66" s="24" t="n">
        <f aca="false">('исходные данные'!B66)^(1/4)</f>
        <v>3.10458767117587</v>
      </c>
      <c r="C66" s="24" t="n">
        <f aca="false">('исходные данные'!C66)^(1/4)</f>
        <v>3.84646194759207</v>
      </c>
      <c r="D66" s="24" t="n">
        <f aca="false">('исходные данные'!D66)^(1/4)</f>
        <v>2.30442340270635</v>
      </c>
      <c r="E66" s="24" t="n">
        <f aca="false">('исходные данные'!E66)^(1/1)</f>
        <v>18.9</v>
      </c>
      <c r="F66" s="24" t="n">
        <f aca="false">('исходные данные'!F66)^(1/1)</f>
        <v>29.2</v>
      </c>
      <c r="G66" s="24" t="n">
        <f aca="false">'исходные данные'!G66</f>
        <v>70.8</v>
      </c>
      <c r="H66" s="24" t="n">
        <f aca="false">('исходные данные'!H66)^(1/4)</f>
        <v>2.65914794847249</v>
      </c>
      <c r="I66" s="24" t="n">
        <f aca="false">('исходные данные'!I66)^(1/4)</f>
        <v>1.70243218638449</v>
      </c>
      <c r="J66" s="24" t="n">
        <f aca="false">('исходные данные'!J66)^(1/4)</f>
        <v>2.64575131106459</v>
      </c>
      <c r="K66" s="24" t="n">
        <f aca="false">('исходные данные'!K66)^(1/4)</f>
        <v>2.32094379818144</v>
      </c>
      <c r="L66" s="24" t="n">
        <f aca="false">('исходные данные'!L66)^(1/4)</f>
        <v>1.62657656169779</v>
      </c>
      <c r="M66" s="24" t="n">
        <f aca="false">('исходные данные'!M66)^(1/4)</f>
        <v>1.4142135623731</v>
      </c>
      <c r="N66" s="24" t="n">
        <f aca="false">('исходные данные'!N66)^(1/3)</f>
        <v>1</v>
      </c>
      <c r="O66" s="24" t="n">
        <f aca="false">('исходные данные'!O66)^(1/4)</f>
        <v>4.49929488548643</v>
      </c>
      <c r="P66" s="24" t="n">
        <f aca="false">('исходные данные'!P66)^(1/4)</f>
        <v>5.63294924176773</v>
      </c>
      <c r="Q66" s="24" t="n">
        <f aca="false">('исходные данные'!Q66)^(1/4)</f>
        <v>4.87670108640647</v>
      </c>
      <c r="R66" s="24" t="n">
        <f aca="false">('исходные данные'!R66)^(1/4)</f>
        <v>5.34968774459087</v>
      </c>
      <c r="S66" s="24" t="n">
        <f aca="false">('исходные данные'!S66)^(1/4)</f>
        <v>5.50027800288849</v>
      </c>
      <c r="T66" s="24" t="n">
        <f aca="false">('исходные данные'!T66)^(1/4)</f>
        <v>5.03805971033577</v>
      </c>
      <c r="U66" s="24" t="n">
        <f aca="false">('исходные данные'!U66)^(1/4)</f>
        <v>4.58507771096184</v>
      </c>
      <c r="V66" s="24" t="n">
        <f aca="false">('исходные данные'!V66)^(1/4)</f>
        <v>5.03272683694328</v>
      </c>
      <c r="W66" s="24" t="n">
        <f aca="false">('исходные данные'!W66)^(1/4)</f>
        <v>8.10517809583132</v>
      </c>
      <c r="X66" s="24" t="n">
        <f aca="false">('исходные данные'!X66)^(1/4)</f>
        <v>4.58198981548772</v>
      </c>
      <c r="Y66" s="24" t="n">
        <f aca="false">('исходные данные'!Y66)^(1/4)</f>
        <v>4.7792891202708</v>
      </c>
      <c r="Z66" s="24" t="n">
        <f aca="false">('исходные данные'!Z66)^(1/4)</f>
        <v>3.42282200987452</v>
      </c>
      <c r="AA66" s="24" t="n">
        <f aca="false">('исходные данные'!AA66)^(1/4)</f>
        <v>5.04650151358727</v>
      </c>
      <c r="AB66" s="24" t="n">
        <f aca="false">('исходные данные'!AB66)^(1/4)</f>
        <v>2.24313385431329</v>
      </c>
      <c r="AC66" s="24" t="n">
        <f aca="false">('исходные данные'!AC66)^(1/4)</f>
        <v>2.09053932674859</v>
      </c>
      <c r="AD66" s="24" t="n">
        <f aca="false">('исходные данные'!AD66)^(1/4)</f>
        <v>1.46450027618732</v>
      </c>
      <c r="AE66" s="24" t="n">
        <f aca="false">('исходные данные'!AE66)^(1/2)</f>
        <v>10.4403065089106</v>
      </c>
      <c r="AF66" s="24" t="n">
        <f aca="false">('исходные данные'!AF66)^(1/4)</f>
        <v>4.81161862636478</v>
      </c>
      <c r="AG66" s="24" t="n">
        <f aca="false">('исходные данные'!AG66)^(1/4)</f>
        <v>1.23634323765262</v>
      </c>
      <c r="AH66" s="24" t="n">
        <f aca="false">('исходные данные'!AH66)^(1/4)</f>
        <v>0.823383027348464</v>
      </c>
      <c r="AI66" s="24" t="n">
        <f aca="false">('исходные данные'!AI66)^(1/2)</f>
        <v>30.7512158669469</v>
      </c>
    </row>
    <row r="67" customFormat="false" ht="15" hidden="false" customHeight="false" outlineLevel="0" collapsed="false">
      <c r="A67" s="2" t="s">
        <v>69</v>
      </c>
      <c r="B67" s="24" t="n">
        <f aca="false">('исходные данные'!B67)^(1/4)</f>
        <v>4.3293185021254</v>
      </c>
      <c r="C67" s="24" t="n">
        <f aca="false">('исходные данные'!C67)^(1/4)</f>
        <v>5.5997870232004</v>
      </c>
      <c r="D67" s="24" t="n">
        <f aca="false">('исходные данные'!D67)^(1/4)</f>
        <v>2.22706953350247</v>
      </c>
      <c r="E67" s="24" t="n">
        <f aca="false">('исходные данные'!E67)^(1/1)</f>
        <v>20.6</v>
      </c>
      <c r="F67" s="24" t="n">
        <f aca="false">('исходные данные'!F67)^(1/1)</f>
        <v>59.1</v>
      </c>
      <c r="G67" s="24" t="n">
        <f aca="false">'исходные данные'!G67</f>
        <v>40.9</v>
      </c>
      <c r="H67" s="24" t="n">
        <f aca="false">('исходные данные'!H67)^(1/4)</f>
        <v>4</v>
      </c>
      <c r="I67" s="24" t="n">
        <f aca="false">('исходные данные'!I67)^(1/4)</f>
        <v>2.95259172373719</v>
      </c>
      <c r="J67" s="24" t="n">
        <f aca="false">('исходные данные'!J67)^(1/4)</f>
        <v>2.25810086435323</v>
      </c>
      <c r="K67" s="24" t="n">
        <f aca="false">('исходные данные'!K67)^(1/4)</f>
        <v>3.48353668160418</v>
      </c>
      <c r="L67" s="24" t="n">
        <f aca="false">('исходные данные'!L67)^(1/4)</f>
        <v>2.46632571455966</v>
      </c>
      <c r="M67" s="24" t="n">
        <f aca="false">('исходные данные'!M67)^(1/4)</f>
        <v>1.56508458007329</v>
      </c>
      <c r="N67" s="24" t="n">
        <f aca="false">('исходные данные'!N67)^(1/3)</f>
        <v>1.25992104989487</v>
      </c>
      <c r="O67" s="24" t="n">
        <f aca="false">('исходные данные'!O67)^(1/4)</f>
        <v>4.2844505695436</v>
      </c>
      <c r="P67" s="24" t="n">
        <f aca="false">('исходные данные'!P67)^(1/4)</f>
        <v>6.76253614758016</v>
      </c>
      <c r="Q67" s="24" t="n">
        <f aca="false">('исходные данные'!Q67)^(1/4)</f>
        <v>4.86046249879963</v>
      </c>
      <c r="R67" s="24" t="n">
        <f aca="false">('исходные данные'!R67)^(1/4)</f>
        <v>5.06493745942227</v>
      </c>
      <c r="S67" s="24" t="n">
        <f aca="false">('исходные данные'!S67)^(1/4)</f>
        <v>4.72837322981286</v>
      </c>
      <c r="T67" s="24" t="n">
        <f aca="false">('исходные данные'!T67)^(1/4)</f>
        <v>4.41451913997976</v>
      </c>
      <c r="U67" s="24" t="n">
        <f aca="false">('исходные данные'!U67)^(1/4)</f>
        <v>4.61004929804299</v>
      </c>
      <c r="V67" s="24" t="n">
        <f aca="false">('исходные данные'!V67)^(1/4)</f>
        <v>5.49132707044338</v>
      </c>
      <c r="W67" s="24" t="n">
        <f aca="false">('исходные данные'!W67)^(1/4)</f>
        <v>5.19545734543893</v>
      </c>
      <c r="X67" s="24" t="n">
        <f aca="false">('исходные данные'!X67)^(1/4)</f>
        <v>4.72832098197802</v>
      </c>
      <c r="Y67" s="24" t="n">
        <f aca="false">('исходные данные'!Y67)^(1/4)</f>
        <v>4.84318380732594</v>
      </c>
      <c r="Z67" s="24" t="n">
        <f aca="false">('исходные данные'!Z67)^(1/4)</f>
        <v>4.13230800044151</v>
      </c>
      <c r="AA67" s="24" t="n">
        <f aca="false">('исходные данные'!AA67)^(1/4)</f>
        <v>5.3119456261161</v>
      </c>
      <c r="AB67" s="24" t="n">
        <f aca="false">('исходные данные'!AB67)^(1/4)</f>
        <v>2.11126602668944</v>
      </c>
      <c r="AC67" s="24" t="n">
        <f aca="false">('исходные данные'!AC67)^(1/4)</f>
        <v>5.53974369058946</v>
      </c>
      <c r="AD67" s="24" t="n">
        <f aca="false">('исходные данные'!AD67)^(1/4)</f>
        <v>1.69734264607285</v>
      </c>
      <c r="AE67" s="24" t="n">
        <f aca="false">('исходные данные'!AE67)^(1/2)</f>
        <v>15.4272486205415</v>
      </c>
      <c r="AF67" s="24" t="n">
        <f aca="false">('исходные данные'!AF67)^(1/4)</f>
        <v>4.39762203989994</v>
      </c>
      <c r="AG67" s="24" t="n">
        <f aca="false">('исходные данные'!AG67)^(1/4)</f>
        <v>1.31471085783494</v>
      </c>
      <c r="AH67" s="24" t="n">
        <f aca="false">('исходные данные'!AH67)^(1/4)</f>
        <v>1.3587955022918</v>
      </c>
      <c r="AI67" s="24" t="n">
        <f aca="false">('исходные данные'!AI67)^(1/2)</f>
        <v>37.5546654001659</v>
      </c>
    </row>
    <row r="68" customFormat="false" ht="15" hidden="false" customHeight="false" outlineLevel="0" collapsed="false">
      <c r="A68" s="2" t="s">
        <v>70</v>
      </c>
      <c r="B68" s="24" t="n">
        <f aca="false">('исходные данные'!B68)^(1/4)</f>
        <v>3.60341591694652</v>
      </c>
      <c r="C68" s="24" t="n">
        <f aca="false">('исходные данные'!C68)^(1/4)</f>
        <v>4.2439495383276</v>
      </c>
      <c r="D68" s="24" t="n">
        <f aca="false">('исходные данные'!D68)^(1/4)</f>
        <v>2.42531986920099</v>
      </c>
      <c r="E68" s="24" t="n">
        <f aca="false">('исходные данные'!E68)^(1/1)</f>
        <v>11.7</v>
      </c>
      <c r="F68" s="24" t="n">
        <f aca="false">('исходные данные'!F68)^(1/1)</f>
        <v>54.1</v>
      </c>
      <c r="G68" s="24" t="n">
        <f aca="false">'исходные данные'!G68</f>
        <v>45.9</v>
      </c>
      <c r="H68" s="24" t="n">
        <f aca="false">('исходные данные'!H68)^(1/4)</f>
        <v>3.72725689877285</v>
      </c>
      <c r="I68" s="24" t="n">
        <f aca="false">('исходные данные'!I68)^(1/4)</f>
        <v>2.34229517562114</v>
      </c>
      <c r="J68" s="24" t="n">
        <f aca="false">('исходные данные'!J68)^(1/4)</f>
        <v>2.14069514292807</v>
      </c>
      <c r="K68" s="24" t="n">
        <f aca="false">('исходные данные'!K68)^(1/4)</f>
        <v>2.53655518673891</v>
      </c>
      <c r="L68" s="24" t="n">
        <f aca="false">('исходные данные'!L68)^(1/4)</f>
        <v>0</v>
      </c>
      <c r="M68" s="24" t="n">
        <f aca="false">('исходные данные'!M68)^(1/4)</f>
        <v>0</v>
      </c>
      <c r="N68" s="24" t="n">
        <f aca="false">('исходные данные'!N68)^(1/3)</f>
        <v>0.887904001742601</v>
      </c>
      <c r="O68" s="24" t="n">
        <f aca="false">('исходные данные'!O68)^(1/4)</f>
        <v>4.73735416164549</v>
      </c>
      <c r="P68" s="24" t="n">
        <f aca="false">('исходные данные'!P68)^(1/4)</f>
        <v>8.48498945855993</v>
      </c>
      <c r="Q68" s="24" t="n">
        <f aca="false">('исходные данные'!Q68)^(1/4)</f>
        <v>3.47213478939507</v>
      </c>
      <c r="R68" s="24" t="n">
        <f aca="false">('исходные данные'!R68)^(1/4)</f>
        <v>4.88667483849715</v>
      </c>
      <c r="S68" s="24" t="n">
        <f aca="false">('исходные данные'!S68)^(1/4)</f>
        <v>5.4260080815142</v>
      </c>
      <c r="T68" s="24" t="n">
        <f aca="false">('исходные данные'!T68)^(1/4)</f>
        <v>4.16622000291644</v>
      </c>
      <c r="U68" s="24" t="n">
        <f aca="false">('исходные данные'!U68)^(1/4)</f>
        <v>3.69049622939878</v>
      </c>
      <c r="V68" s="24" t="n">
        <f aca="false">('исходные данные'!V68)^(1/4)</f>
        <v>4.73926704739261</v>
      </c>
      <c r="W68" s="24" t="n">
        <f aca="false">('исходные данные'!W68)^(1/4)</f>
        <v>7.17674965314855</v>
      </c>
      <c r="X68" s="24" t="n">
        <f aca="false">('исходные данные'!X68)^(1/4)</f>
        <v>4.33665103811119</v>
      </c>
      <c r="Y68" s="24" t="n">
        <f aca="false">('исходные данные'!Y68)^(1/4)</f>
        <v>5.14810848600483</v>
      </c>
      <c r="Z68" s="24" t="n">
        <f aca="false">('исходные данные'!Z68)^(1/4)</f>
        <v>3.54234251327897</v>
      </c>
      <c r="AA68" s="24" t="n">
        <f aca="false">('исходные данные'!AA68)^(1/4)</f>
        <v>5.07738653396563</v>
      </c>
      <c r="AB68" s="24" t="n">
        <f aca="false">('исходные данные'!AB68)^(1/4)</f>
        <v>1.82871744652125</v>
      </c>
      <c r="AC68" s="24" t="n">
        <f aca="false">('исходные данные'!AC68)^(1/4)</f>
        <v>2.83612958464103</v>
      </c>
      <c r="AD68" s="24" t="n">
        <f aca="false">('исходные данные'!AD68)^(1/4)</f>
        <v>2.82066121899927</v>
      </c>
      <c r="AE68" s="24" t="n">
        <f aca="false">('исходные данные'!AE68)^(1/2)</f>
        <v>11.4017542509914</v>
      </c>
      <c r="AF68" s="24" t="n">
        <f aca="false">('исходные данные'!AF68)^(1/4)</f>
        <v>3.5341188430494</v>
      </c>
      <c r="AG68" s="24" t="n">
        <f aca="false">('исходные данные'!AG68)^(1/4)</f>
        <v>0.823383027348464</v>
      </c>
      <c r="AH68" s="24" t="n">
        <f aca="false">('исходные данные'!AH68)^(1/4)</f>
        <v>0.923623553116426</v>
      </c>
      <c r="AI68" s="24" t="n">
        <f aca="false">('исходные данные'!AI68)^(1/2)</f>
        <v>43.1604410829634</v>
      </c>
    </row>
    <row r="69" customFormat="false" ht="15" hidden="false" customHeight="false" outlineLevel="0" collapsed="false">
      <c r="A69" s="2" t="s">
        <v>71</v>
      </c>
      <c r="B69" s="24" t="n">
        <f aca="false">('исходные данные'!B69)^(1/4)</f>
        <v>2.80152935878592</v>
      </c>
      <c r="C69" s="24" t="n">
        <f aca="false">('исходные данные'!C69)^(1/4)</f>
        <v>4.81206740859475</v>
      </c>
      <c r="D69" s="24" t="n">
        <f aca="false">('исходные данные'!D69)^(1/4)</f>
        <v>2.16573677066799</v>
      </c>
      <c r="E69" s="24" t="n">
        <f aca="false">('исходные данные'!E69)^(1/1)</f>
        <v>23.9</v>
      </c>
      <c r="F69" s="24" t="n">
        <f aca="false">('исходные данные'!F69)^(1/1)</f>
        <v>69.7</v>
      </c>
      <c r="G69" s="24" t="n">
        <f aca="false">'исходные данные'!G69</f>
        <v>30.3</v>
      </c>
      <c r="H69" s="24" t="n">
        <f aca="false">('исходные данные'!H69)^(1/4)</f>
        <v>3.04526164647567</v>
      </c>
      <c r="I69" s="24" t="n">
        <f aca="false">('исходные данные'!I69)^(1/4)</f>
        <v>2.41650998927432</v>
      </c>
      <c r="J69" s="24" t="n">
        <f aca="false">('исходные данные'!J69)^(1/4)</f>
        <v>3.10542279907148</v>
      </c>
      <c r="K69" s="24" t="n">
        <f aca="false">('исходные данные'!K69)^(1/4)</f>
        <v>2.83244354593185</v>
      </c>
      <c r="L69" s="24" t="n">
        <f aca="false">('исходные данные'!L69)^(1/4)</f>
        <v>1.62657656169779</v>
      </c>
      <c r="M69" s="24" t="n">
        <f aca="false">('исходные данные'!M69)^(1/4)</f>
        <v>1.18920711500272</v>
      </c>
      <c r="N69" s="24" t="n">
        <f aca="false">('исходные данные'!N69)^(1/3)</f>
        <v>0.464158883361278</v>
      </c>
      <c r="O69" s="24" t="n">
        <f aca="false">('исходные данные'!O69)^(1/4)</f>
        <v>4.86665377050343</v>
      </c>
      <c r="P69" s="24" t="n">
        <f aca="false">('исходные данные'!P69)^(1/4)</f>
        <v>8.20980499054961</v>
      </c>
      <c r="Q69" s="24" t="n">
        <f aca="false">('исходные данные'!Q69)^(1/4)</f>
        <v>6.43574417900431</v>
      </c>
      <c r="R69" s="24" t="n">
        <f aca="false">('исходные данные'!R69)^(1/4)</f>
        <v>7.9225301229889</v>
      </c>
      <c r="S69" s="24" t="n">
        <f aca="false">('исходные данные'!S69)^(1/4)</f>
        <v>4.50556314995895</v>
      </c>
      <c r="T69" s="24" t="n">
        <f aca="false">('исходные данные'!T69)^(1/4)</f>
        <v>4.95975558546591</v>
      </c>
      <c r="U69" s="24" t="n">
        <f aca="false">('исходные данные'!U69)^(1/4)</f>
        <v>5.00796650200944</v>
      </c>
      <c r="V69" s="24" t="n">
        <f aca="false">('исходные данные'!V69)^(1/4)</f>
        <v>5.49392044170547</v>
      </c>
      <c r="W69" s="24" t="n">
        <f aca="false">('исходные данные'!W69)^(1/4)</f>
        <v>6.73712611270213</v>
      </c>
      <c r="X69" s="24" t="n">
        <f aca="false">('исходные данные'!X69)^(1/4)</f>
        <v>4.30788007228786</v>
      </c>
      <c r="Y69" s="24" t="n">
        <f aca="false">('исходные данные'!Y69)^(1/4)</f>
        <v>5.12495862382538</v>
      </c>
      <c r="Z69" s="24" t="n">
        <f aca="false">('исходные данные'!Z69)^(1/4)</f>
        <v>3.25814274294989</v>
      </c>
      <c r="AA69" s="24" t="n">
        <f aca="false">('исходные данные'!AA69)^(1/4)</f>
        <v>5.03397358766791</v>
      </c>
      <c r="AB69" s="24" t="n">
        <f aca="false">('исходные данные'!AB69)^(1/4)</f>
        <v>2.02076039395956</v>
      </c>
      <c r="AC69" s="24" t="n">
        <f aca="false">('исходные данные'!AC69)^(1/4)</f>
        <v>6.84250448138479</v>
      </c>
      <c r="AD69" s="24" t="n">
        <f aca="false">('исходные данные'!AD69)^(1/4)</f>
        <v>2.15582467177851</v>
      </c>
      <c r="AE69" s="24" t="n">
        <f aca="false">('исходные данные'!AE69)^(1/2)</f>
        <v>14.8323969741913</v>
      </c>
      <c r="AF69" s="24" t="n">
        <f aca="false">('исходные данные'!AF69)^(1/4)</f>
        <v>4.79129216041957</v>
      </c>
      <c r="AG69" s="24" t="n">
        <f aca="false">('исходные данные'!AG69)^(1/4)</f>
        <v>1.21019012757292</v>
      </c>
      <c r="AH69" s="24" t="n">
        <f aca="false">('исходные данные'!AH69)^(1/4)</f>
        <v>1.49091892179536</v>
      </c>
      <c r="AI69" s="24" t="n">
        <f aca="false">('исходные данные'!AI69)^(1/2)</f>
        <v>33.2667493633512</v>
      </c>
    </row>
    <row r="70" customFormat="false" ht="15" hidden="false" customHeight="false" outlineLevel="0" collapsed="false">
      <c r="A70" s="2" t="s">
        <v>72</v>
      </c>
      <c r="B70" s="24" t="n">
        <f aca="false">('исходные данные'!B70)^(1/4)</f>
        <v>3.60020574367851</v>
      </c>
      <c r="C70" s="24" t="n">
        <f aca="false">('исходные данные'!C70)^(1/4)</f>
        <v>6.94975311172962</v>
      </c>
      <c r="D70" s="24" t="n">
        <f aca="false">('исходные данные'!D70)^(1/4)</f>
        <v>2.09053932674859</v>
      </c>
      <c r="E70" s="24" t="n">
        <f aca="false">('исходные данные'!E70)^(1/1)</f>
        <v>27.8</v>
      </c>
      <c r="F70" s="24" t="n">
        <f aca="false">('исходные данные'!F70)^(1/1)</f>
        <v>56.7</v>
      </c>
      <c r="G70" s="24" t="n">
        <f aca="false">'исходные данные'!G70</f>
        <v>43.3</v>
      </c>
      <c r="H70" s="24" t="n">
        <f aca="false">('исходные данные'!H70)^(1/4)</f>
        <v>3.35036895883451</v>
      </c>
      <c r="I70" s="24" t="n">
        <f aca="false">('исходные данные'!I70)^(1/4)</f>
        <v>3.59537432271622</v>
      </c>
      <c r="J70" s="24" t="n">
        <f aca="false">('исходные данные'!J70)^(1/4)</f>
        <v>3.8292137964098</v>
      </c>
      <c r="K70" s="24" t="n">
        <f aca="false">('исходные данные'!K70)^(1/4)</f>
        <v>4.12243349493444</v>
      </c>
      <c r="L70" s="24" t="n">
        <f aca="false">('исходные данные'!L70)^(1/4)</f>
        <v>3.56210296600892</v>
      </c>
      <c r="M70" s="24" t="n">
        <f aca="false">('исходные данные'!M70)^(1/4)</f>
        <v>3.20868043609628</v>
      </c>
      <c r="N70" s="24" t="n">
        <f aca="false">('исходные данные'!N70)^(1/3)</f>
        <v>1.40945974641298</v>
      </c>
      <c r="O70" s="24" t="n">
        <f aca="false">('исходные данные'!O70)^(1/4)</f>
        <v>4.88513652246491</v>
      </c>
      <c r="P70" s="24" t="n">
        <f aca="false">('исходные данные'!P70)^(1/4)</f>
        <v>5.65854626903877</v>
      </c>
      <c r="Q70" s="24" t="n">
        <f aca="false">('исходные данные'!Q70)^(1/4)</f>
        <v>5.27854729658758</v>
      </c>
      <c r="R70" s="24" t="n">
        <f aca="false">('исходные данные'!R70)^(1/4)</f>
        <v>4.65542789422411</v>
      </c>
      <c r="S70" s="24" t="n">
        <f aca="false">('исходные данные'!S70)^(1/4)</f>
        <v>4.76004555526883</v>
      </c>
      <c r="T70" s="24" t="n">
        <f aca="false">('исходные данные'!T70)^(1/4)</f>
        <v>4.48946731086808</v>
      </c>
      <c r="U70" s="24" t="n">
        <f aca="false">('исходные данные'!U70)^(1/4)</f>
        <v>4.45781196404845</v>
      </c>
      <c r="V70" s="24" t="n">
        <f aca="false">('исходные данные'!V70)^(1/4)</f>
        <v>4.82416980434124</v>
      </c>
      <c r="W70" s="24" t="n">
        <f aca="false">('исходные данные'!W70)^(1/4)</f>
        <v>6.97755645174376</v>
      </c>
      <c r="X70" s="24" t="n">
        <f aca="false">('исходные данные'!X70)^(1/4)</f>
        <v>4.11754962494884</v>
      </c>
      <c r="Y70" s="24" t="n">
        <f aca="false">('исходные данные'!Y70)^(1/4)</f>
        <v>4.57302113012532</v>
      </c>
      <c r="Z70" s="24" t="n">
        <f aca="false">('исходные данные'!Z70)^(1/4)</f>
        <v>3.66636281669665</v>
      </c>
      <c r="AA70" s="24" t="n">
        <f aca="false">('исходные данные'!AA70)^(1/4)</f>
        <v>4.66138669058106</v>
      </c>
      <c r="AB70" s="24" t="n">
        <f aca="false">('исходные данные'!AB70)^(1/4)</f>
        <v>2.15410612069366</v>
      </c>
      <c r="AC70" s="24" t="n">
        <f aca="false">('исходные данные'!AC70)^(1/4)</f>
        <v>4.61978852009624</v>
      </c>
      <c r="AD70" s="24" t="n">
        <f aca="false">('исходные данные'!AD70)^(1/4)</f>
        <v>5.11160722961522</v>
      </c>
      <c r="AE70" s="24" t="n">
        <f aca="false">('исходные данные'!AE70)^(1/2)</f>
        <v>13.6747943311773</v>
      </c>
      <c r="AF70" s="24" t="n">
        <f aca="false">('исходные данные'!AF70)^(1/4)</f>
        <v>3.71756304063364</v>
      </c>
      <c r="AG70" s="24" t="n">
        <f aca="false">('исходные данные'!AG70)^(1/4)</f>
        <v>1.94155669315005</v>
      </c>
      <c r="AH70" s="24" t="n">
        <f aca="false">('исходные данные'!AH70)^(1/4)</f>
        <v>2.02844000122833</v>
      </c>
      <c r="AI70" s="24" t="n">
        <f aca="false">('исходные данные'!AI70)^(1/2)</f>
        <v>29.7004362292628</v>
      </c>
    </row>
    <row r="71" customFormat="false" ht="15" hidden="false" customHeight="false" outlineLevel="0" collapsed="false">
      <c r="A71" s="2" t="s">
        <v>73</v>
      </c>
      <c r="B71" s="24" t="n">
        <f aca="false">('исходные данные'!B71)^(1/4)</f>
        <v>4.5587502591691</v>
      </c>
      <c r="C71" s="24" t="n">
        <f aca="false">('исходные данные'!C71)^(1/4)</f>
        <v>5.71371967036334</v>
      </c>
      <c r="D71" s="24" t="n">
        <f aca="false">('исходные данные'!D71)^(1/4)</f>
        <v>2.18516236342413</v>
      </c>
      <c r="E71" s="24" t="n">
        <f aca="false">('исходные данные'!E71)^(1/1)</f>
        <v>20.9</v>
      </c>
      <c r="F71" s="24" t="n">
        <f aca="false">('исходные данные'!F71)^(1/1)</f>
        <v>68.4</v>
      </c>
      <c r="G71" s="24" t="n">
        <f aca="false">'исходные данные'!G71</f>
        <v>31.6</v>
      </c>
      <c r="H71" s="24" t="n">
        <f aca="false">('исходные данные'!H71)^(1/4)</f>
        <v>3.52844152537473</v>
      </c>
      <c r="I71" s="24" t="n">
        <f aca="false">('исходные данные'!I71)^(1/4)</f>
        <v>2.68663971776035</v>
      </c>
      <c r="J71" s="24" t="n">
        <f aca="false">('исходные данные'!J71)^(1/4)</f>
        <v>2.41473640276642</v>
      </c>
      <c r="K71" s="24" t="n">
        <f aca="false">('исходные данные'!K71)^(1/4)</f>
        <v>3.33149047230164</v>
      </c>
      <c r="L71" s="24" t="n">
        <f aca="false">('исходные данные'!L71)^(1/4)</f>
        <v>2.18993870309484</v>
      </c>
      <c r="M71" s="24" t="n">
        <f aca="false">('исходные данные'!M71)^(1/4)</f>
        <v>1.31607401295249</v>
      </c>
      <c r="N71" s="24" t="n">
        <f aca="false">('исходные данные'!N71)^(1/3)</f>
        <v>0.7937005259841</v>
      </c>
      <c r="O71" s="24" t="n">
        <f aca="false">('исходные данные'!O71)^(1/4)</f>
        <v>4.5945839588569</v>
      </c>
      <c r="P71" s="24" t="n">
        <f aca="false">('исходные данные'!P71)^(1/4)</f>
        <v>7.27314422318712</v>
      </c>
      <c r="Q71" s="24" t="n">
        <f aca="false">('исходные данные'!Q71)^(1/4)</f>
        <v>4.16823173399774</v>
      </c>
      <c r="R71" s="24" t="n">
        <f aca="false">('исходные данные'!R71)^(1/4)</f>
        <v>5.33003077194492</v>
      </c>
      <c r="S71" s="24" t="n">
        <f aca="false">('исходные данные'!S71)^(1/4)</f>
        <v>4.72549017728276</v>
      </c>
      <c r="T71" s="24" t="n">
        <f aca="false">('исходные данные'!T71)^(1/4)</f>
        <v>4.52519367673771</v>
      </c>
      <c r="U71" s="24" t="n">
        <f aca="false">('исходные данные'!U71)^(1/4)</f>
        <v>4.29591966384042</v>
      </c>
      <c r="V71" s="24" t="n">
        <f aca="false">('исходные данные'!V71)^(1/4)</f>
        <v>5.90346668540185</v>
      </c>
      <c r="W71" s="24" t="n">
        <f aca="false">('исходные данные'!W71)^(1/4)</f>
        <v>6.99869009654797</v>
      </c>
      <c r="X71" s="24" t="n">
        <f aca="false">('исходные данные'!X71)^(1/4)</f>
        <v>4.55767084485464</v>
      </c>
      <c r="Y71" s="24" t="n">
        <f aca="false">('исходные данные'!Y71)^(1/4)</f>
        <v>5.00819072956956</v>
      </c>
      <c r="Z71" s="24" t="n">
        <f aca="false">('исходные данные'!Z71)^(1/4)</f>
        <v>3.23579591338977</v>
      </c>
      <c r="AA71" s="24" t="n">
        <f aca="false">('исходные данные'!AA71)^(1/4)</f>
        <v>4.86137442307404</v>
      </c>
      <c r="AB71" s="24" t="n">
        <f aca="false">('исходные данные'!AB71)^(1/4)</f>
        <v>1.92024065445241</v>
      </c>
      <c r="AC71" s="24" t="n">
        <f aca="false">('исходные данные'!AC71)^(1/4)</f>
        <v>4.45385612979106</v>
      </c>
      <c r="AD71" s="24" t="n">
        <f aca="false">('исходные данные'!AD71)^(1/4)</f>
        <v>2.52113058623077</v>
      </c>
      <c r="AE71" s="24" t="n">
        <f aca="false">('исходные данные'!AE71)^(1/2)</f>
        <v>17.2916164657906</v>
      </c>
      <c r="AF71" s="24" t="n">
        <f aca="false">('исходные данные'!AF71)^(1/4)</f>
        <v>3.8247534349717</v>
      </c>
      <c r="AG71" s="24" t="n">
        <f aca="false">('исходные данные'!AG71)^(1/4)</f>
        <v>1.25613101295122</v>
      </c>
      <c r="AH71" s="24" t="n">
        <f aca="false">('исходные данные'!AH71)^(1/4)</f>
        <v>2.82507291420956</v>
      </c>
      <c r="AI71" s="24" t="n">
        <f aca="false">('исходные данные'!AI71)^(1/2)</f>
        <v>36.0263555242901</v>
      </c>
    </row>
    <row r="72" customFormat="false" ht="15" hidden="false" customHeight="false" outlineLevel="0" collapsed="false">
      <c r="A72" s="2" t="s">
        <v>74</v>
      </c>
      <c r="B72" s="24" t="n">
        <f aca="false">('исходные данные'!B72)^(1/4)</f>
        <v>6.97493862022268</v>
      </c>
      <c r="C72" s="24" t="n">
        <f aca="false">('исходные данные'!C72)^(1/4)</f>
        <v>7.32186455861626</v>
      </c>
      <c r="D72" s="24" t="n">
        <f aca="false">('исходные данные'!D72)^(1/4)</f>
        <v>2.1120941277886</v>
      </c>
      <c r="E72" s="24" t="n">
        <f aca="false">('исходные данные'!E72)^(1/1)</f>
        <v>23.4</v>
      </c>
      <c r="F72" s="24" t="n">
        <f aca="false">('исходные данные'!F72)^(1/1)</f>
        <v>77.6</v>
      </c>
      <c r="G72" s="24" t="n">
        <f aca="false">'исходные данные'!G72</f>
        <v>22.4</v>
      </c>
      <c r="H72" s="24" t="n">
        <f aca="false">('исходные данные'!H72)^(1/4)</f>
        <v>3.22370979547063</v>
      </c>
      <c r="I72" s="24" t="n">
        <f aca="false">('исходные данные'!I72)^(1/4)</f>
        <v>3.85216010067594</v>
      </c>
      <c r="J72" s="24" t="n">
        <f aca="false">('исходные данные'!J72)^(1/4)</f>
        <v>1.8612097182042</v>
      </c>
      <c r="K72" s="24" t="n">
        <f aca="false">('исходные данные'!K72)^(1/4)</f>
        <v>4.54027927847965</v>
      </c>
      <c r="L72" s="24" t="n">
        <f aca="false">('исходные данные'!L72)^(1/4)</f>
        <v>4.16179145028782</v>
      </c>
      <c r="M72" s="24" t="n">
        <f aca="false">('исходные данные'!M72)^(1/4)</f>
        <v>3.51124308556641</v>
      </c>
      <c r="N72" s="24" t="n">
        <f aca="false">('исходные данные'!N72)^(1/3)</f>
        <v>1.35720880829745</v>
      </c>
      <c r="O72" s="24" t="n">
        <f aca="false">('исходные данные'!O72)^(1/4)</f>
        <v>4.83777175809983</v>
      </c>
      <c r="P72" s="24" t="n">
        <f aca="false">('исходные данные'!P72)^(1/4)</f>
        <v>11.8595417345437</v>
      </c>
      <c r="Q72" s="24" t="n">
        <f aca="false">('исходные данные'!Q72)^(1/4)</f>
        <v>7.82959840699831</v>
      </c>
      <c r="R72" s="24" t="n">
        <f aca="false">('исходные данные'!R72)^(1/4)</f>
        <v>6.44816703664725</v>
      </c>
      <c r="S72" s="24" t="n">
        <f aca="false">('исходные данные'!S72)^(1/4)</f>
        <v>5.53345722049769</v>
      </c>
      <c r="T72" s="24" t="n">
        <f aca="false">('исходные данные'!T72)^(1/4)</f>
        <v>4.94389771118876</v>
      </c>
      <c r="U72" s="24" t="n">
        <f aca="false">('исходные данные'!U72)^(1/4)</f>
        <v>4.74525066898068</v>
      </c>
      <c r="V72" s="24" t="n">
        <f aca="false">('исходные данные'!V72)^(1/4)</f>
        <v>5.89283932651564</v>
      </c>
      <c r="W72" s="24" t="n">
        <f aca="false">('исходные данные'!W72)^(1/4)</f>
        <v>6.45475467198589</v>
      </c>
      <c r="X72" s="24" t="n">
        <f aca="false">('исходные данные'!X72)^(1/4)</f>
        <v>4.66392596138702</v>
      </c>
      <c r="Y72" s="24" t="n">
        <f aca="false">('исходные данные'!Y72)^(1/4)</f>
        <v>5.25440594992839</v>
      </c>
      <c r="Z72" s="24" t="n">
        <f aca="false">('исходные данные'!Z72)^(1/4)</f>
        <v>4.30821717428472</v>
      </c>
      <c r="AA72" s="24" t="n">
        <f aca="false">('исходные данные'!AA72)^(1/4)</f>
        <v>5.31513808687964</v>
      </c>
      <c r="AB72" s="24" t="n">
        <f aca="false">('исходные данные'!AB72)^(1/4)</f>
        <v>2.25442783200998</v>
      </c>
      <c r="AC72" s="24" t="n">
        <f aca="false">('исходные данные'!AC72)^(1/4)</f>
        <v>9.00767194047546</v>
      </c>
      <c r="AD72" s="24" t="n">
        <f aca="false">('исходные данные'!AD72)^(1/4)</f>
        <v>3.77230028904881</v>
      </c>
      <c r="AE72" s="24" t="n">
        <f aca="false">('исходные данные'!AE72)^(1/2)</f>
        <v>18.1383571472171</v>
      </c>
      <c r="AF72" s="24" t="n">
        <f aca="false">('исходные данные'!AF72)^(1/4)</f>
        <v>4.94923200383977</v>
      </c>
      <c r="AG72" s="24" t="n">
        <f aca="false">('исходные данные'!AG72)^(1/4)</f>
        <v>1.77643751463306</v>
      </c>
      <c r="AH72" s="24" t="n">
        <f aca="false">('исходные данные'!AH72)^(1/4)</f>
        <v>2.46120606296514</v>
      </c>
      <c r="AI72" s="24" t="n">
        <f aca="false">('исходные данные'!AI72)^(1/2)</f>
        <v>30.8412551654587</v>
      </c>
    </row>
    <row r="73" customFormat="false" ht="15" hidden="false" customHeight="false" outlineLevel="0" collapsed="false">
      <c r="A73" s="2" t="s">
        <v>75</v>
      </c>
      <c r="B73" s="24" t="n">
        <f aca="false">('исходные данные'!B73)^(1/4)</f>
        <v>5.27591029835903</v>
      </c>
      <c r="C73" s="24" t="n">
        <f aca="false">('исходные данные'!C73)^(1/4)</f>
        <v>6.99759351150236</v>
      </c>
      <c r="D73" s="24" t="n">
        <f aca="false">('исходные данные'!D73)^(1/4)</f>
        <v>2.16327150000157</v>
      </c>
      <c r="E73" s="24" t="n">
        <f aca="false">('исходные данные'!E73)^(1/1)</f>
        <v>23.2</v>
      </c>
      <c r="F73" s="24" t="n">
        <f aca="false">('исходные данные'!F73)^(1/1)</f>
        <v>78.7</v>
      </c>
      <c r="G73" s="24" t="n">
        <f aca="false">'исходные данные'!G73</f>
        <v>21.3</v>
      </c>
      <c r="H73" s="24" t="n">
        <f aca="false">('исходные данные'!H73)^(1/4)</f>
        <v>3.32345618553747</v>
      </c>
      <c r="I73" s="24" t="n">
        <f aca="false">('исходные данные'!I73)^(1/4)</f>
        <v>3.45988407339268</v>
      </c>
      <c r="J73" s="24" t="n">
        <f aca="false">('исходные данные'!J73)^(1/4)</f>
        <v>2.37841423000544</v>
      </c>
      <c r="K73" s="24" t="n">
        <f aca="false">('исходные данные'!K73)^(1/4)</f>
        <v>4.25918101541245</v>
      </c>
      <c r="L73" s="24" t="n">
        <f aca="false">('исходные данные'!L73)^(1/4)</f>
        <v>3.63713576256413</v>
      </c>
      <c r="M73" s="24" t="n">
        <f aca="false">('исходные данные'!M73)^(1/4)</f>
        <v>2.65914794847249</v>
      </c>
      <c r="N73" s="24" t="n">
        <f aca="false">('исходные данные'!N73)^(1/3)</f>
        <v>0.928317766722556</v>
      </c>
      <c r="O73" s="24" t="n">
        <f aca="false">('исходные данные'!O73)^(1/4)</f>
        <v>5.58904077205409</v>
      </c>
      <c r="P73" s="24" t="n">
        <f aca="false">('исходные данные'!P73)^(1/4)</f>
        <v>10.6824186364663</v>
      </c>
      <c r="Q73" s="24" t="n">
        <f aca="false">('исходные данные'!Q73)^(1/4)</f>
        <v>5.8659401956407</v>
      </c>
      <c r="R73" s="24" t="n">
        <f aca="false">('исходные данные'!R73)^(1/4)</f>
        <v>6.74530103170952</v>
      </c>
      <c r="S73" s="24" t="n">
        <f aca="false">('исходные данные'!S73)^(1/4)</f>
        <v>5.525947413574</v>
      </c>
      <c r="T73" s="24" t="n">
        <f aca="false">('исходные данные'!T73)^(1/4)</f>
        <v>4.88435852042382</v>
      </c>
      <c r="U73" s="24" t="n">
        <f aca="false">('исходные данные'!U73)^(1/4)</f>
        <v>4.2336091957994</v>
      </c>
      <c r="V73" s="24" t="n">
        <f aca="false">('исходные данные'!V73)^(1/4)</f>
        <v>6.23845208293786</v>
      </c>
      <c r="W73" s="24" t="n">
        <f aca="false">('исходные данные'!W73)^(1/4)</f>
        <v>6.18367720004672</v>
      </c>
      <c r="X73" s="24" t="n">
        <f aca="false">('исходные данные'!X73)^(1/4)</f>
        <v>4.56932946247775</v>
      </c>
      <c r="Y73" s="24" t="n">
        <f aca="false">('исходные данные'!Y73)^(1/4)</f>
        <v>5.287963430509</v>
      </c>
      <c r="Z73" s="24" t="n">
        <f aca="false">('исходные данные'!Z73)^(1/4)</f>
        <v>3.97408248695116</v>
      </c>
      <c r="AA73" s="24" t="n">
        <f aca="false">('исходные данные'!AA73)^(1/4)</f>
        <v>5.37720214675274</v>
      </c>
      <c r="AB73" s="24" t="n">
        <f aca="false">('исходные данные'!AB73)^(1/4)</f>
        <v>2.23246414498289</v>
      </c>
      <c r="AC73" s="24" t="n">
        <f aca="false">('исходные данные'!AC73)^(1/4)</f>
        <v>9.08360156190583</v>
      </c>
      <c r="AD73" s="24" t="n">
        <f aca="false">('исходные данные'!AD73)^(1/4)</f>
        <v>3.68001706705066</v>
      </c>
      <c r="AE73" s="24" t="n">
        <f aca="false">('исходные данные'!AE73)^(1/2)</f>
        <v>15.2643375224737</v>
      </c>
      <c r="AF73" s="24" t="n">
        <f aca="false">('исходные данные'!AF73)^(1/4)</f>
        <v>4.55637350225228</v>
      </c>
      <c r="AG73" s="24" t="n">
        <f aca="false">('исходные данные'!AG73)^(1/4)</f>
        <v>1.85027787459518</v>
      </c>
      <c r="AH73" s="24" t="n">
        <f aca="false">('исходные данные'!AH73)^(1/4)</f>
        <v>2.11051789528229</v>
      </c>
      <c r="AI73" s="24" t="n">
        <f aca="false">('исходные данные'!AI73)^(1/2)</f>
        <v>32.5623677727861</v>
      </c>
    </row>
    <row r="74" customFormat="false" ht="15" hidden="false" customHeight="false" outlineLevel="0" collapsed="false">
      <c r="A74" s="2" t="s">
        <v>76</v>
      </c>
      <c r="B74" s="24" t="n">
        <f aca="false">('исходные данные'!B74)^(1/4)</f>
        <v>3.12772084449947</v>
      </c>
      <c r="C74" s="24" t="n">
        <f aca="false">('исходные данные'!C74)^(1/4)</f>
        <v>7.19121926836824</v>
      </c>
      <c r="D74" s="24" t="n">
        <f aca="false">('исходные данные'!D74)^(1/4)</f>
        <v>2.10408857328672</v>
      </c>
      <c r="E74" s="24" t="n">
        <f aca="false">('исходные данные'!E74)^(1/1)</f>
        <v>26.1</v>
      </c>
      <c r="F74" s="24" t="n">
        <f aca="false">('исходные данные'!F74)^(1/1)</f>
        <v>86</v>
      </c>
      <c r="G74" s="24" t="n">
        <f aca="false">'исходные данные'!G74</f>
        <v>14</v>
      </c>
      <c r="H74" s="24" t="n">
        <f aca="false">('исходные данные'!H74)^(1/4)</f>
        <v>3.21622145269703</v>
      </c>
      <c r="I74" s="24" t="n">
        <f aca="false">('исходные данные'!I74)^(1/4)</f>
        <v>3.90402241446357</v>
      </c>
      <c r="J74" s="24" t="n">
        <f aca="false">('исходные данные'!J74)^(1/4)</f>
        <v>3.65262427086695</v>
      </c>
      <c r="K74" s="24" t="n">
        <f aca="false">('исходные данные'!K74)^(1/4)</f>
        <v>4.29938954639756</v>
      </c>
      <c r="L74" s="24" t="n">
        <f aca="false">('исходные данные'!L74)^(1/4)</f>
        <v>3.45807182445672</v>
      </c>
      <c r="M74" s="24" t="n">
        <f aca="false">('исходные данные'!M74)^(1/4)</f>
        <v>2.81731324726126</v>
      </c>
      <c r="N74" s="24" t="n">
        <f aca="false">('исходные данные'!N74)^(1/3)</f>
        <v>0.887904001742601</v>
      </c>
      <c r="O74" s="24" t="n">
        <f aca="false">('исходные данные'!O74)^(1/4)</f>
        <v>5.35261738167597</v>
      </c>
      <c r="P74" s="24" t="n">
        <f aca="false">('исходные данные'!P74)^(1/4)</f>
        <v>7.86520361322537</v>
      </c>
      <c r="Q74" s="24" t="n">
        <f aca="false">('исходные данные'!Q74)^(1/4)</f>
        <v>6.2283171113509</v>
      </c>
      <c r="R74" s="24" t="n">
        <f aca="false">('исходные данные'!R74)^(1/4)</f>
        <v>5.73685821001372</v>
      </c>
      <c r="S74" s="24" t="n">
        <f aca="false">('исходные данные'!S74)^(1/4)</f>
        <v>4.9419546500604</v>
      </c>
      <c r="T74" s="24" t="n">
        <f aca="false">('исходные данные'!T74)^(1/4)</f>
        <v>4.88877701683506</v>
      </c>
      <c r="U74" s="24" t="n">
        <f aca="false">('исходные данные'!U74)^(1/4)</f>
        <v>4.23021377068063</v>
      </c>
      <c r="V74" s="24" t="n">
        <f aca="false">('исходные данные'!V74)^(1/4)</f>
        <v>5.22142981164423</v>
      </c>
      <c r="W74" s="24" t="n">
        <f aca="false">('исходные данные'!W74)^(1/4)</f>
        <v>5.55303507921941</v>
      </c>
      <c r="X74" s="24" t="n">
        <f aca="false">('исходные данные'!X74)^(1/4)</f>
        <v>4.35820118512115</v>
      </c>
      <c r="Y74" s="24" t="n">
        <f aca="false">('исходные данные'!Y74)^(1/4)</f>
        <v>4.92118782878807</v>
      </c>
      <c r="Z74" s="24" t="n">
        <f aca="false">('исходные данные'!Z74)^(1/4)</f>
        <v>3.45126384405642</v>
      </c>
      <c r="AA74" s="24" t="n">
        <f aca="false">('исходные данные'!AA74)^(1/4)</f>
        <v>4.94827109804748</v>
      </c>
      <c r="AB74" s="24" t="n">
        <f aca="false">('исходные данные'!AB74)^(1/4)</f>
        <v>2.01232117036679</v>
      </c>
      <c r="AC74" s="24" t="n">
        <f aca="false">('исходные данные'!AC74)^(1/4)</f>
        <v>10.9915944274184</v>
      </c>
      <c r="AD74" s="24" t="n">
        <f aca="false">('исходные данные'!AD74)^(1/4)</f>
        <v>6.54882134324973</v>
      </c>
      <c r="AE74" s="24" t="n">
        <f aca="false">('исходные данные'!AE74)^(1/2)</f>
        <v>13.856406460551</v>
      </c>
      <c r="AF74" s="24" t="n">
        <f aca="false">('исходные данные'!AF74)^(1/4)</f>
        <v>4.51891334909867</v>
      </c>
      <c r="AG74" s="24" t="n">
        <f aca="false">('исходные данные'!AG74)^(1/4)</f>
        <v>1.82717374537123</v>
      </c>
      <c r="AH74" s="24" t="n">
        <f aca="false">('исходные данные'!AH74)^(1/4)</f>
        <v>2.18583896728735</v>
      </c>
      <c r="AI74" s="24" t="n">
        <f aca="false">('исходные данные'!AI74)^(1/2)</f>
        <v>32.4520476999177</v>
      </c>
    </row>
    <row r="75" customFormat="false" ht="15" hidden="false" customHeight="false" outlineLevel="0" collapsed="false">
      <c r="A75" s="2" t="s">
        <v>77</v>
      </c>
      <c r="B75" s="24" t="n">
        <f aca="false">('исходные данные'!B75)^(1/4)</f>
        <v>3.65159782021879</v>
      </c>
      <c r="C75" s="24" t="n">
        <f aca="false">('исходные данные'!C75)^(1/4)</f>
        <v>7.26998110654855</v>
      </c>
      <c r="D75" s="24" t="n">
        <f aca="false">('исходные данные'!D75)^(1/4)</f>
        <v>2.08504508916638</v>
      </c>
      <c r="E75" s="24" t="n">
        <f aca="false">('исходные данные'!E75)^(1/1)</f>
        <v>25.4</v>
      </c>
      <c r="F75" s="24" t="n">
        <f aca="false">('исходные данные'!F75)^(1/1)</f>
        <v>79.1</v>
      </c>
      <c r="G75" s="24" t="n">
        <f aca="false">'исходные данные'!G75</f>
        <v>20.9</v>
      </c>
      <c r="H75" s="24" t="n">
        <f aca="false">('исходные данные'!H75)^(1/4)</f>
        <v>3.28181803491129</v>
      </c>
      <c r="I75" s="24" t="n">
        <f aca="false">('исходные данные'!I75)^(1/4)</f>
        <v>3.80130418337585</v>
      </c>
      <c r="J75" s="24" t="n">
        <f aca="false">('исходные данные'!J75)^(1/4)</f>
        <v>3.25315312339557</v>
      </c>
      <c r="K75" s="24" t="n">
        <f aca="false">('исходные данные'!K75)^(1/4)</f>
        <v>4.68736255602912</v>
      </c>
      <c r="L75" s="24" t="n">
        <f aca="false">('исходные данные'!L75)^(1/4)</f>
        <v>4.71206996034381</v>
      </c>
      <c r="M75" s="24" t="n">
        <f aca="false">('исходные данные'!M75)^(1/4)</f>
        <v>3.7320755990714</v>
      </c>
      <c r="N75" s="24" t="n">
        <f aca="false">('исходные данные'!N75)^(1/3)</f>
        <v>1.82716013686352</v>
      </c>
      <c r="O75" s="24" t="n">
        <f aca="false">('исходные данные'!O75)^(1/4)</f>
        <v>4.9218524375327</v>
      </c>
      <c r="P75" s="24" t="n">
        <f aca="false">('исходные данные'!P75)^(1/4)</f>
        <v>9.35248398664158</v>
      </c>
      <c r="Q75" s="24" t="n">
        <f aca="false">('исходные данные'!Q75)^(1/4)</f>
        <v>5.54613554477352</v>
      </c>
      <c r="R75" s="24" t="n">
        <f aca="false">('исходные данные'!R75)^(1/4)</f>
        <v>5.66504265313599</v>
      </c>
      <c r="S75" s="24" t="n">
        <f aca="false">('исходные данные'!S75)^(1/4)</f>
        <v>4.75345136693152</v>
      </c>
      <c r="T75" s="24" t="n">
        <f aca="false">('исходные данные'!T75)^(1/4)</f>
        <v>5.20188018770403</v>
      </c>
      <c r="U75" s="24" t="n">
        <f aca="false">('исходные данные'!U75)^(1/4)</f>
        <v>4.62557950701451</v>
      </c>
      <c r="V75" s="24" t="n">
        <f aca="false">('исходные данные'!V75)^(1/4)</f>
        <v>6.33874391927687</v>
      </c>
      <c r="W75" s="24" t="n">
        <f aca="false">('исходные данные'!W75)^(1/4)</f>
        <v>7.18823700852798</v>
      </c>
      <c r="X75" s="24" t="n">
        <f aca="false">('исходные данные'!X75)^(1/4)</f>
        <v>4.68730208125569</v>
      </c>
      <c r="Y75" s="24" t="n">
        <f aca="false">('исходные данные'!Y75)^(1/4)</f>
        <v>5.13841713102281</v>
      </c>
      <c r="Z75" s="24" t="n">
        <f aca="false">('исходные данные'!Z75)^(1/4)</f>
        <v>3.92305433238818</v>
      </c>
      <c r="AA75" s="24" t="n">
        <f aca="false">('исходные данные'!AA75)^(1/4)</f>
        <v>5.57053382365916</v>
      </c>
      <c r="AB75" s="24" t="n">
        <f aca="false">('исходные данные'!AB75)^(1/4)</f>
        <v>2.52733843602237</v>
      </c>
      <c r="AC75" s="24" t="n">
        <f aca="false">('исходные данные'!AC75)^(1/4)</f>
        <v>6.61034657156634</v>
      </c>
      <c r="AD75" s="24" t="n">
        <f aca="false">('исходные данные'!AD75)^(1/4)</f>
        <v>5.12075463775551</v>
      </c>
      <c r="AE75" s="24" t="n">
        <f aca="false">('исходные данные'!AE75)^(1/2)</f>
        <v>19.0787840283389</v>
      </c>
      <c r="AF75" s="24" t="n">
        <f aca="false">('исходные данные'!AF75)^(1/4)</f>
        <v>3.95632099841488</v>
      </c>
      <c r="AG75" s="24" t="n">
        <f aca="false">('исходные данные'!AG75)^(1/4)</f>
        <v>2.01335761681687</v>
      </c>
      <c r="AH75" s="24" t="n">
        <f aca="false">('исходные данные'!AH75)^(1/4)</f>
        <v>2.63676507541722</v>
      </c>
      <c r="AI75" s="24" t="n">
        <f aca="false">('исходные данные'!AI75)^(1/2)</f>
        <v>32.2532711802343</v>
      </c>
    </row>
    <row r="76" customFormat="false" ht="15" hidden="false" customHeight="false" outlineLevel="0" collapsed="false">
      <c r="A76" s="2" t="s">
        <v>78</v>
      </c>
      <c r="B76" s="24" t="n">
        <f aca="false">('исходные данные'!B76)^(1/4)</f>
        <v>3.44652754237062</v>
      </c>
      <c r="C76" s="24" t="n">
        <f aca="false">('исходные данные'!C76)^(1/4)</f>
        <v>6.64026229586029</v>
      </c>
      <c r="D76" s="24" t="n">
        <f aca="false">('исходные данные'!D76)^(1/4)</f>
        <v>2.10676724016547</v>
      </c>
      <c r="E76" s="24" t="n">
        <f aca="false">('исходные данные'!E76)^(1/1)</f>
        <v>25.6</v>
      </c>
      <c r="F76" s="24" t="n">
        <f aca="false">('исходные данные'!F76)^(1/1)</f>
        <v>72.8</v>
      </c>
      <c r="G76" s="24" t="n">
        <f aca="false">'исходные данные'!G76</f>
        <v>27.2</v>
      </c>
      <c r="H76" s="24" t="n">
        <f aca="false">('исходные данные'!H76)^(1/4)</f>
        <v>3.76529505865846</v>
      </c>
      <c r="I76" s="24" t="n">
        <f aca="false">('исходные данные'!I76)^(1/4)</f>
        <v>3.72532417481546</v>
      </c>
      <c r="J76" s="24" t="n">
        <f aca="false">('исходные данные'!J76)^(1/4)</f>
        <v>3.1543421455299</v>
      </c>
      <c r="K76" s="24" t="n">
        <f aca="false">('исходные данные'!K76)^(1/4)</f>
        <v>4.03326439048301</v>
      </c>
      <c r="L76" s="24" t="n">
        <f aca="false">('исходные данные'!L76)^(1/4)</f>
        <v>3.83808804779883</v>
      </c>
      <c r="M76" s="24" t="n">
        <f aca="false">('исходные данные'!M76)^(1/4)</f>
        <v>3.37664837538518</v>
      </c>
      <c r="N76" s="24" t="n">
        <f aca="false">('исходные данные'!N76)^(1/3)</f>
        <v>1.33886590016434</v>
      </c>
      <c r="O76" s="24" t="n">
        <f aca="false">('исходные данные'!O76)^(1/4)</f>
        <v>4.85547745416491</v>
      </c>
      <c r="P76" s="24" t="n">
        <f aca="false">('исходные данные'!P76)^(1/4)</f>
        <v>7.8165632447308</v>
      </c>
      <c r="Q76" s="24" t="n">
        <f aca="false">('исходные данные'!Q76)^(1/4)</f>
        <v>6.62671375610569</v>
      </c>
      <c r="R76" s="24" t="n">
        <f aca="false">('исходные данные'!R76)^(1/4)</f>
        <v>5.09105177950293</v>
      </c>
      <c r="S76" s="24" t="n">
        <f aca="false">('исходные данные'!S76)^(1/4)</f>
        <v>4.3812072103032</v>
      </c>
      <c r="T76" s="24" t="n">
        <f aca="false">('исходные данные'!T76)^(1/4)</f>
        <v>4.78965713148222</v>
      </c>
      <c r="U76" s="24" t="n">
        <f aca="false">('исходные данные'!U76)^(1/4)</f>
        <v>4.26909573482525</v>
      </c>
      <c r="V76" s="24" t="n">
        <f aca="false">('исходные данные'!V76)^(1/4)</f>
        <v>5.29483291342987</v>
      </c>
      <c r="W76" s="24" t="n">
        <f aca="false">('исходные данные'!W76)^(1/4)</f>
        <v>5.60713333661643</v>
      </c>
      <c r="X76" s="24" t="n">
        <f aca="false">('исходные данные'!X76)^(1/4)</f>
        <v>4.51403229760669</v>
      </c>
      <c r="Y76" s="24" t="n">
        <f aca="false">('исходные данные'!Y76)^(1/4)</f>
        <v>4.79834775934929</v>
      </c>
      <c r="Z76" s="24" t="n">
        <f aca="false">('исходные данные'!Z76)^(1/4)</f>
        <v>3.92158135250182</v>
      </c>
      <c r="AA76" s="24" t="n">
        <f aca="false">('исходные данные'!AA76)^(1/4)</f>
        <v>5.05372799375468</v>
      </c>
      <c r="AB76" s="24" t="n">
        <f aca="false">('исходные данные'!AB76)^(1/4)</f>
        <v>2.17551361278748</v>
      </c>
      <c r="AC76" s="24" t="n">
        <f aca="false">('исходные данные'!AC76)^(1/4)</f>
        <v>4.8574160705469</v>
      </c>
      <c r="AD76" s="24" t="n">
        <f aca="false">('исходные данные'!AD76)^(1/4)</f>
        <v>4.0494654745629</v>
      </c>
      <c r="AE76" s="24" t="n">
        <f aca="false">('исходные данные'!AE76)^(1/2)</f>
        <v>18.3030052177231</v>
      </c>
      <c r="AF76" s="24" t="n">
        <f aca="false">('исходные данные'!AF76)^(1/4)</f>
        <v>4.61598047576704</v>
      </c>
      <c r="AG76" s="24" t="n">
        <f aca="false">('исходные данные'!AG76)^(1/4)</f>
        <v>2.17382078868667</v>
      </c>
      <c r="AH76" s="24" t="n">
        <f aca="false">('исходные данные'!AH76)^(1/4)</f>
        <v>2.05432824453328</v>
      </c>
      <c r="AI76" s="24" t="n">
        <f aca="false">('исходные данные'!AI76)^(1/2)</f>
        <v>28.9096510721002</v>
      </c>
    </row>
    <row r="77" customFormat="false" ht="15" hidden="false" customHeight="false" outlineLevel="0" collapsed="false">
      <c r="A77" s="2" t="s">
        <v>79</v>
      </c>
      <c r="B77" s="24" t="n">
        <f aca="false">('исходные данные'!B77)^(1/4)</f>
        <v>4.21085836943505</v>
      </c>
      <c r="C77" s="24" t="n">
        <f aca="false">('исходные данные'!C77)^(1/4)</f>
        <v>5.72920342398886</v>
      </c>
      <c r="D77" s="24" t="n">
        <f aca="false">('исходные данные'!D77)^(1/4)</f>
        <v>2.09327027878421</v>
      </c>
      <c r="E77" s="24" t="n">
        <f aca="false">('исходные данные'!E77)^(1/1)</f>
        <v>23.4</v>
      </c>
      <c r="F77" s="24" t="n">
        <f aca="false">('исходные данные'!F77)^(1/1)</f>
        <v>72.5</v>
      </c>
      <c r="G77" s="24" t="n">
        <f aca="false">'исходные данные'!G77</f>
        <v>27.5</v>
      </c>
      <c r="H77" s="24" t="n">
        <f aca="false">('исходные данные'!H77)^(1/4)</f>
        <v>2.99069756244244</v>
      </c>
      <c r="I77" s="24" t="n">
        <f aca="false">('исходные данные'!I77)^(1/4)</f>
        <v>2.65247500265981</v>
      </c>
      <c r="J77" s="24" t="n">
        <f aca="false">('исходные данные'!J77)^(1/4)</f>
        <v>2.21336383940064</v>
      </c>
      <c r="K77" s="24" t="n">
        <f aca="false">('исходные данные'!K77)^(1/4)</f>
        <v>3.67738365152405</v>
      </c>
      <c r="L77" s="24" t="n">
        <f aca="false">('исходные данные'!L77)^(1/4)</f>
        <v>4.2360781915501</v>
      </c>
      <c r="M77" s="24" t="n">
        <f aca="false">('исходные данные'!M77)^(1/4)</f>
        <v>3.17797182781127</v>
      </c>
      <c r="N77" s="24" t="n">
        <f aca="false">('исходные данные'!N77)^(1/3)</f>
        <v>1.69849925224181</v>
      </c>
      <c r="O77" s="24" t="n">
        <f aca="false">('исходные данные'!O77)^(1/4)</f>
        <v>5.42338743393667</v>
      </c>
      <c r="P77" s="24" t="n">
        <f aca="false">('исходные данные'!P77)^(1/4)</f>
        <v>11.1620178420998</v>
      </c>
      <c r="Q77" s="24" t="n">
        <f aca="false">('исходные данные'!Q77)^(1/4)</f>
        <v>5.54742986038053</v>
      </c>
      <c r="R77" s="24" t="n">
        <f aca="false">('исходные данные'!R77)^(1/4)</f>
        <v>5.5349771400998</v>
      </c>
      <c r="S77" s="24" t="n">
        <f aca="false">('исходные данные'!S77)^(1/4)</f>
        <v>5.40433875464687</v>
      </c>
      <c r="T77" s="24" t="n">
        <f aca="false">('исходные данные'!T77)^(1/4)</f>
        <v>4.70680140495305</v>
      </c>
      <c r="U77" s="24" t="n">
        <f aca="false">('исходные данные'!U77)^(1/4)</f>
        <v>4.28496968045318</v>
      </c>
      <c r="V77" s="24" t="n">
        <f aca="false">('исходные данные'!V77)^(1/4)</f>
        <v>5.82654646952307</v>
      </c>
      <c r="W77" s="24" t="n">
        <f aca="false">('исходные данные'!W77)^(1/4)</f>
        <v>7.1288039998407</v>
      </c>
      <c r="X77" s="24" t="n">
        <f aca="false">('исходные данные'!X77)^(1/4)</f>
        <v>4.63786660734211</v>
      </c>
      <c r="Y77" s="24" t="n">
        <f aca="false">('исходные данные'!Y77)^(1/4)</f>
        <v>5.22241181707888</v>
      </c>
      <c r="Z77" s="24" t="n">
        <f aca="false">('исходные данные'!Z77)^(1/4)</f>
        <v>3.66639001538318</v>
      </c>
      <c r="AA77" s="24" t="n">
        <f aca="false">('исходные данные'!AA77)^(1/4)</f>
        <v>5.37162678279688</v>
      </c>
      <c r="AB77" s="24" t="n">
        <f aca="false">('исходные данные'!AB77)^(1/4)</f>
        <v>2.27921706576431</v>
      </c>
      <c r="AC77" s="24" t="n">
        <f aca="false">('исходные данные'!AC77)^(1/4)</f>
        <v>3.55377699642438</v>
      </c>
      <c r="AD77" s="24" t="n">
        <f aca="false">('исходные данные'!AD77)^(1/4)</f>
        <v>3.56541706756118</v>
      </c>
      <c r="AE77" s="24" t="n">
        <f aca="false">('исходные данные'!AE77)^(1/2)</f>
        <v>18.3575597506858</v>
      </c>
      <c r="AF77" s="24" t="n">
        <f aca="false">('исходные данные'!AF77)^(1/4)</f>
        <v>4.44391917772269</v>
      </c>
      <c r="AG77" s="24" t="n">
        <f aca="false">('исходные данные'!AG77)^(1/4)</f>
        <v>1.3587955022918</v>
      </c>
      <c r="AH77" s="24" t="n">
        <f aca="false">('исходные данные'!AH77)^(1/4)</f>
        <v>2.04543483988236</v>
      </c>
      <c r="AI77" s="24" t="n">
        <f aca="false">('исходные данные'!AI77)^(1/2)</f>
        <v>29.7583236152854</v>
      </c>
    </row>
    <row r="78" customFormat="false" ht="22.5" hidden="false" customHeight="false" outlineLevel="0" collapsed="false">
      <c r="A78" s="2" t="s">
        <v>80</v>
      </c>
      <c r="B78" s="24" t="n">
        <f aca="false">('исходные данные'!B78)^(1/4)</f>
        <v>7.45179653239016</v>
      </c>
      <c r="C78" s="24" t="n">
        <f aca="false">('исходные данные'!C78)^(1/4)</f>
        <v>5.57643466839991</v>
      </c>
      <c r="D78" s="24" t="n">
        <f aca="false">('исходные данные'!D78)^(1/4)</f>
        <v>2.23158236218059</v>
      </c>
      <c r="E78" s="24" t="n">
        <f aca="false">('исходные данные'!E78)^(1/1)</f>
        <v>17.6</v>
      </c>
      <c r="F78" s="24" t="n">
        <f aca="false">('исходные данные'!F78)^(1/1)</f>
        <v>65.9</v>
      </c>
      <c r="G78" s="24" t="n">
        <f aca="false">'исходные данные'!G78</f>
        <v>34.1</v>
      </c>
      <c r="H78" s="24" t="n">
        <f aca="false">('исходные данные'!H78)^(1/4)</f>
        <v>3.25315312339557</v>
      </c>
      <c r="I78" s="24" t="n">
        <f aca="false">('исходные данные'!I78)^(1/4)</f>
        <v>3.12034119219525</v>
      </c>
      <c r="J78" s="24" t="n">
        <f aca="false">('исходные данные'!J78)^(1/4)</f>
        <v>1.40529063393063</v>
      </c>
      <c r="K78" s="24" t="n">
        <f aca="false">('исходные данные'!K78)^(1/4)</f>
        <v>3.58579361505638</v>
      </c>
      <c r="L78" s="24" t="n">
        <f aca="false">('исходные данные'!L78)^(1/4)</f>
        <v>2.81731324726126</v>
      </c>
      <c r="M78" s="24" t="n">
        <f aca="false">('исходные данные'!M78)^(1/4)</f>
        <v>2.43229927909779</v>
      </c>
      <c r="N78" s="24" t="n">
        <f aca="false">('исходные данные'!N78)^(1/3)</f>
        <v>0.928317766722556</v>
      </c>
      <c r="O78" s="24" t="n">
        <f aca="false">('исходные данные'!O78)^(1/4)</f>
        <v>4.70684578679429</v>
      </c>
      <c r="P78" s="24" t="n">
        <f aca="false">('исходные данные'!P78)^(1/4)</f>
        <v>10.3583673810447</v>
      </c>
      <c r="Q78" s="24" t="n">
        <f aca="false">('исходные данные'!Q78)^(1/4)</f>
        <v>5.10306445873442</v>
      </c>
      <c r="R78" s="24" t="n">
        <f aca="false">('исходные данные'!R78)^(1/4)</f>
        <v>6.29186956358884</v>
      </c>
      <c r="S78" s="24" t="n">
        <f aca="false">('исходные данные'!S78)^(1/4)</f>
        <v>6.6009692573093</v>
      </c>
      <c r="T78" s="24" t="n">
        <f aca="false">('исходные данные'!T78)^(1/4)</f>
        <v>5.6611730819092</v>
      </c>
      <c r="U78" s="24" t="n">
        <f aca="false">('исходные данные'!U78)^(1/4)</f>
        <v>6.40462056365481</v>
      </c>
      <c r="V78" s="24" t="n">
        <f aca="false">('исходные данные'!V78)^(1/4)</f>
        <v>6.17448579070034</v>
      </c>
      <c r="W78" s="24" t="n">
        <f aca="false">('исходные данные'!W78)^(1/4)</f>
        <v>6.97646888825138</v>
      </c>
      <c r="X78" s="24" t="n">
        <f aca="false">('исходные данные'!X78)^(1/4)</f>
        <v>5.21370061990122</v>
      </c>
      <c r="Y78" s="24" t="n">
        <f aca="false">('исходные данные'!Y78)^(1/4)</f>
        <v>6.06760441482323</v>
      </c>
      <c r="Z78" s="24" t="n">
        <f aca="false">('исходные данные'!Z78)^(1/4)</f>
        <v>4.76334286821853</v>
      </c>
      <c r="AA78" s="24" t="n">
        <f aca="false">('исходные данные'!AA78)^(1/4)</f>
        <v>5.60428038567464</v>
      </c>
      <c r="AB78" s="24" t="n">
        <f aca="false">('исходные данные'!AB78)^(1/4)</f>
        <v>2.25780891259015</v>
      </c>
      <c r="AC78" s="24" t="n">
        <f aca="false">('исходные данные'!AC78)^(1/4)</f>
        <v>8.23275865772021</v>
      </c>
      <c r="AD78" s="24" t="n">
        <f aca="false">('исходные данные'!AD78)^(1/4)</f>
        <v>2.64710015234444</v>
      </c>
      <c r="AE78" s="24" t="n">
        <f aca="false">('исходные данные'!AE78)^(1/2)</f>
        <v>13.9642400437689</v>
      </c>
      <c r="AF78" s="24" t="n">
        <f aca="false">('исходные данные'!AF78)^(1/4)</f>
        <v>4.73342967650393</v>
      </c>
      <c r="AG78" s="24" t="n">
        <f aca="false">('исходные данные'!AG78)^(1/4)</f>
        <v>1.43916671021577</v>
      </c>
      <c r="AH78" s="24" t="n">
        <f aca="false">('исходные данные'!AH78)^(1/4)</f>
        <v>1.49379993797716</v>
      </c>
      <c r="AI78" s="24" t="n">
        <f aca="false">('исходные данные'!AI78)^(1/2)</f>
        <v>24.5117788202063</v>
      </c>
    </row>
    <row r="79" customFormat="false" ht="15" hidden="false" customHeight="false" outlineLevel="0" collapsed="false">
      <c r="A79" s="2" t="s">
        <v>81</v>
      </c>
      <c r="B79" s="24" t="n">
        <f aca="false">('исходные данные'!B79)^(1/4)</f>
        <v>4.64194158499496</v>
      </c>
      <c r="C79" s="24" t="n">
        <f aca="false">('исходные данные'!C79)^(1/4)</f>
        <v>4.21186250885766</v>
      </c>
      <c r="D79" s="24" t="n">
        <f aca="false">('исходные данные'!D79)^(1/4)</f>
        <v>2.08228160385087</v>
      </c>
      <c r="E79" s="24" t="n">
        <f aca="false">('исходные данные'!E79)^(1/1)</f>
        <v>21</v>
      </c>
      <c r="F79" s="24" t="n">
        <f aca="false">('исходные данные'!F79)^(1/1)</f>
        <v>78.4</v>
      </c>
      <c r="G79" s="24" t="n">
        <f aca="false">'исходные данные'!G79</f>
        <v>21.6</v>
      </c>
      <c r="H79" s="24" t="n">
        <f aca="false">('исходные данные'!H79)^(1/4)</f>
        <v>3.41495297034829</v>
      </c>
      <c r="I79" s="24" t="n">
        <f aca="false">('исходные данные'!I79)^(1/4)</f>
        <v>2.58424517854355</v>
      </c>
      <c r="J79" s="24" t="n">
        <f aca="false">('исходные данные'!J79)^(1/4)</f>
        <v>1.45647531512197</v>
      </c>
      <c r="K79" s="24" t="n">
        <f aca="false">('исходные данные'!K79)^(1/4)</f>
        <v>2.85291565199374</v>
      </c>
      <c r="L79" s="24" t="n">
        <f aca="false">('исходные данные'!L79)^(1/4)</f>
        <v>1.4142135623731</v>
      </c>
      <c r="M79" s="24" t="n">
        <f aca="false">('исходные данные'!M79)^(1/4)</f>
        <v>0</v>
      </c>
      <c r="N79" s="24" t="n">
        <f aca="false">('исходные данные'!N79)^(1/3)</f>
        <v>1.03228011545637</v>
      </c>
      <c r="O79" s="24" t="n">
        <f aca="false">('исходные данные'!O79)^(1/4)</f>
        <v>7.55493782177075</v>
      </c>
      <c r="P79" s="24" t="n">
        <f aca="false">('исходные данные'!P79)^(1/4)</f>
        <v>7.90751662420629</v>
      </c>
      <c r="Q79" s="24" t="n">
        <f aca="false">('исходные данные'!Q79)^(1/4)</f>
        <v>7.21688801798335</v>
      </c>
      <c r="R79" s="24" t="n">
        <f aca="false">('исходные данные'!R79)^(1/4)</f>
        <v>5.7984117321016</v>
      </c>
      <c r="S79" s="24" t="n">
        <f aca="false">('исходные данные'!S79)^(1/4)</f>
        <v>5.50083297718217</v>
      </c>
      <c r="T79" s="24" t="n">
        <f aca="false">('исходные данные'!T79)^(1/4)</f>
        <v>5.19137892746929</v>
      </c>
      <c r="U79" s="24" t="n">
        <f aca="false">('исходные данные'!U79)^(1/4)</f>
        <v>5.35203814502971</v>
      </c>
      <c r="V79" s="24" t="n">
        <f aca="false">('исходные данные'!V79)^(1/4)</f>
        <v>5.91410102666965</v>
      </c>
      <c r="W79" s="24" t="n">
        <f aca="false">('исходные данные'!W79)^(1/4)</f>
        <v>5.75792738331267</v>
      </c>
      <c r="X79" s="24" t="n">
        <f aca="false">('исходные данные'!X79)^(1/4)</f>
        <v>5.28816432496058</v>
      </c>
      <c r="Y79" s="24" t="n">
        <f aca="false">('исходные данные'!Y79)^(1/4)</f>
        <v>6.13076324641524</v>
      </c>
      <c r="Z79" s="24" t="n">
        <f aca="false">('исходные данные'!Z79)^(1/4)</f>
        <v>3.93473490866157</v>
      </c>
      <c r="AA79" s="24" t="n">
        <f aca="false">('исходные данные'!AA79)^(1/4)</f>
        <v>5.9324101744023</v>
      </c>
      <c r="AB79" s="24" t="n">
        <f aca="false">('исходные данные'!AB79)^(1/4)</f>
        <v>2.40589773662422</v>
      </c>
      <c r="AC79" s="24" t="n">
        <f aca="false">('исходные данные'!AC79)^(1/4)</f>
        <v>5.38852338979098</v>
      </c>
      <c r="AD79" s="24" t="n">
        <f aca="false">('исходные данные'!AD79)^(1/4)</f>
        <v>0</v>
      </c>
      <c r="AE79" s="24" t="n">
        <f aca="false">('исходные данные'!AE79)^(1/2)</f>
        <v>14.142135623731</v>
      </c>
      <c r="AF79" s="24" t="n">
        <f aca="false">('исходные данные'!AF79)^(1/4)</f>
        <v>4.38581623665098</v>
      </c>
      <c r="AG79" s="24" t="n">
        <f aca="false">('исходные данные'!AG79)^(1/4)</f>
        <v>1.28416605607518</v>
      </c>
      <c r="AH79" s="24" t="n">
        <f aca="false">('исходные данные'!AH79)^(1/4)</f>
        <v>1.51900883221441</v>
      </c>
      <c r="AI79" s="24" t="n">
        <f aca="false">('исходные данные'!AI79)^(1/2)</f>
        <v>30.6325641748289</v>
      </c>
    </row>
    <row r="80" customFormat="false" ht="15" hidden="false" customHeight="false" outlineLevel="0" collapsed="false">
      <c r="A80" s="2" t="s">
        <v>82</v>
      </c>
      <c r="B80" s="24" t="n">
        <f aca="false">('исходные данные'!B80)^(1/4)</f>
        <v>3.58239442017828</v>
      </c>
      <c r="C80" s="24" t="n">
        <f aca="false">('исходные данные'!C80)^(1/4)</f>
        <v>6.60454007213151</v>
      </c>
      <c r="D80" s="24" t="n">
        <f aca="false">('исходные данные'!D80)^(1/4)</f>
        <v>2.05690037684406</v>
      </c>
      <c r="E80" s="24" t="n">
        <f aca="false">('исходные данные'!E80)^(1/1)</f>
        <v>25.1</v>
      </c>
      <c r="F80" s="24" t="n">
        <f aca="false">('исходные данные'!F80)^(1/1)</f>
        <v>77.4</v>
      </c>
      <c r="G80" s="24" t="n">
        <f aca="false">'исходные данные'!G80</f>
        <v>22.6</v>
      </c>
      <c r="H80" s="24" t="n">
        <f aca="false">('исходные данные'!H80)^(1/4)</f>
        <v>3.01834947929233</v>
      </c>
      <c r="I80" s="24" t="n">
        <f aca="false">('исходные данные'!I80)^(1/4)</f>
        <v>2.7392211653902</v>
      </c>
      <c r="J80" s="24" t="n">
        <f aca="false">('исходные данные'!J80)^(1/4)</f>
        <v>3.08859061938766</v>
      </c>
      <c r="K80" s="24" t="n">
        <f aca="false">('исходные данные'!K80)^(1/4)</f>
        <v>4.26120444363127</v>
      </c>
      <c r="L80" s="24" t="n">
        <f aca="false">('исходные данные'!L80)^(1/4)</f>
        <v>3.54539209255853</v>
      </c>
      <c r="M80" s="24" t="n">
        <f aca="false">('исходные данные'!M80)^(1/4)</f>
        <v>2.7232698153315</v>
      </c>
      <c r="N80" s="24" t="n">
        <f aca="false">('исходные данные'!N80)^(1/3)</f>
        <v>1.93987741458033</v>
      </c>
      <c r="O80" s="24" t="n">
        <f aca="false">('исходные данные'!O80)^(1/4)</f>
        <v>5.30106703729567</v>
      </c>
      <c r="P80" s="24" t="n">
        <f aca="false">('исходные данные'!P80)^(1/4)</f>
        <v>5.70344195590636</v>
      </c>
      <c r="Q80" s="24" t="n">
        <f aca="false">('исходные данные'!Q80)^(1/4)</f>
        <v>5.15376316922849</v>
      </c>
      <c r="R80" s="24" t="n">
        <f aca="false">('исходные данные'!R80)^(1/4)</f>
        <v>5.14130430020808</v>
      </c>
      <c r="S80" s="24" t="n">
        <f aca="false">('исходные данные'!S80)^(1/4)</f>
        <v>5.20393795410245</v>
      </c>
      <c r="T80" s="24" t="n">
        <f aca="false">('исходные данные'!T80)^(1/4)</f>
        <v>5.32976429231388</v>
      </c>
      <c r="U80" s="24" t="n">
        <f aca="false">('исходные данные'!U80)^(1/4)</f>
        <v>4.82765991338025</v>
      </c>
      <c r="V80" s="24" t="n">
        <f aca="false">('исходные данные'!V80)^(1/4)</f>
        <v>6.44468052380839</v>
      </c>
      <c r="W80" s="24" t="n">
        <f aca="false">('исходные данные'!W80)^(1/4)</f>
        <v>6.15190091838199</v>
      </c>
      <c r="X80" s="24" t="n">
        <f aca="false">('исходные данные'!X80)^(1/4)</f>
        <v>4.39296079374946</v>
      </c>
      <c r="Y80" s="24" t="n">
        <f aca="false">('исходные данные'!Y80)^(1/4)</f>
        <v>5.31453984878577</v>
      </c>
      <c r="Z80" s="24" t="n">
        <f aca="false">('исходные данные'!Z80)^(1/4)</f>
        <v>3.84384772954856</v>
      </c>
      <c r="AA80" s="24" t="n">
        <f aca="false">('исходные данные'!AA80)^(1/4)</f>
        <v>5.31730810784341</v>
      </c>
      <c r="AB80" s="24" t="n">
        <f aca="false">('исходные данные'!AB80)^(1/4)</f>
        <v>2.39232130582378</v>
      </c>
      <c r="AC80" s="24" t="n">
        <f aca="false">('исходные данные'!AC80)^(1/4)</f>
        <v>7.63920930435746</v>
      </c>
      <c r="AD80" s="24" t="n">
        <f aca="false">('исходные данные'!AD80)^(1/4)</f>
        <v>1.7415941483654</v>
      </c>
      <c r="AE80" s="24" t="n">
        <f aca="false">('исходные данные'!AE80)^(1/2)</f>
        <v>18.4661853126194</v>
      </c>
      <c r="AF80" s="24" t="n">
        <f aca="false">('исходные данные'!AF80)^(1/4)</f>
        <v>3.81578560437573</v>
      </c>
      <c r="AG80" s="24" t="n">
        <f aca="false">('исходные данные'!AG80)^(1/4)</f>
        <v>2.06528505038822</v>
      </c>
      <c r="AH80" s="24" t="n">
        <f aca="false">('исходные данные'!AH80)^(1/4)</f>
        <v>2.6805818459997</v>
      </c>
      <c r="AI80" s="24" t="n">
        <f aca="false">('исходные данные'!AI80)^(1/2)</f>
        <v>31.1564730142882</v>
      </c>
    </row>
    <row r="81" customFormat="false" ht="15" hidden="false" customHeight="true" outlineLevel="0" collapsed="false">
      <c r="A81" s="2" t="s">
        <v>83</v>
      </c>
      <c r="B81" s="24" t="n">
        <f aca="false">('исходные данные'!B81)^(1/4)</f>
        <v>5.29756661929396</v>
      </c>
      <c r="C81" s="24" t="n">
        <f aca="false">('исходные данные'!C81)^(1/4)</f>
        <v>6.02929858761258</v>
      </c>
      <c r="D81" s="24" t="n">
        <f aca="false">('исходные данные'!D81)^(1/4)</f>
        <v>2.09053932674859</v>
      </c>
      <c r="E81" s="24" t="n">
        <f aca="false">('исходные данные'!E81)^(1/1)</f>
        <v>23.3</v>
      </c>
      <c r="F81" s="24" t="n">
        <f aca="false">('исходные данные'!F81)^(1/1)</f>
        <v>82</v>
      </c>
      <c r="G81" s="24" t="n">
        <f aca="false">'исходные данные'!G81</f>
        <v>18</v>
      </c>
      <c r="H81" s="24" t="n">
        <f aca="false">('исходные данные'!H81)^(1/4)</f>
        <v>3.138288992715</v>
      </c>
      <c r="I81" s="24" t="n">
        <f aca="false">('исходные данные'!I81)^(1/4)</f>
        <v>3.12772084449947</v>
      </c>
      <c r="J81" s="24" t="n">
        <f aca="false">('исходные данные'!J81)^(1/4)</f>
        <v>1.8612097182042</v>
      </c>
      <c r="K81" s="24" t="n">
        <f aca="false">('исходные данные'!K81)^(1/4)</f>
        <v>4.02131726532331</v>
      </c>
      <c r="L81" s="24" t="n">
        <f aca="false">('исходные данные'!L81)^(1/4)</f>
        <v>3.30283395202298</v>
      </c>
      <c r="M81" s="24" t="n">
        <f aca="false">('исходные данные'!M81)^(1/4)</f>
        <v>2.48282379619839</v>
      </c>
      <c r="N81" s="24" t="n">
        <f aca="false">('исходные данные'!N81)^(1/3)</f>
        <v>2.77199984174875</v>
      </c>
      <c r="O81" s="24" t="n">
        <f aca="false">('исходные данные'!O81)^(1/4)</f>
        <v>6.20164406057878</v>
      </c>
      <c r="P81" s="24" t="n">
        <f aca="false">('исходные данные'!P81)^(1/4)</f>
        <v>8.21114042884005</v>
      </c>
      <c r="Q81" s="24" t="n">
        <f aca="false">('исходные данные'!Q81)^(1/4)</f>
        <v>5.50419538164306</v>
      </c>
      <c r="R81" s="24" t="n">
        <f aca="false">('исходные данные'!R81)^(1/4)</f>
        <v>5.53621466071593</v>
      </c>
      <c r="S81" s="24" t="n">
        <f aca="false">('исходные данные'!S81)^(1/4)</f>
        <v>4.78431906322914</v>
      </c>
      <c r="T81" s="24" t="n">
        <f aca="false">('исходные данные'!T81)^(1/4)</f>
        <v>5.52968390051487</v>
      </c>
      <c r="U81" s="24" t="n">
        <f aca="false">('исходные данные'!U81)^(1/4)</f>
        <v>4.8014999554652</v>
      </c>
      <c r="V81" s="24" t="n">
        <f aca="false">('исходные данные'!V81)^(1/4)</f>
        <v>6.82101642742984</v>
      </c>
      <c r="W81" s="24" t="n">
        <f aca="false">('исходные данные'!W81)^(1/4)</f>
        <v>6.16508189972267</v>
      </c>
      <c r="X81" s="24" t="n">
        <f aca="false">('исходные данные'!X81)^(1/4)</f>
        <v>4.9217711686254</v>
      </c>
      <c r="Y81" s="24" t="n">
        <f aca="false">('исходные данные'!Y81)^(1/4)</f>
        <v>5.42991704660376</v>
      </c>
      <c r="Z81" s="24" t="n">
        <f aca="false">('исходные данные'!Z81)^(1/4)</f>
        <v>4.4810949989255</v>
      </c>
      <c r="AA81" s="24" t="n">
        <f aca="false">('исходные данные'!AA81)^(1/4)</f>
        <v>5.21180758475742</v>
      </c>
      <c r="AB81" s="24" t="n">
        <f aca="false">('исходные данные'!AB81)^(1/4)</f>
        <v>2.35254516353574</v>
      </c>
      <c r="AC81" s="24" t="n">
        <f aca="false">('исходные данные'!AC81)^(1/4)</f>
        <v>7.1179058219746</v>
      </c>
      <c r="AD81" s="24" t="n">
        <f aca="false">('исходные данные'!AD81)^(1/4)</f>
        <v>1.96798967126543</v>
      </c>
      <c r="AE81" s="24" t="n">
        <f aca="false">('исходные данные'!AE81)^(1/2)</f>
        <v>14.0356688476182</v>
      </c>
      <c r="AF81" s="24" t="n">
        <f aca="false">('исходные данные'!AF81)^(1/4)</f>
        <v>4.13022058844706</v>
      </c>
      <c r="AG81" s="24" t="n">
        <f aca="false">('исходные данные'!AG81)^(1/4)</f>
        <v>1.46724602485779</v>
      </c>
      <c r="AH81" s="24" t="n">
        <f aca="false">('исходные данные'!AH81)^(1/4)</f>
        <v>2.3858832583398</v>
      </c>
      <c r="AI81" s="24" t="n">
        <f aca="false">('исходные данные'!AI81)^(1/2)</f>
        <v>31.9690542764098</v>
      </c>
    </row>
    <row r="82" customFormat="false" ht="15" hidden="false" customHeight="false" outlineLevel="0" collapsed="false">
      <c r="A82" s="2" t="s">
        <v>84</v>
      </c>
      <c r="B82" s="24" t="n">
        <f aca="false">('исходные данные'!B82)^(1/4)</f>
        <v>4.36161317258552</v>
      </c>
      <c r="C82" s="24" t="n">
        <f aca="false">('исходные данные'!C82)^(1/4)</f>
        <v>5.30695831535388</v>
      </c>
      <c r="D82" s="24" t="n">
        <f aca="false">('исходные данные'!D82)^(1/4)</f>
        <v>2.12783753352287</v>
      </c>
      <c r="E82" s="24" t="n">
        <f aca="false">('исходные данные'!E82)^(1/1)</f>
        <v>23.3</v>
      </c>
      <c r="F82" s="24" t="n">
        <f aca="false">('исходные данные'!F82)^(1/1)</f>
        <v>67.5</v>
      </c>
      <c r="G82" s="24" t="n">
        <f aca="false">'исходные данные'!G82</f>
        <v>32.5</v>
      </c>
      <c r="H82" s="24" t="n">
        <f aca="false">('исходные данные'!H82)^(1/4)</f>
        <v>3.11373725847777</v>
      </c>
      <c r="I82" s="24" t="n">
        <f aca="false">('исходные данные'!I82)^(1/4)</f>
        <v>2.67626639776163</v>
      </c>
      <c r="J82" s="24" t="n">
        <f aca="false">('исходные данные'!J82)^(1/4)</f>
        <v>2.41473640276642</v>
      </c>
      <c r="K82" s="24" t="n">
        <f aca="false">('исходные данные'!K82)^(1/4)</f>
        <v>3.34612307663885</v>
      </c>
      <c r="L82" s="24" t="n">
        <f aca="false">('исходные данные'!L82)^(1/4)</f>
        <v>2.88212141710201</v>
      </c>
      <c r="M82" s="24" t="n">
        <f aca="false">('исходные данные'!M82)^(1/4)</f>
        <v>2.34034731932072</v>
      </c>
      <c r="N82" s="24" t="n">
        <f aca="false">('исходные данные'!N82)^(1/3)</f>
        <v>1.03228011545637</v>
      </c>
      <c r="O82" s="24" t="n">
        <f aca="false">('исходные данные'!O82)^(1/4)</f>
        <v>5.00680695188224</v>
      </c>
      <c r="P82" s="24" t="n">
        <f aca="false">('исходные данные'!P82)^(1/4)</f>
        <v>6.82444346251461</v>
      </c>
      <c r="Q82" s="24" t="n">
        <f aca="false">('исходные данные'!Q82)^(1/4)</f>
        <v>5.00272335242872</v>
      </c>
      <c r="R82" s="24" t="n">
        <f aca="false">('исходные данные'!R82)^(1/4)</f>
        <v>5.70603218473135</v>
      </c>
      <c r="S82" s="24" t="n">
        <f aca="false">('исходные данные'!S82)^(1/4)</f>
        <v>5.20611279968018</v>
      </c>
      <c r="T82" s="24" t="n">
        <f aca="false">('исходные данные'!T82)^(1/4)</f>
        <v>4.91136606407869</v>
      </c>
      <c r="U82" s="24" t="n">
        <f aca="false">('исходные данные'!U82)^(1/4)</f>
        <v>4.41060341631107</v>
      </c>
      <c r="V82" s="24" t="n">
        <f aca="false">('исходные данные'!V82)^(1/4)</f>
        <v>5.86443156821653</v>
      </c>
      <c r="W82" s="24" t="n">
        <f aca="false">('исходные данные'!W82)^(1/4)</f>
        <v>5.9536620075616</v>
      </c>
      <c r="X82" s="24" t="n">
        <f aca="false">('исходные данные'!X82)^(1/4)</f>
        <v>4.78194218473625</v>
      </c>
      <c r="Y82" s="24" t="n">
        <f aca="false">('исходные данные'!Y82)^(1/4)</f>
        <v>5.12291300253769</v>
      </c>
      <c r="Z82" s="24" t="n">
        <f aca="false">('исходные данные'!Z82)^(1/4)</f>
        <v>3.66580505886096</v>
      </c>
      <c r="AA82" s="24" t="n">
        <f aca="false">('исходные данные'!AA82)^(1/4)</f>
        <v>5.07566529465849</v>
      </c>
      <c r="AB82" s="24" t="n">
        <f aca="false">('исходные данные'!AB82)^(1/4)</f>
        <v>2.09971975346565</v>
      </c>
      <c r="AC82" s="24" t="n">
        <f aca="false">('исходные данные'!AC82)^(1/4)</f>
        <v>4.38255286789506</v>
      </c>
      <c r="AD82" s="24" t="n">
        <f aca="false">('исходные данные'!AD82)^(1/4)</f>
        <v>1.30496691015238</v>
      </c>
      <c r="AE82" s="24" t="n">
        <f aca="false">('исходные данные'!AE82)^(1/2)</f>
        <v>12.5299640861417</v>
      </c>
      <c r="AF82" s="24" t="n">
        <f aca="false">('исходные данные'!AF82)^(1/4)</f>
        <v>4.7144576327392</v>
      </c>
      <c r="AG82" s="24" t="n">
        <f aca="false">('исходные данные'!AG82)^(1/4)</f>
        <v>0.968809877482044</v>
      </c>
      <c r="AH82" s="24" t="n">
        <f aca="false">('исходные данные'!AH82)^(1/4)</f>
        <v>1.96846689670817</v>
      </c>
      <c r="AI82" s="24" t="n">
        <f aca="false">('исходные данные'!AI82)^(1/2)</f>
        <v>36.3989908589812</v>
      </c>
    </row>
    <row r="83" customFormat="false" ht="15" hidden="false" customHeight="false" outlineLevel="0" collapsed="false">
      <c r="A83" s="2" t="s">
        <v>85</v>
      </c>
      <c r="B83" s="24" t="n">
        <f aca="false">('исходные данные'!B83)^(1/4)</f>
        <v>4.63743605536578</v>
      </c>
      <c r="C83" s="24" t="n">
        <f aca="false">('исходные данные'!C83)^(1/4)</f>
        <v>3.44713803350118</v>
      </c>
      <c r="D83" s="24" t="n">
        <f aca="false">('исходные данные'!D83)^(1/4)</f>
        <v>2.08504508916638</v>
      </c>
      <c r="E83" s="24" t="n">
        <f aca="false">('исходные данные'!E83)^(1/1)</f>
        <v>22</v>
      </c>
      <c r="F83" s="24" t="n">
        <f aca="false">('исходные данные'!F83)^(1/1)</f>
        <v>96.1</v>
      </c>
      <c r="G83" s="24" t="n">
        <f aca="false">'исходные данные'!G83</f>
        <v>3.9</v>
      </c>
      <c r="H83" s="24" t="n">
        <f aca="false">('исходные данные'!H83)^(1/4)</f>
        <v>3.08859061938766</v>
      </c>
      <c r="I83" s="24" t="n">
        <f aca="false">('исходные данные'!I83)^(1/4)</f>
        <v>1.61483155842368</v>
      </c>
      <c r="J83" s="24" t="n">
        <f aca="false">('исходные данные'!J83)^(1/4)</f>
        <v>1.53832113462692</v>
      </c>
      <c r="K83" s="24" t="n">
        <f aca="false">('исходные данные'!K83)^(1/4)</f>
        <v>2.41844229565166</v>
      </c>
      <c r="L83" s="24" t="n">
        <f aca="false">('исходные данные'!L83)^(1/4)</f>
        <v>1.82116028683787</v>
      </c>
      <c r="M83" s="24" t="n">
        <f aca="false">('исходные данные'!M83)^(1/4)</f>
        <v>1.31607401295249</v>
      </c>
      <c r="N83" s="24" t="n">
        <f aca="false">('исходные данные'!N83)^(1/3)</f>
        <v>0.736806299728077</v>
      </c>
      <c r="O83" s="24" t="n">
        <f aca="false">('исходные данные'!O83)^(1/4)</f>
        <v>7.84991447467838</v>
      </c>
      <c r="P83" s="24" t="n">
        <f aca="false">('исходные данные'!P83)^(1/4)</f>
        <v>8.50940509437468</v>
      </c>
      <c r="Q83" s="24" t="n">
        <f aca="false">('исходные данные'!Q83)^(1/4)</f>
        <v>5.06578142089044</v>
      </c>
      <c r="R83" s="24" t="n">
        <f aca="false">('исходные данные'!R83)^(1/4)</f>
        <v>6.50939456633365</v>
      </c>
      <c r="S83" s="24" t="n">
        <f aca="false">('исходные данные'!S83)^(1/4)</f>
        <v>6.31859678913135</v>
      </c>
      <c r="T83" s="24" t="n">
        <f aca="false">('исходные данные'!T83)^(1/4)</f>
        <v>5.75139080541822</v>
      </c>
      <c r="U83" s="24" t="n">
        <f aca="false">('исходные данные'!U83)^(1/4)</f>
        <v>5.42390110448725</v>
      </c>
      <c r="V83" s="24" t="n">
        <f aca="false">('исходные данные'!V83)^(1/4)</f>
        <v>5.91010471415076</v>
      </c>
      <c r="W83" s="24" t="n">
        <f aca="false">('исходные данные'!W83)^(1/4)</f>
        <v>5.6997171368727</v>
      </c>
      <c r="X83" s="24" t="n">
        <f aca="false">('исходные данные'!X83)^(1/4)</f>
        <v>5.50921054851493</v>
      </c>
      <c r="Y83" s="24" t="n">
        <f aca="false">('исходные данные'!Y83)^(1/4)</f>
        <v>6.0891871469933</v>
      </c>
      <c r="Z83" s="24" t="n">
        <f aca="false">('исходные данные'!Z83)^(1/4)</f>
        <v>3.94257616905203</v>
      </c>
      <c r="AA83" s="24" t="n">
        <f aca="false">('исходные данные'!AA83)^(1/4)</f>
        <v>6.03959042687348</v>
      </c>
      <c r="AB83" s="24" t="n">
        <f aca="false">('исходные данные'!AB83)^(1/4)</f>
        <v>2.35877506126319</v>
      </c>
      <c r="AC83" s="24" t="n">
        <f aca="false">('исходные данные'!AC83)^(1/4)</f>
        <v>3.91947592105593</v>
      </c>
      <c r="AD83" s="24" t="n">
        <f aca="false">('исходные данные'!AD83)^(1/4)</f>
        <v>3.61722846763056</v>
      </c>
      <c r="AE83" s="24" t="n">
        <f aca="false">('исходные данные'!AE83)^(1/2)</f>
        <v>19.6468827043885</v>
      </c>
      <c r="AF83" s="24" t="n">
        <f aca="false">('исходные данные'!AF83)^(1/4)</f>
        <v>3.60020574367851</v>
      </c>
      <c r="AG83" s="24" t="n">
        <f aca="false">('исходные данные'!AG83)^(1/4)</f>
        <v>0.661529323848438</v>
      </c>
      <c r="AH83" s="24" t="n">
        <f aca="false">('исходные данные'!AH83)^(1/4)</f>
        <v>1.15211559938656</v>
      </c>
      <c r="AI83" s="24" t="n">
        <f aca="false">('исходные данные'!AI83)^(1/2)</f>
        <v>32.5171560732713</v>
      </c>
    </row>
    <row r="84" customFormat="false" ht="15" hidden="false" customHeight="false" outlineLevel="0" collapsed="false">
      <c r="A84" s="2" t="s">
        <v>86</v>
      </c>
      <c r="B84" s="24" t="n">
        <f aca="false">('исходные данные'!B84)^(1/4)</f>
        <v>3.05495303994285</v>
      </c>
      <c r="C84" s="24" t="n">
        <f aca="false">('исходные данные'!C84)^(1/4)</f>
        <v>4.70392460584807</v>
      </c>
      <c r="D84" s="24" t="n">
        <f aca="false">('исходные данные'!D84)^(1/4)</f>
        <v>2.10676724016547</v>
      </c>
      <c r="E84" s="24" t="n">
        <f aca="false">('исходные данные'!E84)^(1/1)</f>
        <v>23.7</v>
      </c>
      <c r="F84" s="24" t="n">
        <f aca="false">('исходные данные'!F84)^(1/1)</f>
        <v>82.2</v>
      </c>
      <c r="G84" s="24" t="n">
        <f aca="false">'исходные данные'!G84</f>
        <v>17.8</v>
      </c>
      <c r="H84" s="24" t="n">
        <f aca="false">('исходные данные'!H84)^(1/4)</f>
        <v>3.138288992715</v>
      </c>
      <c r="I84" s="24" t="n">
        <f aca="false">('исходные данные'!I84)^(1/4)</f>
        <v>2.44093990993357</v>
      </c>
      <c r="J84" s="24" t="n">
        <f aca="false">('исходные данные'!J84)^(1/4)</f>
        <v>2.27950705695478</v>
      </c>
      <c r="K84" s="24" t="n">
        <f aca="false">('исходные данные'!K84)^(1/4)</f>
        <v>3.05169558880434</v>
      </c>
      <c r="L84" s="24" t="n">
        <f aca="false">('исходные данные'!L84)^(1/4)</f>
        <v>1.4142135623731</v>
      </c>
      <c r="M84" s="24" t="n">
        <f aca="false">('исходные данные'!M84)^(1/4)</f>
        <v>1.4142135623731</v>
      </c>
      <c r="N84" s="24" t="n">
        <f aca="false">('исходные данные'!N84)^(1/3)</f>
        <v>0.464158883361278</v>
      </c>
      <c r="O84" s="24" t="n">
        <f aca="false">('исходные данные'!O84)^(1/4)</f>
        <v>6.86468742770982</v>
      </c>
      <c r="P84" s="24" t="n">
        <f aca="false">('исходные данные'!P84)^(1/4)</f>
        <v>16.7353602126895</v>
      </c>
      <c r="Q84" s="24" t="n">
        <f aca="false">('исходные данные'!Q84)^(1/4)</f>
        <v>6.24277076183881</v>
      </c>
      <c r="R84" s="24" t="n">
        <f aca="false">('исходные данные'!R84)^(1/4)</f>
        <v>5.75852754000443</v>
      </c>
      <c r="S84" s="24" t="n">
        <f aca="false">('исходные данные'!S84)^(1/4)</f>
        <v>5.39895786796683</v>
      </c>
      <c r="T84" s="24" t="n">
        <f aca="false">('исходные данные'!T84)^(1/4)</f>
        <v>5.59558877377229</v>
      </c>
      <c r="U84" s="24" t="n">
        <f aca="false">('исходные данные'!U84)^(1/4)</f>
        <v>4.93908224771217</v>
      </c>
      <c r="V84" s="24" t="n">
        <f aca="false">('исходные данные'!V84)^(1/4)</f>
        <v>6.21466423598691</v>
      </c>
      <c r="W84" s="24" t="n">
        <f aca="false">('исходные данные'!W84)^(1/4)</f>
        <v>7.38489607833254</v>
      </c>
      <c r="X84" s="24" t="n">
        <f aca="false">('исходные данные'!X84)^(1/4)</f>
        <v>5.32734849227264</v>
      </c>
      <c r="Y84" s="24" t="n">
        <f aca="false">('исходные данные'!Y84)^(1/4)</f>
        <v>6.15572294129095</v>
      </c>
      <c r="Z84" s="24" t="n">
        <f aca="false">('исходные данные'!Z84)^(1/4)</f>
        <v>4.07594592180353</v>
      </c>
      <c r="AA84" s="24" t="n">
        <f aca="false">('исходные данные'!AA84)^(1/4)</f>
        <v>6.11598102588601</v>
      </c>
      <c r="AB84" s="24" t="n">
        <f aca="false">('исходные данные'!AB84)^(1/4)</f>
        <v>2.38109669906288</v>
      </c>
      <c r="AC84" s="24" t="n">
        <f aca="false">('исходные данные'!AC84)^(1/4)</f>
        <v>11.1164692063473</v>
      </c>
      <c r="AD84" s="24" t="n">
        <f aca="false">('исходные данные'!AD84)^(1/4)</f>
        <v>1.14185834543543</v>
      </c>
      <c r="AE84" s="24" t="n">
        <f aca="false">('исходные данные'!AE84)^(1/2)</f>
        <v>13.1529464379659</v>
      </c>
      <c r="AF84" s="24" t="n">
        <f aca="false">('исходные данные'!AF84)^(1/4)</f>
        <v>5.09335287822724</v>
      </c>
      <c r="AG84" s="24" t="n">
        <f aca="false">('исходные данные'!AG84)^(1/4)</f>
        <v>0.998964226096608</v>
      </c>
      <c r="AH84" s="24" t="n">
        <f aca="false">('исходные данные'!AH84)^(1/4)</f>
        <v>1.57092655132179</v>
      </c>
      <c r="AI84" s="24" t="n">
        <f aca="false">('исходные данные'!AI84)^(1/2)</f>
        <v>32.3128093340524</v>
      </c>
    </row>
    <row r="85" customFormat="false" ht="22.5" hidden="false" customHeight="false" outlineLevel="0" collapsed="false">
      <c r="A85" s="2" t="s">
        <v>87</v>
      </c>
      <c r="B85" s="24" t="n">
        <f aca="false">('исходные данные'!B85)^(1/4)</f>
        <v>2.45457697629486</v>
      </c>
      <c r="C85" s="24" t="n">
        <f aca="false">('исходные данные'!C85)^(1/4)</f>
        <v>3.55600297746963</v>
      </c>
      <c r="D85" s="24" t="n">
        <f aca="false">('исходные данные'!D85)^(1/4)</f>
        <v>2.14323905132917</v>
      </c>
      <c r="E85" s="24" t="n">
        <f aca="false">('исходные данные'!E85)^(1/1)</f>
        <v>23.3</v>
      </c>
      <c r="F85" s="24" t="n">
        <f aca="false">('исходные данные'!F85)^(1/1)</f>
        <v>68.8</v>
      </c>
      <c r="G85" s="24" t="n">
        <f aca="false">'исходные данные'!G85</f>
        <v>31.2</v>
      </c>
      <c r="H85" s="24" t="n">
        <f aca="false">('исходные данные'!H85)^(1/4)</f>
        <v>3.07147865564073</v>
      </c>
      <c r="I85" s="24" t="n">
        <f aca="false">('исходные данные'!I85)^(1/4)</f>
        <v>1.76022347358679</v>
      </c>
      <c r="J85" s="24" t="n">
        <f aca="false">('исходные данные'!J85)^(1/4)</f>
        <v>2.86100555257631</v>
      </c>
      <c r="K85" s="24" t="n">
        <f aca="false">('исходные данные'!K85)^(1/4)</f>
        <v>1.98687129257839</v>
      </c>
      <c r="L85" s="24" t="n">
        <f aca="false">('исходные данные'!L85)^(1/4)</f>
        <v>2.16573677066799</v>
      </c>
      <c r="M85" s="24" t="n">
        <f aca="false">('исходные данные'!M85)^(1/4)</f>
        <v>0</v>
      </c>
      <c r="N85" s="24" t="n">
        <f aca="false">('исходные данные'!N85)^(1/3)</f>
        <v>1.21644039911468</v>
      </c>
      <c r="O85" s="24" t="n">
        <f aca="false">('исходные данные'!O85)^(1/4)</f>
        <v>5.35190291279341</v>
      </c>
      <c r="P85" s="24" t="n">
        <f aca="false">('исходные данные'!P85)^(1/4)</f>
        <v>7.42257295156722</v>
      </c>
      <c r="Q85" s="24" t="n">
        <f aca="false">('исходные данные'!Q85)^(1/4)</f>
        <v>4.85844174288611</v>
      </c>
      <c r="R85" s="24" t="n">
        <f aca="false">('исходные данные'!R85)^(1/4)</f>
        <v>5.44767163332986</v>
      </c>
      <c r="S85" s="24" t="n">
        <f aca="false">('исходные данные'!S85)^(1/4)</f>
        <v>6.25703564852393</v>
      </c>
      <c r="T85" s="24" t="n">
        <f aca="false">('исходные данные'!T85)^(1/4)</f>
        <v>4.44171396287059</v>
      </c>
      <c r="U85" s="24" t="n">
        <f aca="false">('исходные данные'!U85)^(1/4)</f>
        <v>4.32056563480351</v>
      </c>
      <c r="V85" s="24" t="n">
        <f aca="false">('исходные данные'!V85)^(1/4)</f>
        <v>5.95152278991383</v>
      </c>
      <c r="W85" s="24" t="n">
        <f aca="false">('исходные данные'!W85)^(1/4)</f>
        <v>6.5442271391411</v>
      </c>
      <c r="X85" s="24" t="n">
        <f aca="false">('исходные данные'!X85)^(1/4)</f>
        <v>4.45527010555781</v>
      </c>
      <c r="Y85" s="24" t="n">
        <f aca="false">('исходные данные'!Y85)^(1/4)</f>
        <v>5.36070492169774</v>
      </c>
      <c r="Z85" s="24" t="n">
        <f aca="false">('исходные данные'!Z85)^(1/4)</f>
        <v>4.61009199580104</v>
      </c>
      <c r="AA85" s="24" t="n">
        <f aca="false">('исходные данные'!AA85)^(1/4)</f>
        <v>5.36152705751577</v>
      </c>
      <c r="AB85" s="24" t="n">
        <f aca="false">('исходные данные'!AB85)^(1/4)</f>
        <v>2.08174110241564</v>
      </c>
      <c r="AC85" s="24" t="n">
        <f aca="false">('исходные данные'!AC85)^(1/4)</f>
        <v>3.49495996939621</v>
      </c>
      <c r="AD85" s="24" t="n">
        <f aca="false">('исходные данные'!AD85)^(1/4)</f>
        <v>0.795270728767051</v>
      </c>
      <c r="AE85" s="24" t="n">
        <f aca="false">('исходные данные'!AE85)^(1/2)</f>
        <v>12.1243556529821</v>
      </c>
      <c r="AF85" s="24" t="n">
        <f aca="false">('исходные данные'!AF85)^(1/4)</f>
        <v>3.88582923846912</v>
      </c>
      <c r="AG85" s="24" t="n">
        <f aca="false">('исходные данные'!AG85)^(1/4)</f>
        <v>0.526094907477721</v>
      </c>
      <c r="AH85" s="24" t="n">
        <f aca="false">('исходные данные'!AH85)^(1/4)</f>
        <v>1.07602809304765</v>
      </c>
      <c r="AI85" s="24" t="n">
        <f aca="false">('исходные данные'!AI85)^(1/2)</f>
        <v>37.5367237318046</v>
      </c>
    </row>
    <row r="86" customFormat="false" ht="22.5" hidden="false" customHeight="false" outlineLevel="0" collapsed="false">
      <c r="A86" s="2" t="s">
        <v>88</v>
      </c>
      <c r="B86" s="24" t="n">
        <f aca="false">('исходные данные'!B86)^(1/4)</f>
        <v>5.18273596058362</v>
      </c>
      <c r="C86" s="24" t="n">
        <f aca="false">('исходные данные'!C86)^(1/4)</f>
        <v>2.65515022038412</v>
      </c>
      <c r="D86" s="24" t="n">
        <f aca="false">('исходные данные'!D86)^(1/4)</f>
        <v>2.19231520002922</v>
      </c>
      <c r="E86" s="24" t="n">
        <f aca="false">('исходные данные'!E86)^(1/1)</f>
        <v>15.2</v>
      </c>
      <c r="F86" s="24" t="n">
        <f aca="false">('исходные данные'!F86)^(1/1)</f>
        <v>70.9</v>
      </c>
      <c r="G86" s="24" t="n">
        <f aca="false">'исходные данные'!G86</f>
        <v>29.1</v>
      </c>
      <c r="H86" s="24" t="n">
        <f aca="false">('исходные данные'!H86)^(1/4)</f>
        <v>2.91295063024394</v>
      </c>
      <c r="I86" s="24" t="n">
        <f aca="false">('исходные данные'!I86)^(1/4)</f>
        <v>0.840896415253715</v>
      </c>
      <c r="J86" s="24" t="n">
        <f aca="false">('исходные данные'!J86)^(1/4)</f>
        <v>1.04663513939211</v>
      </c>
      <c r="K86" s="24" t="n">
        <f aca="false">('исходные данные'!K86)^(1/4)</f>
        <v>1.85771789074801</v>
      </c>
      <c r="L86" s="24" t="n">
        <f aca="false">('исходные данные'!L86)^(1/4)</f>
        <v>1</v>
      </c>
      <c r="M86" s="24" t="n">
        <f aca="false">('исходные данные'!M86)^(1/4)</f>
        <v>0</v>
      </c>
      <c r="N86" s="24" t="n">
        <f aca="false">('исходные данные'!N86)^(1/3)</f>
        <v>0.7937005259841</v>
      </c>
      <c r="O86" s="24" t="n">
        <f aca="false">('исходные данные'!O86)^(1/4)</f>
        <v>5.87816012645567</v>
      </c>
      <c r="P86" s="24" t="n">
        <f aca="false">('исходные данные'!P86)^(1/4)</f>
        <v>8.50308646795544</v>
      </c>
      <c r="Q86" s="24" t="n">
        <f aca="false">('исходные данные'!Q86)^(1/4)</f>
        <v>4.61418006791763</v>
      </c>
      <c r="R86" s="24" t="n">
        <f aca="false">('исходные данные'!R86)^(1/4)</f>
        <v>7.13850438043432</v>
      </c>
      <c r="S86" s="24" t="n">
        <f aca="false">('исходные данные'!S86)^(1/4)</f>
        <v>7.56279519972121</v>
      </c>
      <c r="T86" s="24" t="n">
        <f aca="false">('исходные данные'!T86)^(1/4)</f>
        <v>6.19827092969919</v>
      </c>
      <c r="U86" s="24" t="n">
        <f aca="false">('исходные данные'!U86)^(1/4)</f>
        <v>5.44534789596574</v>
      </c>
      <c r="V86" s="24" t="n">
        <f aca="false">('исходные данные'!V86)^(1/4)</f>
        <v>5.86189461617749</v>
      </c>
      <c r="W86" s="24" t="n">
        <f aca="false">('исходные данные'!W86)^(1/4)</f>
        <v>5.29600356906231</v>
      </c>
      <c r="X86" s="24" t="n">
        <f aca="false">('исходные данные'!X86)^(1/4)</f>
        <v>5.89760192909012</v>
      </c>
      <c r="Y86" s="24" t="n">
        <f aca="false">('исходные данные'!Y86)^(1/4)</f>
        <v>6.77863272701467</v>
      </c>
      <c r="Z86" s="24" t="n">
        <f aca="false">('исходные данные'!Z86)^(1/4)</f>
        <v>6.32742830647112</v>
      </c>
      <c r="AA86" s="24" t="n">
        <f aca="false">('исходные данные'!AA86)^(1/4)</f>
        <v>6.27900429276759</v>
      </c>
      <c r="AB86" s="24" t="n">
        <f aca="false">('исходные данные'!AB86)^(1/4)</f>
        <v>2.16405117822253</v>
      </c>
      <c r="AC86" s="24" t="n">
        <f aca="false">('исходные данные'!AC86)^(1/4)</f>
        <v>3.39723864881506</v>
      </c>
      <c r="AD86" s="24" t="n">
        <f aca="false">('исходные данные'!AD86)^(1/4)</f>
        <v>0</v>
      </c>
      <c r="AE86" s="24" t="n">
        <f aca="false">('исходные данные'!AE86)^(1/2)</f>
        <v>0</v>
      </c>
      <c r="AF86" s="24" t="n">
        <f aca="false">('исходные данные'!AF86)^(1/4)</f>
        <v>5.38676491570718</v>
      </c>
      <c r="AG86" s="24" t="n">
        <f aca="false">('исходные данные'!AG86)^(1/4)</f>
        <v>0</v>
      </c>
      <c r="AH86" s="24" t="n">
        <f aca="false">('исходные данные'!AH86)^(1/4)</f>
        <v>0</v>
      </c>
      <c r="AI86" s="24" t="n">
        <f aca="false">('исходные данные'!AI86)^(1/2)</f>
        <v>24.9748364304628</v>
      </c>
    </row>
    <row r="87" customFormat="false" ht="15" hidden="false" customHeight="false" outlineLevel="0" collapsed="false">
      <c r="A87" s="2" t="s">
        <v>89</v>
      </c>
      <c r="B87" s="24" t="n">
        <f aca="false">('исходные данные'!B87)^(1/4)</f>
        <v>2.26026899058009</v>
      </c>
      <c r="C87" s="24" t="n">
        <f aca="false">('исходные данные'!C87)^(1/4)</f>
        <v>6.61242279437529</v>
      </c>
      <c r="D87" s="24" t="n">
        <f aca="false">('исходные данные'!D87)^(1/4)</f>
        <v>2.06546503275662</v>
      </c>
      <c r="E87" s="24" t="n">
        <f aca="false">('исходные данные'!E87)^(1/1)</f>
        <v>28.5</v>
      </c>
      <c r="F87" s="24" t="n">
        <f aca="false">('исходные данные'!F87)^(1/1)</f>
        <v>51</v>
      </c>
      <c r="G87" s="24" t="n">
        <f aca="false">'исходные данные'!G87</f>
        <v>49</v>
      </c>
      <c r="H87" s="24" t="n">
        <f aca="false">('исходные данные'!H87)^(1/4)</f>
        <v>3.37664837538518</v>
      </c>
      <c r="I87" s="24" t="n">
        <f aca="false">('исходные данные'!I87)^(1/4)</f>
        <v>3.49788437992828</v>
      </c>
      <c r="J87" s="24" t="n">
        <f aca="false">('исходные данные'!J87)^(1/4)</f>
        <v>4.7144576327392</v>
      </c>
      <c r="K87" s="24" t="n">
        <f aca="false">('исходные данные'!K87)^(1/4)</f>
        <v>4.16625887133698</v>
      </c>
      <c r="L87" s="24" t="n">
        <f aca="false">('исходные данные'!L87)^(1/4)</f>
        <v>2.78315768371374</v>
      </c>
      <c r="M87" s="24" t="n">
        <f aca="false">('исходные данные'!M87)^(1/4)</f>
        <v>3.28181803491129</v>
      </c>
      <c r="N87" s="24" t="n">
        <f aca="false">('исходные данные'!N87)^(1/3)</f>
        <v>0.928317766722556</v>
      </c>
      <c r="O87" s="24" t="n">
        <f aca="false">('исходные данные'!O87)^(1/4)</f>
        <v>4.019620246771</v>
      </c>
      <c r="P87" s="24" t="n">
        <f aca="false">('исходные данные'!P87)^(1/4)</f>
        <v>6.03029243404484</v>
      </c>
      <c r="Q87" s="24" t="n">
        <f aca="false">('исходные данные'!Q87)^(1/4)</f>
        <v>4.69909526248424</v>
      </c>
      <c r="R87" s="24" t="n">
        <f aca="false">('исходные данные'!R87)^(1/4)</f>
        <v>5.30915476050882</v>
      </c>
      <c r="S87" s="24" t="n">
        <f aca="false">('исходные данные'!S87)^(1/4)</f>
        <v>4.84774335980087</v>
      </c>
      <c r="T87" s="24" t="n">
        <f aca="false">('исходные данные'!T87)^(1/4)</f>
        <v>4.479638666209</v>
      </c>
      <c r="U87" s="24" t="n">
        <f aca="false">('исходные данные'!U87)^(1/4)</f>
        <v>3.95015556924124</v>
      </c>
      <c r="V87" s="24" t="n">
        <f aca="false">('исходные данные'!V87)^(1/4)</f>
        <v>4.67298490899446</v>
      </c>
      <c r="W87" s="24" t="n">
        <f aca="false">('исходные данные'!W87)^(1/4)</f>
        <v>6.1386058955839</v>
      </c>
      <c r="X87" s="24" t="n">
        <f aca="false">('исходные данные'!X87)^(1/4)</f>
        <v>3.94177214463485</v>
      </c>
      <c r="Y87" s="24" t="n">
        <f aca="false">('исходные данные'!Y87)^(1/4)</f>
        <v>4.61991498800678</v>
      </c>
      <c r="Z87" s="24" t="n">
        <f aca="false">('исходные данные'!Z87)^(1/4)</f>
        <v>3.61252919063764</v>
      </c>
      <c r="AA87" s="24" t="n">
        <f aca="false">('исходные данные'!AA87)^(1/4)</f>
        <v>5.04942446032977</v>
      </c>
      <c r="AB87" s="24" t="n">
        <f aca="false">('исходные данные'!AB87)^(1/4)</f>
        <v>2.04141098300412</v>
      </c>
      <c r="AC87" s="24" t="n">
        <f aca="false">('исходные данные'!AC87)^(1/4)</f>
        <v>1.77827941003892</v>
      </c>
      <c r="AD87" s="24" t="n">
        <f aca="false">('исходные данные'!AD87)^(1/4)</f>
        <v>1.92739075545187</v>
      </c>
      <c r="AE87" s="24" t="n">
        <f aca="false">('исходные данные'!AE87)^(1/2)</f>
        <v>12.8840987267251</v>
      </c>
      <c r="AF87" s="24" t="n">
        <f aca="false">('исходные данные'!AF87)^(1/4)</f>
        <v>6.55566456538836</v>
      </c>
      <c r="AG87" s="24" t="n">
        <f aca="false">('исходные данные'!AG87)^(1/4)</f>
        <v>2.64766639389819</v>
      </c>
      <c r="AH87" s="24" t="n">
        <f aca="false">('исходные данные'!AH87)^(1/4)</f>
        <v>1.37749034145751</v>
      </c>
      <c r="AI87" s="24" t="n">
        <f aca="false">('исходные данные'!AI87)^(1/2)</f>
        <v>26.3697861959336</v>
      </c>
    </row>
    <row r="88" customFormat="false" ht="15" hidden="false" customHeight="false" outlineLevel="0" collapsed="false">
      <c r="A88" s="2" t="s">
        <v>90</v>
      </c>
      <c r="B88" s="24" t="n">
        <f aca="false">('исходные данные'!B88)^(1/4)</f>
        <v>0.974003746425297</v>
      </c>
      <c r="C88" s="24" t="n">
        <f aca="false">('исходные данные'!C88)^(1/4)</f>
        <v>4.58828026466401</v>
      </c>
      <c r="D88" s="24" t="n">
        <f aca="false">('исходные данные'!D88)^(1/4)</f>
        <v>2.03648920219714</v>
      </c>
      <c r="E88" s="24" t="n">
        <f aca="false">('исходные данные'!E88)^(1/1)</f>
        <v>27.2</v>
      </c>
      <c r="F88" s="24" t="n">
        <f aca="false">('исходные данные'!F88)^(1/1)</f>
        <v>93.1</v>
      </c>
      <c r="G88" s="29" t="n">
        <f aca="false">'исходные данные'!G88</f>
        <v>6.9</v>
      </c>
      <c r="H88" s="24" t="n">
        <f aca="false">('исходные данные'!H88)^(1/4)</f>
        <v>3.65262427086695</v>
      </c>
      <c r="I88" s="24" t="n">
        <f aca="false">('исходные данные'!I88)^(1/4)</f>
        <v>2.01238449265127</v>
      </c>
      <c r="J88" s="24" t="n">
        <f aca="false">('исходные данные'!J88)^(1/4)</f>
        <v>5.76032291161477</v>
      </c>
      <c r="K88" s="24" t="n">
        <f aca="false">('исходные данные'!K88)^(1/4)</f>
        <v>3.0742186113283</v>
      </c>
      <c r="L88" s="24" t="n">
        <f aca="false">('исходные данные'!L88)^(1/4)</f>
        <v>3</v>
      </c>
      <c r="M88" s="24" t="n">
        <f aca="false">('исходные данные'!M88)^(1/4)</f>
        <v>2.14069514292807</v>
      </c>
      <c r="N88" s="24" t="n">
        <f aca="false">('исходные данные'!N88)^(1/3)</f>
        <v>1.65096362444731</v>
      </c>
      <c r="O88" s="24" t="n">
        <f aca="false">('исходные данные'!O88)^(1/4)</f>
        <v>5.00263577055937</v>
      </c>
      <c r="P88" s="24" t="n">
        <f aca="false">('исходные данные'!P88)^(1/4)</f>
        <v>6.43856144881102</v>
      </c>
      <c r="Q88" s="24" t="n">
        <f aca="false">('исходные данные'!Q88)^(1/4)</f>
        <v>4.49640947390928</v>
      </c>
      <c r="R88" s="24" t="n">
        <f aca="false">('исходные данные'!R88)^(1/4)</f>
        <v>5.29168160938053</v>
      </c>
      <c r="S88" s="24" t="n">
        <f aca="false">('исходные данные'!S88)^(1/4)</f>
        <v>4.11414607179523</v>
      </c>
      <c r="T88" s="24" t="n">
        <f aca="false">('исходные данные'!T88)^(1/4)</f>
        <v>4.07758367702256</v>
      </c>
      <c r="U88" s="24" t="n">
        <f aca="false">('исходные данные'!U88)^(1/4)</f>
        <v>4.21048704156964</v>
      </c>
      <c r="V88" s="24" t="n">
        <f aca="false">('исходные данные'!V88)^(1/4)</f>
        <v>4.18427989614697</v>
      </c>
      <c r="W88" s="24" t="n">
        <f aca="false">('исходные данные'!W88)^(1/4)</f>
        <v>5.47443600314624</v>
      </c>
      <c r="X88" s="24" t="n">
        <f aca="false">('исходные данные'!X88)^(1/4)</f>
        <v>3.8919006065537</v>
      </c>
      <c r="Y88" s="24" t="n">
        <f aca="false">('исходные данные'!Y88)^(1/4)</f>
        <v>4.61524583486599</v>
      </c>
      <c r="Z88" s="24" t="n">
        <f aca="false">('исходные данные'!Z88)^(1/4)</f>
        <v>2.9977986747435</v>
      </c>
      <c r="AA88" s="24" t="n">
        <f aca="false">('исходные данные'!AA88)^(1/4)</f>
        <v>4.85102359970045</v>
      </c>
      <c r="AB88" s="24" t="n">
        <f aca="false">('исходные данные'!AB88)^(1/4)</f>
        <v>2.25312663229222</v>
      </c>
      <c r="AC88" s="24" t="n">
        <f aca="false">('исходные данные'!AC88)^(1/4)</f>
        <v>1.17405488594402</v>
      </c>
      <c r="AD88" s="24" t="n">
        <f aca="false">('исходные данные'!AD88)^(1/4)</f>
        <v>1.2818610191887</v>
      </c>
      <c r="AE88" s="24" t="n">
        <f aca="false">('исходные данные'!AE88)^(1/2)</f>
        <v>23.832750575626</v>
      </c>
      <c r="AF88" s="24" t="n">
        <f aca="false">('исходные данные'!AF88)^(1/4)</f>
        <v>8.2956978088851</v>
      </c>
      <c r="AG88" s="24" t="n">
        <f aca="false">('исходные данные'!AG88)^(1/4)</f>
        <v>2.42105530199857</v>
      </c>
      <c r="AH88" s="24" t="n">
        <f aca="false">('исходные данные'!AH88)^(1/4)</f>
        <v>1.19923705422344</v>
      </c>
      <c r="AI88" s="24" t="n">
        <f aca="false">('исходные данные'!AI88)^(1/2)</f>
        <v>21.9841590491307</v>
      </c>
    </row>
    <row r="89" customFormat="false" ht="15" hidden="false" customHeight="false" outlineLevel="0" collapsed="false">
      <c r="A89" s="30" t="s">
        <v>147</v>
      </c>
      <c r="B89" s="38" t="n">
        <f aca="false">'исходные данные'!B92</f>
        <v>5.02407081692779</v>
      </c>
      <c r="C89" s="38" t="n">
        <f aca="false">'исходные данные'!C92</f>
        <v>3.3551861906511</v>
      </c>
      <c r="D89" s="38" t="n">
        <f aca="false">'исходные данные'!D92</f>
        <v>1.93313803548941</v>
      </c>
      <c r="E89" s="38" t="n">
        <f aca="false">'исходные данные'!E92</f>
        <v>-1.29357286229062</v>
      </c>
      <c r="F89" s="38" t="n">
        <f aca="false">'исходные данные'!F92</f>
        <v>-0.516022023271105</v>
      </c>
      <c r="G89" s="38" t="n">
        <f aca="false">'исходные данные'!G92</f>
        <v>0.516022023271109</v>
      </c>
      <c r="H89" s="38" t="n">
        <f aca="false">'исходные данные'!H92</f>
        <v>2.09981825108121</v>
      </c>
      <c r="I89" s="38" t="n">
        <f aca="false">'исходные данные'!I92</f>
        <v>4.26047323163504</v>
      </c>
      <c r="J89" s="38" t="n">
        <f aca="false">'исходные данные'!J92</f>
        <v>3.91975913135393</v>
      </c>
      <c r="K89" s="38" t="n">
        <f aca="false">'исходные данные'!K92</f>
        <v>6.48103667802005</v>
      </c>
      <c r="L89" s="38" t="n">
        <f aca="false">'исходные данные'!L92</f>
        <v>6.72973561742599</v>
      </c>
      <c r="M89" s="38" t="n">
        <f aca="false">'исходные данные'!M92</f>
        <v>5.7079382861256</v>
      </c>
      <c r="N89" s="38" t="n">
        <f aca="false">'исходные данные'!N92</f>
        <v>1.32004128048108</v>
      </c>
      <c r="O89" s="38" t="n">
        <f aca="false">'исходные данные'!O92</f>
        <v>4.26853505847482</v>
      </c>
      <c r="P89" s="38" t="n">
        <f aca="false">'исходные данные'!P92</f>
        <v>4.51944954111273</v>
      </c>
      <c r="Q89" s="38" t="n">
        <f aca="false">'исходные данные'!Q92</f>
        <v>1.41855927950257</v>
      </c>
      <c r="R89" s="38" t="n">
        <f aca="false">'исходные данные'!R92</f>
        <v>2.50179423446465</v>
      </c>
      <c r="S89" s="38" t="n">
        <f aca="false">'исходные данные'!S92</f>
        <v>4.25406623030704</v>
      </c>
      <c r="T89" s="38" t="n">
        <f aca="false">'исходные данные'!T92</f>
        <v>6.55666535929402</v>
      </c>
      <c r="U89" s="38" t="n">
        <f aca="false">'исходные данные'!U92</f>
        <v>2.07752968579229</v>
      </c>
      <c r="V89" s="38" t="n">
        <f aca="false">'исходные данные'!V92</f>
        <v>3.19166200060131</v>
      </c>
      <c r="W89" s="38" t="n">
        <f aca="false">'исходные данные'!W92</f>
        <v>1.21449211258429</v>
      </c>
      <c r="X89" s="38" t="n">
        <f aca="false">'исходные данные'!X92</f>
        <v>2.14753610083928</v>
      </c>
      <c r="Y89" s="38" t="n">
        <f aca="false">'исходные данные'!Y92</f>
        <v>2.23210212952368</v>
      </c>
      <c r="Z89" s="38" t="n">
        <f aca="false">'исходные данные'!Z92</f>
        <v>4.87234522688399</v>
      </c>
      <c r="AA89" s="38" t="n">
        <f aca="false">'исходные данные'!AA92</f>
        <v>1.69924047243764</v>
      </c>
      <c r="AB89" s="38" t="n">
        <f aca="false">'исходные данные'!AB92</f>
        <v>2.04241018649156</v>
      </c>
      <c r="AC89" s="38" t="n">
        <f aca="false">'исходные данные'!AC92</f>
        <v>8.58437989116166</v>
      </c>
      <c r="AD89" s="38" t="n">
        <f aca="false">'исходные данные'!AD92</f>
        <v>7.7125472687016</v>
      </c>
      <c r="AE89" s="38" t="n">
        <f aca="false">'исходные данные'!AE92</f>
        <v>1.85248516351518</v>
      </c>
      <c r="AF89" s="38" t="n">
        <f aca="false">'исходные данные'!AF92</f>
        <v>4.13309366275147</v>
      </c>
      <c r="AG89" s="38" t="n">
        <f aca="false">'исходные данные'!AG92</f>
        <v>3.97991812155194</v>
      </c>
      <c r="AH89" s="38" t="n">
        <f aca="false">'исходные данные'!AH92</f>
        <v>8.37065091242693</v>
      </c>
      <c r="AI89" s="39" t="n">
        <f aca="false">'исходные данные'!AI92</f>
        <v>0.751216011658284</v>
      </c>
    </row>
    <row r="90" customFormat="false" ht="15" hidden="false" customHeight="false" outlineLevel="0" collapsed="false">
      <c r="A90" s="40" t="s">
        <v>149</v>
      </c>
      <c r="B90" s="41" t="n">
        <f aca="false">SKEW(B4:B88)</f>
        <v>1.22439966830768</v>
      </c>
      <c r="C90" s="41" t="n">
        <f aca="false">SKEW(C4:C88)</f>
        <v>0.360068555843892</v>
      </c>
      <c r="D90" s="41" t="n">
        <f aca="false">SKEW(D4:D88)</f>
        <v>1.38613150899413</v>
      </c>
      <c r="E90" s="42" t="n">
        <f aca="false">SKEW(E4:E88)</f>
        <v>-1.29357286229062</v>
      </c>
      <c r="F90" s="42" t="n">
        <f aca="false">SKEW(F4:F88)</f>
        <v>-0.516022023271105</v>
      </c>
      <c r="G90" s="42" t="n">
        <f aca="false">SKEW(G4:G88)</f>
        <v>0.516022023271109</v>
      </c>
      <c r="H90" s="41" t="n">
        <f aca="false">SKEW(H4:H88)</f>
        <v>0.772359787924298</v>
      </c>
      <c r="I90" s="41" t="n">
        <f aca="false">SKEW(I4:I88)</f>
        <v>0.388616113581395</v>
      </c>
      <c r="J90" s="41" t="n">
        <f aca="false">SKEW(J4:J88)</f>
        <v>0.0475557910759913</v>
      </c>
      <c r="K90" s="41" t="n">
        <f aca="false">SKEW(K4:K88)</f>
        <v>1.2984261113135</v>
      </c>
      <c r="L90" s="41" t="n">
        <f aca="false">SKEW(L4:L88)</f>
        <v>0.909719438460713</v>
      </c>
      <c r="M90" s="41" t="n">
        <f aca="false">SKEW(M4:M88)</f>
        <v>0.281038078282851</v>
      </c>
      <c r="N90" s="41" t="n">
        <f aca="false">SKEW(N4:N88)</f>
        <v>-0.0231152715400322</v>
      </c>
      <c r="O90" s="41" t="n">
        <f aca="false">SKEW(O4:O88)</f>
        <v>1.69017537592725</v>
      </c>
      <c r="P90" s="41" t="n">
        <f aca="false">SKEW(P4:P88)</f>
        <v>0.795568027275226</v>
      </c>
      <c r="Q90" s="41" t="n">
        <f aca="false">SKEW(Q4:Q88)</f>
        <v>-0.0551522861117483</v>
      </c>
      <c r="R90" s="41" t="n">
        <f aca="false">SKEW(R4:R88)</f>
        <v>0.86253373370569</v>
      </c>
      <c r="S90" s="41" t="n">
        <f aca="false">SKEW(S4:S88)</f>
        <v>2.05497219322646</v>
      </c>
      <c r="T90" s="41" t="n">
        <f aca="false">SKEW(T4:T88)</f>
        <v>2.37928855401342</v>
      </c>
      <c r="U90" s="41" t="n">
        <f aca="false">SKEW(U4:U88)</f>
        <v>-0.00790755634041318</v>
      </c>
      <c r="V90" s="41" t="n">
        <f aca="false">SKEW(V4:V88)</f>
        <v>0.796165604678392</v>
      </c>
      <c r="W90" s="41" t="n">
        <f aca="false">SKEW(W4:W88)</f>
        <v>-0.0506499749256335</v>
      </c>
      <c r="X90" s="41" t="n">
        <f aca="false">SKEW(X4:X88)</f>
        <v>1.42609120870718</v>
      </c>
      <c r="Y90" s="41" t="n">
        <f aca="false">SKEW(Y4:Y88)</f>
        <v>1.62874043162642</v>
      </c>
      <c r="Z90" s="41" t="n">
        <f aca="false">SKEW(Z4:Z88)</f>
        <v>1.18970645666422</v>
      </c>
      <c r="AA90" s="41" t="n">
        <f aca="false">SKEW(AA4:AA88)</f>
        <v>1.29575277703472</v>
      </c>
      <c r="AB90" s="41" t="n">
        <f aca="false">SKEW(AB4:AB88)</f>
        <v>0.512717820017441</v>
      </c>
      <c r="AC90" s="41" t="n">
        <f aca="false">SKEW(AC4:AC88)</f>
        <v>1.29903244401509</v>
      </c>
      <c r="AD90" s="41" t="n">
        <f aca="false">SKEW(AD4:AD88)</f>
        <v>0.701446192979313</v>
      </c>
      <c r="AE90" s="41" t="n">
        <f aca="false">SKEW(AE4:AE88)</f>
        <v>-0.571480534524885</v>
      </c>
      <c r="AF90" s="41" t="n">
        <f aca="false">SKEW(AF4:AF88)</f>
        <v>1.3385569756461</v>
      </c>
      <c r="AG90" s="41" t="n">
        <f aca="false">SKEW(AG4:AG88)</f>
        <v>0.41073461562291</v>
      </c>
      <c r="AH90" s="41" t="n">
        <f aca="false">SKEW(AH4:AH88)</f>
        <v>1.14456210631108</v>
      </c>
      <c r="AI90" s="41" t="n">
        <f aca="false">SKEW(AI4:AI88)</f>
        <v>-0.226246710671143</v>
      </c>
    </row>
    <row r="91" customFormat="false" ht="15" hidden="false" customHeight="false" outlineLevel="0" collapsed="false">
      <c r="A91" s="43" t="s">
        <v>148</v>
      </c>
      <c r="B91" s="44" t="n">
        <f aca="false">AVERAGE(B4:B88)</f>
        <v>3.10803669982666</v>
      </c>
      <c r="C91" s="44" t="n">
        <f aca="false">AVERAGE(C4:C88)</f>
        <v>5.99051427345477</v>
      </c>
      <c r="D91" s="44" t="n">
        <f aca="false">AVERAGE(D4:D88)</f>
        <v>2.09730235156485</v>
      </c>
      <c r="E91" s="44" t="n">
        <f aca="false">AVERAGE(E4:E88)</f>
        <v>25.1070588235294</v>
      </c>
      <c r="F91" s="44" t="n">
        <f aca="false">AVERAGE(F4:F88)</f>
        <v>70.6776470588235</v>
      </c>
      <c r="G91" s="44" t="n">
        <f aca="false">AVERAGE(G4:G88)</f>
        <v>29.3223529411765</v>
      </c>
      <c r="H91" s="44" t="n">
        <f aca="false">AVERAGE(H4:H88)</f>
        <v>3.26931980024015</v>
      </c>
      <c r="I91" s="44" t="n">
        <f aca="false">AVERAGE(I4:I88)</f>
        <v>3.01898862797366</v>
      </c>
      <c r="J91" s="44" t="n">
        <f aca="false">AVERAGE(J4:J88)</f>
        <v>3.62338934111459</v>
      </c>
      <c r="K91" s="44" t="n">
        <f aca="false">AVERAGE(K4:K88)</f>
        <v>3.76653715284072</v>
      </c>
      <c r="L91" s="44" t="n">
        <f aca="false">AVERAGE(L4:L88)</f>
        <v>3.17619277890214</v>
      </c>
      <c r="M91" s="44" t="n">
        <f aca="false">AVERAGE(M4:M88)</f>
        <v>2.54805005191036</v>
      </c>
      <c r="N91" s="44" t="n">
        <f aca="false">AVERAGE(N4:N88)</f>
        <v>1.49854250268913</v>
      </c>
      <c r="O91" s="44" t="n">
        <f aca="false">AVERAGE(O4:O88)</f>
        <v>5.28111111206774</v>
      </c>
      <c r="P91" s="44" t="n">
        <f aca="false">AVERAGE(P4:P88)</f>
        <v>7.37348159433463</v>
      </c>
      <c r="Q91" s="44" t="n">
        <f aca="false">AVERAGE(Q4:Q88)</f>
        <v>5.62947674512468</v>
      </c>
      <c r="R91" s="44" t="n">
        <f aca="false">AVERAGE(R4:R88)</f>
        <v>5.6609309286113</v>
      </c>
      <c r="S91" s="44" t="n">
        <f aca="false">AVERAGE(S4:S88)</f>
        <v>5.18759453492209</v>
      </c>
      <c r="T91" s="44" t="n">
        <f aca="false">AVERAGE(T4:T88)</f>
        <v>4.9821471421213</v>
      </c>
      <c r="U91" s="44" t="n">
        <f aca="false">AVERAGE(U4:U88)</f>
        <v>4.54728527613162</v>
      </c>
      <c r="V91" s="44" t="n">
        <f aca="false">AVERAGE(V4:V88)</f>
        <v>5.58281565826377</v>
      </c>
      <c r="W91" s="44" t="n">
        <f aca="false">AVERAGE(W4:W88)</f>
        <v>6.44154996658507</v>
      </c>
      <c r="X91" s="44" t="n">
        <f aca="false">AVERAGE(X4:X88)</f>
        <v>4.53418610302308</v>
      </c>
      <c r="Y91" s="44" t="n">
        <f aca="false">AVERAGE(Y4:Y88)</f>
        <v>5.13670859903312</v>
      </c>
      <c r="Z91" s="44" t="n">
        <f aca="false">AVERAGE(Z4:Z88)</f>
        <v>3.80261818543073</v>
      </c>
      <c r="AA91" s="44" t="n">
        <f aca="false">AVERAGE(AA4:AA88)</f>
        <v>5.23391546993915</v>
      </c>
      <c r="AB91" s="44" t="n">
        <f aca="false">AVERAGE(AB4:AB88)</f>
        <v>2.17886130377637</v>
      </c>
      <c r="AC91" s="44" t="n">
        <f aca="false">AVERAGE(AC4:AC88)</f>
        <v>5.69562758248613</v>
      </c>
      <c r="AD91" s="44" t="n">
        <f aca="false">AVERAGE(AD4:AD88)</f>
        <v>3.67161931693185</v>
      </c>
      <c r="AE91" s="44" t="n">
        <f aca="false">AVERAGE(AE4:AE88)</f>
        <v>14.3577391700388</v>
      </c>
      <c r="AF91" s="44" t="n">
        <f aca="false">AVERAGE(AF4:AF88)</f>
        <v>4.69587429700031</v>
      </c>
      <c r="AG91" s="44" t="n">
        <f aca="false">AVERAGE(AG4:AG88)</f>
        <v>1.64264581112857</v>
      </c>
      <c r="AH91" s="44" t="n">
        <f aca="false">AVERAGE(AH4:AH88)</f>
        <v>1.80448671096507</v>
      </c>
      <c r="AI91" s="44" t="n">
        <f aca="false">AVERAGE(AI4:AI88)</f>
        <v>27.5030027993527</v>
      </c>
    </row>
    <row r="92" customFormat="false" ht="15" hidden="false" customHeight="false" outlineLevel="0" collapsed="false">
      <c r="A92" s="43" t="s">
        <v>150</v>
      </c>
      <c r="B92" s="0" t="n">
        <f aca="false">_xlfn.STDEV.S(B4:B88)</f>
        <v>1.1543497539993</v>
      </c>
      <c r="C92" s="0" t="n">
        <f aca="false">_xlfn.STDEV.S(C4:C88)</f>
        <v>1.37652671550046</v>
      </c>
      <c r="D92" s="0" t="n">
        <f aca="false">_xlfn.STDEV.S(D4:D88)</f>
        <v>0.0893038317519237</v>
      </c>
      <c r="E92" s="0" t="n">
        <f aca="false">_xlfn.STDEV.S(E4:E88)</f>
        <v>4.65330881343214</v>
      </c>
      <c r="F92" s="0" t="n">
        <f aca="false">_xlfn.STDEV.S(F4:F88)</f>
        <v>13.0672835417184</v>
      </c>
      <c r="G92" s="0" t="n">
        <f aca="false">_xlfn.STDEV.S(G4:G88)</f>
        <v>13.0672835417184</v>
      </c>
      <c r="H92" s="0" t="n">
        <f aca="false">_xlfn.STDEV.S(H4:H88)</f>
        <v>0.293901110562105</v>
      </c>
      <c r="I92" s="0" t="n">
        <f aca="false">_xlfn.STDEV.S(I4:I88)</f>
        <v>0.862641099523905</v>
      </c>
      <c r="J92" s="0" t="n">
        <f aca="false">_xlfn.STDEV.S(J4:J88)</f>
        <v>1.22459854918128</v>
      </c>
      <c r="K92" s="0" t="n">
        <f aca="false">_xlfn.STDEV.S(K4:K88)</f>
        <v>0.956637285735576</v>
      </c>
      <c r="L92" s="0" t="n">
        <f aca="false">_xlfn.STDEV.S(L4:L88)</f>
        <v>1.28499006753519</v>
      </c>
      <c r="M92" s="0" t="n">
        <f aca="false">_xlfn.STDEV.S(M4:M88)</f>
        <v>1.18977410731066</v>
      </c>
      <c r="N92" s="0" t="n">
        <f aca="false">_xlfn.STDEV.S(N4:N88)</f>
        <v>0.686116524573058</v>
      </c>
      <c r="O92" s="0" t="n">
        <f aca="false">_xlfn.STDEV.S(O4:O88)</f>
        <v>0.796896788662462</v>
      </c>
      <c r="P92" s="0" t="n">
        <f aca="false">_xlfn.STDEV.S(P4:P88)</f>
        <v>2.68220070909991</v>
      </c>
      <c r="Q92" s="0" t="n">
        <f aca="false">_xlfn.STDEV.S(Q4:Q88)</f>
        <v>0.975543422115333</v>
      </c>
      <c r="R92" s="0" t="n">
        <f aca="false">_xlfn.STDEV.S(R4:R88)</f>
        <v>0.705757882960901</v>
      </c>
      <c r="S92" s="0" t="n">
        <f aca="false">_xlfn.STDEV.S(S4:S88)</f>
        <v>0.820713274118903</v>
      </c>
      <c r="T92" s="0" t="n">
        <f aca="false">_xlfn.STDEV.S(T4:T88)</f>
        <v>0.690217578728228</v>
      </c>
      <c r="U92" s="0" t="n">
        <f aca="false">_xlfn.STDEV.S(U4:U88)</f>
        <v>0.580219769013263</v>
      </c>
      <c r="V92" s="0" t="n">
        <f aca="false">_xlfn.STDEV.S(V4:V88)</f>
        <v>0.726447863272275</v>
      </c>
      <c r="W92" s="0" t="n">
        <f aca="false">_xlfn.STDEV.S(W4:W88)</f>
        <v>0.855844395982246</v>
      </c>
      <c r="X92" s="0" t="n">
        <f aca="false">_xlfn.STDEV.S(X4:X88)</f>
        <v>0.38087963499806</v>
      </c>
      <c r="Y92" s="0" t="n">
        <f aca="false">_xlfn.STDEV.S(Y4:Y88)</f>
        <v>0.504321034869967</v>
      </c>
      <c r="Z92" s="0" t="n">
        <f aca="false">_xlfn.STDEV.S(Z4:Z88)</f>
        <v>0.561817511379663</v>
      </c>
      <c r="AA92" s="0" t="n">
        <f aca="false">_xlfn.STDEV.S(AA4:AA88)</f>
        <v>0.423254329803801</v>
      </c>
      <c r="AB92" s="0" t="n">
        <f aca="false">_xlfn.STDEV.S(AB4:AB88)</f>
        <v>0.196276207510068</v>
      </c>
      <c r="AC92" s="0" t="n">
        <f aca="false">_xlfn.STDEV.S(AC4:AC88)</f>
        <v>3.18425730493789</v>
      </c>
      <c r="AD92" s="0" t="n">
        <f aca="false">_xlfn.STDEV.S(AD4:AD88)</f>
        <v>1.98292144846405</v>
      </c>
      <c r="AE92" s="0" t="n">
        <f aca="false">_xlfn.STDEV.S(AE4:AE88)</f>
        <v>4.2868885148239</v>
      </c>
      <c r="AF92" s="0" t="n">
        <f aca="false">_xlfn.STDEV.S(AF4:AF88)</f>
        <v>0.975770009091109</v>
      </c>
      <c r="AG92" s="0" t="n">
        <f aca="false">_xlfn.STDEV.S(AG4:AG88)</f>
        <v>0.643516840808072</v>
      </c>
      <c r="AH92" s="0" t="n">
        <f aca="false">_xlfn.STDEV.S(AH4:AH88)</f>
        <v>0.698402767120533</v>
      </c>
      <c r="AI92" s="0" t="n">
        <f aca="false">_xlfn.STDEV.S(AI4:AI88)</f>
        <v>5.01862490497096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J1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S136" activePane="bottomRight" state="frozen"/>
      <selection pane="topLeft" activeCell="A1" activeCellId="0" sqref="A1"/>
      <selection pane="topRight" activeCell="S1" activeCellId="0" sqref="S1"/>
      <selection pane="bottomLeft" activeCell="A136" activeCellId="0" sqref="A136"/>
      <selection pane="bottomRight" activeCell="AJ123" activeCellId="0" sqref="AJ123"/>
    </sheetView>
  </sheetViews>
  <sheetFormatPr defaultColWidth="9.14453125" defaultRowHeight="15" zeroHeight="false" outlineLevelRow="0" outlineLevelCol="0"/>
  <cols>
    <col collapsed="false" customWidth="true" hidden="false" outlineLevel="0" max="1" min="1" style="45" width="18.71"/>
    <col collapsed="false" customWidth="false" hidden="false" outlineLevel="0" max="1024" min="2" style="45" width="9.14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36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56.25" hidden="false" customHeight="true" outlineLevel="0" collapsed="false">
      <c r="A3" s="25"/>
      <c r="B3" s="26" t="s">
        <v>124</v>
      </c>
      <c r="C3" s="26" t="s">
        <v>125</v>
      </c>
      <c r="D3" s="46" t="s">
        <v>126</v>
      </c>
      <c r="E3" s="46" t="s">
        <v>127</v>
      </c>
      <c r="F3" s="46" t="s">
        <v>128</v>
      </c>
      <c r="G3" s="46" t="s">
        <v>129</v>
      </c>
      <c r="H3" s="26" t="s">
        <v>130</v>
      </c>
      <c r="I3" s="26" t="s">
        <v>131</v>
      </c>
      <c r="J3" s="26" t="s">
        <v>132</v>
      </c>
      <c r="K3" s="26" t="s">
        <v>5</v>
      </c>
      <c r="L3" s="26" t="s">
        <v>133</v>
      </c>
      <c r="M3" s="26" t="s">
        <v>134</v>
      </c>
      <c r="N3" s="46" t="s">
        <v>135</v>
      </c>
      <c r="O3" s="9" t="s">
        <v>95</v>
      </c>
      <c r="P3" s="9" t="s">
        <v>96</v>
      </c>
      <c r="Q3" s="9" t="s">
        <v>97</v>
      </c>
      <c r="R3" s="9" t="s">
        <v>98</v>
      </c>
      <c r="S3" s="9" t="s">
        <v>99</v>
      </c>
      <c r="T3" s="9" t="s">
        <v>100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9" t="s">
        <v>107</v>
      </c>
      <c r="AB3" s="26" t="s">
        <v>136</v>
      </c>
      <c r="AC3" s="26" t="s">
        <v>137</v>
      </c>
      <c r="AD3" s="26" t="s">
        <v>138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2" t="s">
        <v>6</v>
      </c>
      <c r="B4" s="24" t="n">
        <f aca="false">(Трансформирование!B4-Трансформирование!$B$91)/Трансформирование!$B$92</f>
        <v>0.389511950536609</v>
      </c>
      <c r="C4" s="24" t="n">
        <f aca="false">(Трансформирование!C4-Трансформирование!$C$91)/Трансформирование!$C$92</f>
        <v>0.840980050817732</v>
      </c>
      <c r="D4" s="24" t="n">
        <f aca="false">Трансформирование!D4</f>
        <v>2.12523784933698</v>
      </c>
      <c r="E4" s="24" t="n">
        <f aca="false">Трансформирование!E4</f>
        <v>25.2</v>
      </c>
      <c r="F4" s="24" t="n">
        <f aca="false">Трансформирование!F4</f>
        <v>75.9</v>
      </c>
      <c r="G4" s="24" t="n">
        <f aca="false">Трансформирование!G4</f>
        <v>24.1</v>
      </c>
      <c r="H4" s="24" t="n">
        <f aca="false">(Трансформирование!H4-Трансформирование!$H$91)/Трансформирование!$H$92</f>
        <v>0.184199321988871</v>
      </c>
      <c r="I4" s="24" t="n">
        <f aca="false">(Трансформирование!I4-Трансформирование!$I$91)/Трансформирование!$I$92</f>
        <v>1.05538014071394</v>
      </c>
      <c r="J4" s="24" t="n">
        <f aca="false">(Трансформирование!J4-Трансформирование!$J$91)/Трансформирование!$J$92</f>
        <v>-0.16509583422358</v>
      </c>
      <c r="K4" s="24" t="n">
        <f aca="false">(Трансформирование!K4-Трансформирование!$K$91)/Трансформирование!$K$92</f>
        <v>0.436332216548511</v>
      </c>
      <c r="L4" s="24" t="n">
        <f aca="false">(Трансформирование!L4-Трансформирование!$L$91)/Трансформирование!$L$92</f>
        <v>0.869954776345556</v>
      </c>
      <c r="M4" s="24" t="n">
        <f aca="false">(Трансформирование!M4-Трансформирование!$M$91)/Трансформирование!$M$92</f>
        <v>0.696433313167121</v>
      </c>
      <c r="N4" s="24" t="n">
        <f aca="false">Трансформирование!N4</f>
        <v>2.64001224359182</v>
      </c>
      <c r="O4" s="24" t="n">
        <f aca="false">(Трансформирование!O4-Трансформирование!$O$91)/Трансформирование!$O$92</f>
        <v>-0.463714833784225</v>
      </c>
      <c r="P4" s="24" t="n">
        <f aca="false">(Трансформирование!P4-Трансформирование!$P$91)/Трансформирование!$P$92</f>
        <v>1.47408828089668</v>
      </c>
      <c r="Q4" s="24" t="n">
        <f aca="false">(Трансформирование!Q4-Трансформирование!$Q$91)/Трансформирование!$Q$92</f>
        <v>0.852932585380142</v>
      </c>
      <c r="R4" s="24" t="n">
        <f aca="false">(Трансформирование!R4-Трансформирование!$R$91)/Трансформирование!$R$92</f>
        <v>0.360923947470529</v>
      </c>
      <c r="S4" s="24" t="n">
        <f aca="false">(Трансформирование!S4-Трансформирование!$S$91)/Трансформирование!$S$92</f>
        <v>-0.508646936686301</v>
      </c>
      <c r="T4" s="24" t="n">
        <f aca="false">(Трансформирование!T4-Трансформирование!$T$91)/Трансформирование!$T$92</f>
        <v>0.142092609023108</v>
      </c>
      <c r="U4" s="24" t="n">
        <f aca="false">(Трансформирование!U4-Трансформирование!$U$91)/Трансформирование!$U$92</f>
        <v>-0.331096333058669</v>
      </c>
      <c r="V4" s="24" t="n">
        <f aca="false">(Трансформирование!V4-Трансформирование!$V$91)/Трансформирование!$V$92</f>
        <v>-0.164804941747668</v>
      </c>
      <c r="W4" s="24" t="n">
        <f aca="false">(Трансформирование!W4-Трансформирование!$W$91)/Трансформирование!$W$92</f>
        <v>0.0698251316222325</v>
      </c>
      <c r="X4" s="24" t="n">
        <f aca="false">(Трансформирование!X4-Трансформирование!$X$91)/Трансформирование!$X$92</f>
        <v>-0.14352512129434</v>
      </c>
      <c r="Y4" s="24" t="n">
        <f aca="false">(Трансформирование!Y4-Трансформирование!$Y$91)/Трансформирование!$Y$92</f>
        <v>-0.124331220457667</v>
      </c>
      <c r="Z4" s="24" t="n">
        <f aca="false">(Трансформирование!Z4-Трансформирование!$Z$91)/Трансформирование!$Z$92</f>
        <v>-0.00364709298216477</v>
      </c>
      <c r="AA4" s="24" t="n">
        <f aca="false">(Трансформирование!AA4-Трансформирование!$AA$91)/Трансформирование!$AA$92</f>
        <v>-0.290871056554747</v>
      </c>
      <c r="AB4" s="24" t="n">
        <f aca="false">(Трансформирование!AB4-Трансформирование!$AB$91)/Трансформирование!$AB$92</f>
        <v>0.499920460476919</v>
      </c>
      <c r="AC4" s="24" t="n">
        <f aca="false">(Трансформирование!AC4-Трансформирование!$AC$91)/Трансформирование!$AC$92</f>
        <v>0.829221888496815</v>
      </c>
      <c r="AD4" s="24" t="n">
        <f aca="false">(Трансформирование!AD4-Трансформирование!$AD$91)/Трансформирование!$AD$92</f>
        <v>0.599982627299512</v>
      </c>
      <c r="AE4" s="24" t="n">
        <f aca="false">(Трансформирование!AE4-Трансформирование!$AE$91)/Трансформирование!$AE$92</f>
        <v>0.926677611523516</v>
      </c>
      <c r="AF4" s="24" t="n">
        <f aca="false">(Трансформирование!AF4-Трансформирование!$AF$91)/Трансформирование!$AF$92</f>
        <v>-0.167534898960904</v>
      </c>
      <c r="AG4" s="24" t="n">
        <f aca="false">(Трансформирование!AG4-Трансформирование!$AG$91)/Трансформирование!$AG$92</f>
        <v>1.23966421778568</v>
      </c>
      <c r="AH4" s="24" t="n">
        <f aca="false">(Трансформирование!AH4-Трансформирование!$AH$91)/Трансформирование!$AH$92</f>
        <v>1.241549267347</v>
      </c>
      <c r="AI4" s="24" t="n">
        <f aca="false">(Трансформирование!AI4-Трансформирование!$AI$91)/Трансформирование!$AI$92</f>
        <v>0.518091898080334</v>
      </c>
    </row>
    <row r="5" customFormat="false" ht="15" hidden="false" customHeight="false" outlineLevel="0" collapsed="false">
      <c r="A5" s="2" t="s">
        <v>7</v>
      </c>
      <c r="B5" s="24" t="n">
        <f aca="false">(Трансформирование!B5-Трансформирование!$B$91)/Трансформирование!$B$92</f>
        <v>-0.715919859188118</v>
      </c>
      <c r="C5" s="24" t="n">
        <f aca="false">(Трансформирование!C5-Трансформирование!$C$91)/Трансформирование!$C$92</f>
        <v>0.204433169179128</v>
      </c>
      <c r="D5" s="24" t="n">
        <f aca="false">Трансформирование!D5</f>
        <v>2.02755048228617</v>
      </c>
      <c r="E5" s="24" t="n">
        <f aca="false">Трансформирование!E5</f>
        <v>28.2</v>
      </c>
      <c r="F5" s="24" t="n">
        <f aca="false">Трансформирование!F5</f>
        <v>67.5</v>
      </c>
      <c r="G5" s="24" t="n">
        <f aca="false">Трансформирование!G5</f>
        <v>32.5</v>
      </c>
      <c r="H5" s="24" t="n">
        <f aca="false">(Трансформирование!H5-Трансформирование!$H$91)/Трансформирование!$H$92</f>
        <v>-0.232166279215386</v>
      </c>
      <c r="I5" s="24" t="n">
        <f aca="false">(Трансформирование!I5-Трансформирование!$I$91)/Трансформирование!$I$92</f>
        <v>0.0992290342408332</v>
      </c>
      <c r="J5" s="24" t="n">
        <f aca="false">(Трансформирование!J5-Трансформирование!$J$91)/Трансформирование!$J$92</f>
        <v>1.28721638001219</v>
      </c>
      <c r="K5" s="24" t="n">
        <f aca="false">(Трансформирование!K5-Трансформирование!$K$91)/Трансформирование!$K$92</f>
        <v>0.202596664795966</v>
      </c>
      <c r="L5" s="24" t="n">
        <f aca="false">(Трансформирование!L5-Трансформирование!$L$91)/Трансформирование!$L$92</f>
        <v>0.304616024664569</v>
      </c>
      <c r="M5" s="24" t="n">
        <f aca="false">(Трансформирование!M5-Трансформирование!$M$91)/Трансформирование!$M$92</f>
        <v>0.548873787907037</v>
      </c>
      <c r="N5" s="24" t="n">
        <f aca="false">Трансформирование!N5</f>
        <v>2.4607193789209</v>
      </c>
      <c r="O5" s="24" t="n">
        <f aca="false">(Трансформирование!O5-Трансформирование!$O$91)/Трансформирование!$O$92</f>
        <v>1.45574724700163</v>
      </c>
      <c r="P5" s="24" t="n">
        <f aca="false">(Трансформирование!P5-Трансформирование!$P$91)/Трансформирование!$P$92</f>
        <v>0.571168526059085</v>
      </c>
      <c r="Q5" s="24" t="n">
        <f aca="false">(Трансформирование!Q5-Трансформирование!$Q$91)/Трансформирование!$Q$92</f>
        <v>0.398276608694178</v>
      </c>
      <c r="R5" s="24" t="n">
        <f aca="false">(Трансформирование!R5-Трансформирование!$R$91)/Трансформирование!$R$92</f>
        <v>-0.578296738753176</v>
      </c>
      <c r="S5" s="24" t="n">
        <f aca="false">(Трансформирование!S5-Трансформирование!$S$91)/Трансформирование!$S$92</f>
        <v>0.085071451414738</v>
      </c>
      <c r="T5" s="24" t="n">
        <f aca="false">(Трансформирование!T5-Трансформирование!$T$91)/Трансформирование!$T$92</f>
        <v>0.742262981578965</v>
      </c>
      <c r="U5" s="24" t="n">
        <f aca="false">(Трансформирование!U5-Трансформирование!$U$91)/Трансформирование!$U$92</f>
        <v>-0.612439575220259</v>
      </c>
      <c r="V5" s="24" t="n">
        <f aca="false">(Трансформирование!V5-Трансформирование!$V$91)/Трансформирование!$V$92</f>
        <v>-0.0452784315030628</v>
      </c>
      <c r="W5" s="24" t="n">
        <f aca="false">(Трансформирование!W5-Трансформирование!$W$91)/Трансформирование!$W$92</f>
        <v>0.498571372526238</v>
      </c>
      <c r="X5" s="24" t="n">
        <f aca="false">(Трансформирование!X5-Трансформирование!$X$91)/Трансформирование!$X$92</f>
        <v>-0.945080549479992</v>
      </c>
      <c r="Y5" s="24" t="n">
        <f aca="false">(Трансформирование!Y5-Трансформирование!$Y$91)/Трансформирование!$Y$92</f>
        <v>-0.401792285146659</v>
      </c>
      <c r="Z5" s="24" t="n">
        <f aca="false">(Трансформирование!Z5-Трансформирование!$Z$91)/Трансформирование!$Z$92</f>
        <v>0.723962467844614</v>
      </c>
      <c r="AA5" s="24" t="n">
        <f aca="false">(Трансформирование!AA5-Трансформирование!$AA$91)/Трансформирование!$AA$92</f>
        <v>-0.449912647770166</v>
      </c>
      <c r="AB5" s="24" t="n">
        <f aca="false">(Трансформирование!AB5-Трансформирование!$AB$91)/Трансформирование!$AB$92</f>
        <v>0.0838304844953714</v>
      </c>
      <c r="AC5" s="24" t="n">
        <f aca="false">(Трансформирование!AC5-Трансформирование!$AC$91)/Трансформирование!$AC$92</f>
        <v>0.420063426414545</v>
      </c>
      <c r="AD5" s="24" t="n">
        <f aca="false">(Трансформирование!AD5-Трансформирование!$AD$91)/Трансформирование!$AD$92</f>
        <v>0.904883365979613</v>
      </c>
      <c r="AE5" s="24" t="n">
        <f aca="false">(Трансформирование!AE5-Трансформирование!$AE$91)/Трансформирование!$AE$92</f>
        <v>-0.520980078985883</v>
      </c>
      <c r="AF5" s="24" t="n">
        <f aca="false">(Трансформирование!AF5-Трансформирование!$AF$91)/Трансформирование!$AF$92</f>
        <v>0.466446859979252</v>
      </c>
      <c r="AG5" s="24" t="n">
        <f aca="false">(Трансформирование!AG5-Трансформирование!$AG$91)/Трансформирование!$AG$92</f>
        <v>-0.447048655633315</v>
      </c>
      <c r="AH5" s="24" t="n">
        <f aca="false">(Трансформирование!AH5-Трансформирование!$AH$91)/Трансформирование!$AH$92</f>
        <v>-0.144202753387624</v>
      </c>
      <c r="AI5" s="24" t="n">
        <f aca="false">(Трансформирование!AI5-Трансформирование!$AI$91)/Трансформирование!$AI$92</f>
        <v>-1.11864297711548</v>
      </c>
    </row>
    <row r="6" customFormat="false" ht="15" hidden="false" customHeight="false" outlineLevel="0" collapsed="false">
      <c r="A6" s="2" t="s">
        <v>8</v>
      </c>
      <c r="B6" s="24" t="n">
        <f aca="false">(Трансформирование!B6-Трансформирование!$B$91)/Трансформирование!$B$92</f>
        <v>-0.586890272702622</v>
      </c>
      <c r="C6" s="24" t="n">
        <f aca="false">(Трансформирование!C6-Трансформирование!$C$91)/Трансформирование!$C$92</f>
        <v>-0.0759935415158526</v>
      </c>
      <c r="D6" s="24" t="n">
        <f aca="false">Трансформирование!D6</f>
        <v>2.03352271332952</v>
      </c>
      <c r="E6" s="24" t="n">
        <f aca="false">Трансформирование!E6</f>
        <v>28.4</v>
      </c>
      <c r="F6" s="24" t="n">
        <f aca="false">Трансформирование!F6</f>
        <v>70.4</v>
      </c>
      <c r="G6" s="24" t="n">
        <f aca="false">Трансформирование!G6</f>
        <v>29.6</v>
      </c>
      <c r="H6" s="24" t="n">
        <f aca="false">(Трансформирование!H6-Трансформирование!$H$91)/Трансформирование!$H$92</f>
        <v>0.516818128103916</v>
      </c>
      <c r="I6" s="24" t="n">
        <f aca="false">(Трансформирование!I6-Трансформирование!$I$91)/Трансформирование!$I$92</f>
        <v>0.0467625139191848</v>
      </c>
      <c r="J6" s="24" t="n">
        <f aca="false">(Трансформирование!J6-Трансформирование!$J$91)/Трансформирование!$J$92</f>
        <v>0.494934207665751</v>
      </c>
      <c r="K6" s="24" t="n">
        <f aca="false">(Трансформирование!K6-Трансформирование!$K$91)/Трансформирование!$K$92</f>
        <v>-0.196047321977157</v>
      </c>
      <c r="L6" s="24" t="n">
        <f aca="false">(Трансформирование!L6-Трансформирование!$L$91)/Трансформирование!$L$92</f>
        <v>-0.237022118358043</v>
      </c>
      <c r="M6" s="24" t="n">
        <f aca="false">(Трансформирование!M6-Трансформирование!$M$91)/Трансформирование!$M$92</f>
        <v>0.701875444349914</v>
      </c>
      <c r="N6" s="24" t="n">
        <f aca="false">Трансформирование!N6</f>
        <v>1.48880555295383</v>
      </c>
      <c r="O6" s="24" t="n">
        <f aca="false">(Трансформирование!O6-Трансформирование!$O$91)/Трансформирование!$O$92</f>
        <v>0.856626192076929</v>
      </c>
      <c r="P6" s="24" t="n">
        <f aca="false">(Трансформирование!P6-Трансформирование!$P$91)/Трансформирование!$P$92</f>
        <v>-0.683513374375729</v>
      </c>
      <c r="Q6" s="24" t="n">
        <f aca="false">(Трансформирование!Q6-Трансформирование!$Q$91)/Трансформирование!$Q$92</f>
        <v>-0.512201893791632</v>
      </c>
      <c r="R6" s="24" t="n">
        <f aca="false">(Трансформирование!R6-Трансформирование!$R$91)/Трансформирование!$R$92</f>
        <v>-0.709810188483666</v>
      </c>
      <c r="S6" s="24" t="n">
        <f aca="false">(Трансформирование!S6-Трансформирование!$S$91)/Трансформирование!$S$92</f>
        <v>-0.801629952472769</v>
      </c>
      <c r="T6" s="24" t="n">
        <f aca="false">(Трансформирование!T6-Трансформирование!$T$91)/Трансформирование!$T$92</f>
        <v>-0.275754897756021</v>
      </c>
      <c r="U6" s="24" t="n">
        <f aca="false">(Трансформирование!U6-Трансформирование!$U$91)/Трансформирование!$U$92</f>
        <v>0.23564369614295</v>
      </c>
      <c r="V6" s="24" t="n">
        <f aca="false">(Трансформирование!V6-Трансформирование!$V$91)/Трансформирование!$V$92</f>
        <v>-0.779244883648937</v>
      </c>
      <c r="W6" s="24" t="n">
        <f aca="false">(Трансформирование!W6-Трансформирование!$W$91)/Трансформирование!$W$92</f>
        <v>-1.52900412419985</v>
      </c>
      <c r="X6" s="24" t="n">
        <f aca="false">(Трансформирование!X6-Трансформирование!$X$91)/Трансформирование!$X$92</f>
        <v>-0.682684869379385</v>
      </c>
      <c r="Y6" s="24" t="n">
        <f aca="false">(Трансформирование!Y6-Трансформирование!$Y$91)/Трансформирование!$Y$92</f>
        <v>-0.955301907301087</v>
      </c>
      <c r="Z6" s="24" t="n">
        <f aca="false">(Трансформирование!Z6-Трансформирование!$Z$91)/Трансформирование!$Z$92</f>
        <v>-0.472224674923923</v>
      </c>
      <c r="AA6" s="24" t="n">
        <f aca="false">(Трансформирование!AA6-Трансформирование!$AA$91)/Трансформирование!$AA$92</f>
        <v>-0.538807923766292</v>
      </c>
      <c r="AB6" s="24" t="n">
        <f aca="false">(Трансформирование!AB6-Трансформирование!$AB$91)/Трансформирование!$AB$92</f>
        <v>-0.907057624092379</v>
      </c>
      <c r="AC6" s="24" t="n">
        <f aca="false">(Трансформирование!AC6-Трансформирование!$AC$91)/Трансформирование!$AC$92</f>
        <v>-0.810569713872481</v>
      </c>
      <c r="AD6" s="24" t="n">
        <f aca="false">(Трансформирование!AD6-Трансформирование!$AD$91)/Трансформирование!$AD$92</f>
        <v>0.116142097357249</v>
      </c>
      <c r="AE6" s="24" t="n">
        <f aca="false">(Трансформирование!AE6-Трансформирование!$AE$91)/Трансформирование!$AE$92</f>
        <v>-0.0338401071045418</v>
      </c>
      <c r="AF6" s="24" t="n">
        <f aca="false">(Трансформирование!AF6-Трансформирование!$AF$91)/Трансформирование!$AF$92</f>
        <v>0.39957522649631</v>
      </c>
      <c r="AG6" s="24" t="n">
        <f aca="false">(Трансформирование!AG6-Трансформирование!$AG$91)/Трансформирование!$AG$92</f>
        <v>-0.244810297724989</v>
      </c>
      <c r="AH6" s="24" t="n">
        <f aca="false">(Трансформирование!AH6-Трансформирование!$AH$91)/Трансформирование!$AH$92</f>
        <v>-0.440751876875725</v>
      </c>
      <c r="AI6" s="24" t="n">
        <f aca="false">(Трансформирование!AI6-Трансформирование!$AI$91)/Трансформирование!$AI$92</f>
        <v>-0.575453788584287</v>
      </c>
    </row>
    <row r="7" customFormat="false" ht="15" hidden="false" customHeight="false" outlineLevel="0" collapsed="false">
      <c r="A7" s="2" t="s">
        <v>9</v>
      </c>
      <c r="B7" s="24" t="n">
        <f aca="false">(Трансформирование!B7-Трансформирование!$B$91)/Трансформирование!$B$92</f>
        <v>-0.680420278229943</v>
      </c>
      <c r="C7" s="24" t="n">
        <f aca="false">(Трансформирование!C7-Трансформирование!$C$91)/Трансформирование!$C$92</f>
        <v>0.0644306885746326</v>
      </c>
      <c r="D7" s="24" t="n">
        <f aca="false">Трансформирование!D7</f>
        <v>2.02152500561841</v>
      </c>
      <c r="E7" s="24" t="n">
        <f aca="false">Трансформирование!E7</f>
        <v>29.8</v>
      </c>
      <c r="F7" s="24" t="n">
        <f aca="false">Трансформирование!F7</f>
        <v>78.3</v>
      </c>
      <c r="G7" s="24" t="n">
        <f aca="false">Трансформирование!G7</f>
        <v>21.7</v>
      </c>
      <c r="H7" s="24" t="n">
        <f aca="false">(Трансформирование!H7-Трансформирование!$H$91)/Трансформирование!$H$92</f>
        <v>-1.38929127175777</v>
      </c>
      <c r="I7" s="24" t="n">
        <f aca="false">(Трансформирование!I7-Трансформирование!$I$91)/Трансформирование!$I$92</f>
        <v>0.0992290342408332</v>
      </c>
      <c r="J7" s="24" t="n">
        <f aca="false">(Трансформирование!J7-Трансформирование!$J$91)/Трансформирование!$J$92</f>
        <v>0.565589374869364</v>
      </c>
      <c r="K7" s="24" t="n">
        <f aca="false">(Трансформирование!K7-Трансформирование!$K$91)/Трансформирование!$K$92</f>
        <v>-0.123412450389251</v>
      </c>
      <c r="L7" s="24" t="n">
        <f aca="false">(Трансформирование!L7-Трансформирование!$L$91)/Трансформирование!$L$92</f>
        <v>0.480075555372127</v>
      </c>
      <c r="M7" s="24" t="n">
        <f aca="false">(Трансформирование!M7-Трансформирование!$M$91)/Трансформирование!$M$92</f>
        <v>0.244888051213268</v>
      </c>
      <c r="N7" s="24" t="n">
        <f aca="false">Трансформирование!N7</f>
        <v>1.53261886478711</v>
      </c>
      <c r="O7" s="24" t="n">
        <f aca="false">(Трансформирование!O7-Трансформирование!$O$91)/Трансформирование!$O$92</f>
        <v>-0.627429166450707</v>
      </c>
      <c r="P7" s="24" t="n">
        <f aca="false">(Трансформирование!P7-Трансформирование!$P$91)/Трансформирование!$P$92</f>
        <v>-0.761615821062148</v>
      </c>
      <c r="Q7" s="24" t="n">
        <f aca="false">(Трансформирование!Q7-Трансформирование!$Q$91)/Трансформирование!$Q$92</f>
        <v>0.0173966505095623</v>
      </c>
      <c r="R7" s="24" t="n">
        <f aca="false">(Трансформирование!R7-Трансформирование!$R$91)/Трансформирование!$R$92</f>
        <v>-0.554570607176926</v>
      </c>
      <c r="S7" s="24" t="n">
        <f aca="false">(Трансформирование!S7-Трансформирование!$S$91)/Трансформирование!$S$92</f>
        <v>-0.955304395573037</v>
      </c>
      <c r="T7" s="24" t="n">
        <f aca="false">(Трансформирование!T7-Трансформирование!$T$91)/Трансформирование!$T$92</f>
        <v>0.159982120735908</v>
      </c>
      <c r="U7" s="24" t="n">
        <f aca="false">(Трансформирование!U7-Трансформирование!$U$91)/Трансформирование!$U$92</f>
        <v>-1.35325980193096</v>
      </c>
      <c r="V7" s="24" t="n">
        <f aca="false">(Трансформирование!V7-Трансформирование!$V$91)/Трансформирование!$V$92</f>
        <v>-0.525946808808792</v>
      </c>
      <c r="W7" s="24" t="n">
        <f aca="false">(Трансформирование!W7-Трансформирование!$W$91)/Трансформирование!$W$92</f>
        <v>-0.375770196536799</v>
      </c>
      <c r="X7" s="24" t="n">
        <f aca="false">(Трансформирование!X7-Трансформирование!$X$91)/Трансформирование!$X$92</f>
        <v>-0.676273968564754</v>
      </c>
      <c r="Y7" s="24" t="n">
        <f aca="false">(Трансформирование!Y7-Трансформирование!$Y$91)/Трансформирование!$Y$92</f>
        <v>-0.322099896722482</v>
      </c>
      <c r="Z7" s="24" t="n">
        <f aca="false">(Трансформирование!Z7-Трансформирование!$Z$91)/Трансформирование!$Z$92</f>
        <v>0.501022276261976</v>
      </c>
      <c r="AA7" s="24" t="n">
        <f aca="false">(Трансформирование!AA7-Трансформирование!$AA$91)/Трансформирование!$AA$92</f>
        <v>-0.533885467665825</v>
      </c>
      <c r="AB7" s="24" t="n">
        <f aca="false">(Трансформирование!AB7-Трансформирование!$AB$91)/Трансформирование!$AB$92</f>
        <v>0.0158685493199517</v>
      </c>
      <c r="AC7" s="24" t="n">
        <f aca="false">(Трансформирование!AC7-Трансформирование!$AC$91)/Трансформирование!$AC$92</f>
        <v>-0.31174115185569</v>
      </c>
      <c r="AD7" s="24" t="n">
        <f aca="false">(Трансформирование!AD7-Трансформирование!$AD$91)/Трансформирование!$AD$92</f>
        <v>0.336791265603668</v>
      </c>
      <c r="AE7" s="24" t="n">
        <f aca="false">(Трансформирование!AE7-Трансформирование!$AE$91)/Трансформирование!$AE$92</f>
        <v>-0.407806023197245</v>
      </c>
      <c r="AF7" s="24" t="n">
        <f aca="false">(Трансформирование!AF7-Трансформирование!$AF$91)/Трансформирование!$AF$92</f>
        <v>1.13462696484589</v>
      </c>
      <c r="AG7" s="24" t="n">
        <f aca="false">(Трансформирование!AG7-Трансформирование!$AG$91)/Трансформирование!$AG$92</f>
        <v>0.231492159028856</v>
      </c>
      <c r="AH7" s="24" t="n">
        <f aca="false">(Трансформирование!AH7-Трансформирование!$AH$91)/Трансформирование!$AH$92</f>
        <v>-0.0256127758896064</v>
      </c>
      <c r="AI7" s="24" t="n">
        <f aca="false">(Трансформирование!AI7-Трансформирование!$AI$91)/Трансформирование!$AI$92</f>
        <v>-0.151992487035206</v>
      </c>
    </row>
    <row r="8" customFormat="false" ht="15" hidden="false" customHeight="false" outlineLevel="0" collapsed="false">
      <c r="A8" s="2" t="s">
        <v>10</v>
      </c>
      <c r="B8" s="24" t="n">
        <f aca="false">(Трансформирование!B8-Трансформирование!$B$91)/Трансформирование!$B$92</f>
        <v>-0.363935395622784</v>
      </c>
      <c r="C8" s="24" t="n">
        <f aca="false">(Трансформирование!C8-Трансформирование!$C$91)/Трансформирование!$C$92</f>
        <v>0.694147013224015</v>
      </c>
      <c r="D8" s="24" t="n">
        <f aca="false">Трансформирование!D8</f>
        <v>1.99372048764875</v>
      </c>
      <c r="E8" s="24" t="n">
        <f aca="false">Трансформирование!E8</f>
        <v>29.3</v>
      </c>
      <c r="F8" s="24" t="n">
        <f aca="false">Трансформирование!F8</f>
        <v>67.8</v>
      </c>
      <c r="G8" s="24" t="n">
        <f aca="false">Трансформирование!G8</f>
        <v>32.2</v>
      </c>
      <c r="H8" s="24" t="n">
        <f aca="false">(Трансформирование!H8-Трансформирование!$H$91)/Трансформирование!$H$92</f>
        <v>0.703460430459073</v>
      </c>
      <c r="I8" s="24" t="n">
        <f aca="false">(Трансформирование!I8-Трансформирование!$I$91)/Трансформирование!$I$92</f>
        <v>0.984979979542622</v>
      </c>
      <c r="J8" s="24" t="n">
        <f aca="false">(Трансформирование!J8-Трансформирование!$J$91)/Трансформирование!$J$92</f>
        <v>0.595672568200423</v>
      </c>
      <c r="K8" s="24" t="n">
        <f aca="false">(Трансформирование!K8-Трансформирование!$K$91)/Трансформирование!$K$92</f>
        <v>0.665315504180073</v>
      </c>
      <c r="L8" s="24" t="n">
        <f aca="false">(Трансформирование!L8-Трансформирование!$L$91)/Трансформирование!$L$92</f>
        <v>1.08023312445496</v>
      </c>
      <c r="M8" s="24" t="n">
        <f aca="false">(Трансформирование!M8-Трансформирование!$M$91)/Трансформирование!$M$92</f>
        <v>0.610764778159648</v>
      </c>
      <c r="N8" s="24" t="n">
        <f aca="false">Трансформирование!N8</f>
        <v>1.80696886932119</v>
      </c>
      <c r="O8" s="24" t="n">
        <f aca="false">(Трансформирование!O8-Трансформирование!$O$91)/Трансформирование!$O$92</f>
        <v>0.211953018155293</v>
      </c>
      <c r="P8" s="24" t="n">
        <f aca="false">(Трансформирование!P8-Трансформирование!$P$91)/Трансформирование!$P$92</f>
        <v>-0.560434879637354</v>
      </c>
      <c r="Q8" s="24" t="n">
        <f aca="false">(Трансформирование!Q8-Трансформирование!$Q$91)/Трансформирование!$Q$92</f>
        <v>-0.0484101136358348</v>
      </c>
      <c r="R8" s="24" t="n">
        <f aca="false">(Трансформирование!R8-Трансформирование!$R$91)/Трансформирование!$R$92</f>
        <v>-0.441443440687505</v>
      </c>
      <c r="S8" s="24" t="n">
        <f aca="false">(Трансформирование!S8-Трансформирование!$S$91)/Трансформирование!$S$92</f>
        <v>0.529313656506447</v>
      </c>
      <c r="T8" s="24" t="n">
        <f aca="false">(Трансформирование!T8-Трансформирование!$T$91)/Трансформирование!$T$92</f>
        <v>0.202179970574392</v>
      </c>
      <c r="U8" s="24" t="n">
        <f aca="false">(Трансформирование!U8-Трансформирование!$U$91)/Трансформирование!$U$92</f>
        <v>-0.252591803577382</v>
      </c>
      <c r="V8" s="24" t="n">
        <f aca="false">(Трансформирование!V8-Трансформирование!$V$91)/Трансформирование!$V$92</f>
        <v>-0.0291672729676013</v>
      </c>
      <c r="W8" s="24" t="n">
        <f aca="false">(Трансформирование!W8-Трансформирование!$W$91)/Трансформирование!$W$92</f>
        <v>2.10997629618993</v>
      </c>
      <c r="X8" s="24" t="n">
        <f aca="false">(Трансформирование!X8-Трансформирование!$X$91)/Трансформирование!$X$92</f>
        <v>0.0987368328768759</v>
      </c>
      <c r="Y8" s="24" t="n">
        <f aca="false">(Трансформирование!Y8-Трансформирование!$Y$91)/Трансформирование!$Y$92</f>
        <v>-0.719419239235419</v>
      </c>
      <c r="Z8" s="24" t="n">
        <f aca="false">(Трансформирование!Z8-Трансформирование!$Z$91)/Трансформирование!$Z$92</f>
        <v>0.00931972346980347</v>
      </c>
      <c r="AA8" s="24" t="n">
        <f aca="false">(Трансформирование!AA8-Трансформирование!$AA$91)/Трансформирование!$AA$92</f>
        <v>0.133135945325436</v>
      </c>
      <c r="AB8" s="24" t="n">
        <f aca="false">(Трансформирование!AB8-Трансформирование!$AB$91)/Трансформирование!$AB$92</f>
        <v>0.0541238871599524</v>
      </c>
      <c r="AC8" s="24" t="n">
        <f aca="false">(Трансформирование!AC8-Трансформирование!$AC$91)/Трансформирование!$AC$92</f>
        <v>-0.0225902539012262</v>
      </c>
      <c r="AD8" s="24" t="n">
        <f aca="false">(Трансформирование!AD8-Трансформирование!$AD$91)/Трансформирование!$AD$92</f>
        <v>0.619608733087504</v>
      </c>
      <c r="AE8" s="24" t="n">
        <f aca="false">(Трансформирование!AE8-Трансформирование!$AE$91)/Трансформирование!$AE$92</f>
        <v>-0.245773705274903</v>
      </c>
      <c r="AF8" s="24" t="n">
        <f aca="false">(Трансформирование!AF8-Трансформирование!$AF$91)/Трансформирование!$AF$92</f>
        <v>-0.579699830168107</v>
      </c>
      <c r="AG8" s="24" t="n">
        <f aca="false">(Трансформирование!AG8-Трансформирование!$AG$91)/Трансформирование!$AG$92</f>
        <v>-0.277289910230183</v>
      </c>
      <c r="AH8" s="24" t="n">
        <f aca="false">(Трансформирование!AH8-Трансформирование!$AH$91)/Трансформирование!$AH$92</f>
        <v>-0.0983826083493392</v>
      </c>
      <c r="AI8" s="24" t="n">
        <f aca="false">(Трансформирование!AI8-Трансформирование!$AI$91)/Трансформирование!$AI$92</f>
        <v>0.184441862449638</v>
      </c>
    </row>
    <row r="9" customFormat="false" ht="15" hidden="false" customHeight="false" outlineLevel="0" collapsed="false">
      <c r="A9" s="2" t="s">
        <v>11</v>
      </c>
      <c r="B9" s="24" t="n">
        <f aca="false">(Трансформирование!B9-Трансформирование!$B$91)/Трансформирование!$B$92</f>
        <v>-0.829228560375221</v>
      </c>
      <c r="C9" s="24" t="n">
        <f aca="false">(Трансформирование!C9-Трансформирование!$C$91)/Трансформирование!$C$92</f>
        <v>-0.262403708239246</v>
      </c>
      <c r="D9" s="24" t="n">
        <f aca="false">Трансформирование!D9</f>
        <v>2.01849195130738</v>
      </c>
      <c r="E9" s="24" t="n">
        <f aca="false">Трансформирование!E9</f>
        <v>29.3</v>
      </c>
      <c r="F9" s="24" t="n">
        <f aca="false">Трансформирование!F9</f>
        <v>81.6</v>
      </c>
      <c r="G9" s="24" t="n">
        <f aca="false">Трансформирование!G9</f>
        <v>18.4</v>
      </c>
      <c r="H9" s="24" t="n">
        <f aca="false">(Трансформирование!H9-Трансформирование!$H$91)/Трансформирование!$H$92</f>
        <v>0.621605426996354</v>
      </c>
      <c r="I9" s="24" t="n">
        <f aca="false">(Трансформирование!I9-Трансформирование!$I$91)/Трансформирование!$I$92</f>
        <v>0.0437222482407037</v>
      </c>
      <c r="J9" s="24" t="n">
        <f aca="false">(Трансформирование!J9-Трансформирование!$J$91)/Трансформирование!$J$92</f>
        <v>0.532105446193707</v>
      </c>
      <c r="K9" s="24" t="n">
        <f aca="false">(Трансформирование!K9-Трансформирование!$K$91)/Трансформирование!$K$92</f>
        <v>-0.383443575095663</v>
      </c>
      <c r="L9" s="24" t="n">
        <f aca="false">(Трансформирование!L9-Трансформирование!$L$91)/Трансформирование!$L$92</f>
        <v>0.867494915101961</v>
      </c>
      <c r="M9" s="24" t="n">
        <f aca="false">(Трансформирование!M9-Трансформирование!$M$91)/Трансформирование!$M$92</f>
        <v>-0.127140374002471</v>
      </c>
      <c r="N9" s="24" t="n">
        <f aca="false">Трансформирование!N9</f>
        <v>0.843432665301749</v>
      </c>
      <c r="O9" s="24" t="n">
        <f aca="false">(Трансформирование!O9-Трансформирование!$O$91)/Трансформирование!$O$92</f>
        <v>-0.779142887842649</v>
      </c>
      <c r="P9" s="24" t="n">
        <f aca="false">(Трансформирование!P9-Трансформирование!$P$91)/Трансформирование!$P$92</f>
        <v>-0.890665051357434</v>
      </c>
      <c r="Q9" s="24" t="n">
        <f aca="false">(Трансформирование!Q9-Трансформирование!$Q$91)/Трансформирование!$Q$92</f>
        <v>-1.27423297238377</v>
      </c>
      <c r="R9" s="24" t="n">
        <f aca="false">(Трансформирование!R9-Трансформирование!$R$91)/Трансформирование!$R$92</f>
        <v>-1.05742084016723</v>
      </c>
      <c r="S9" s="24" t="n">
        <f aca="false">(Трансформирование!S9-Трансформирование!$S$91)/Трансформирование!$S$92</f>
        <v>-0.738484247882715</v>
      </c>
      <c r="T9" s="24" t="n">
        <f aca="false">(Трансформирование!T9-Трансформирование!$T$91)/Трансформирование!$T$92</f>
        <v>-0.822245815179694</v>
      </c>
      <c r="U9" s="24" t="n">
        <f aca="false">(Трансформирование!U9-Трансформирование!$U$91)/Трансформирование!$U$92</f>
        <v>-0.713669023678329</v>
      </c>
      <c r="V9" s="24" t="n">
        <f aca="false">(Трансформирование!V9-Трансформирование!$V$91)/Трансформирование!$V$92</f>
        <v>-0.96648029933941</v>
      </c>
      <c r="W9" s="24" t="n">
        <f aca="false">(Трансформирование!W9-Трансформирование!$W$91)/Трансформирование!$W$92</f>
        <v>-0.420418847570344</v>
      </c>
      <c r="X9" s="24" t="n">
        <f aca="false">(Трансформирование!X9-Трансформирование!$X$91)/Трансформирование!$X$92</f>
        <v>-1.14227239557877</v>
      </c>
      <c r="Y9" s="24" t="n">
        <f aca="false">(Трансформирование!Y9-Трансформирование!$Y$91)/Трансформирование!$Y$92</f>
        <v>-0.980469005160269</v>
      </c>
      <c r="Z9" s="24" t="n">
        <f aca="false">(Трансформирование!Z9-Трансформирование!$Z$91)/Трансформирование!$Z$92</f>
        <v>0.249623683659977</v>
      </c>
      <c r="AA9" s="24" t="n">
        <f aca="false">(Трансформирование!AA9-Трансформирование!$AA$91)/Трансформирование!$AA$92</f>
        <v>-0.966036892274636</v>
      </c>
      <c r="AB9" s="24" t="n">
        <f aca="false">(Трансформирование!AB9-Трансформирование!$AB$91)/Трансформирование!$AB$92</f>
        <v>0.778070237159536</v>
      </c>
      <c r="AC9" s="24" t="n">
        <f aca="false">(Трансформирование!AC9-Трансформирование!$AC$91)/Трансформирование!$AC$92</f>
        <v>-0.862353026367117</v>
      </c>
      <c r="AD9" s="24" t="n">
        <f aca="false">(Трансформирование!AD9-Трансформирование!$AD$91)/Трансформирование!$AD$92</f>
        <v>-0.28849182224574</v>
      </c>
      <c r="AE9" s="24" t="n">
        <f aca="false">(Трансформирование!AE9-Трансформирование!$AE$91)/Трансформирование!$AE$92</f>
        <v>0.462432242283507</v>
      </c>
      <c r="AF9" s="24" t="n">
        <f aca="false">(Трансформирование!AF9-Трансформирование!$AF$91)/Трансформирование!$AF$92</f>
        <v>-0.184134136753411</v>
      </c>
      <c r="AG9" s="24" t="n">
        <f aca="false">(Трансформирование!AG9-Трансформирование!$AG$91)/Трансформирование!$AG$92</f>
        <v>-0.115296309845819</v>
      </c>
      <c r="AH9" s="24" t="n">
        <f aca="false">(Трансформирование!AH9-Трансформирование!$AH$91)/Трансформирование!$AH$92</f>
        <v>0.0392010876561385</v>
      </c>
      <c r="AI9" s="24" t="n">
        <f aca="false">(Трансформирование!AI9-Трансформирование!$AI$91)/Трансформирование!$AI$92</f>
        <v>0.141414585359894</v>
      </c>
    </row>
    <row r="10" customFormat="false" ht="15" hidden="false" customHeight="false" outlineLevel="0" collapsed="false">
      <c r="A10" s="2" t="s">
        <v>12</v>
      </c>
      <c r="B10" s="24" t="n">
        <f aca="false">(Трансформирование!B10-Трансформирование!$B$91)/Трансформирование!$B$92</f>
        <v>-0.668428044656631</v>
      </c>
      <c r="C10" s="24" t="n">
        <f aca="false">(Трансформирование!C10-Трансформирование!$C$91)/Трансформирование!$C$92</f>
        <v>-0.257119840525196</v>
      </c>
      <c r="D10" s="24" t="n">
        <f aca="false">Трансформирование!D10</f>
        <v>2.02755048228617</v>
      </c>
      <c r="E10" s="24" t="n">
        <f aca="false">Трансформирование!E10</f>
        <v>28.7</v>
      </c>
      <c r="F10" s="24" t="n">
        <f aca="false">Трансформирование!F10</f>
        <v>76</v>
      </c>
      <c r="G10" s="24" t="n">
        <f aca="false">Трансформирование!G10</f>
        <v>24</v>
      </c>
      <c r="H10" s="24" t="n">
        <f aca="false">(Трансформирование!H10-Трансформирование!$H$91)/Трансформирование!$H$92</f>
        <v>-0.0797976563846331</v>
      </c>
      <c r="I10" s="24" t="n">
        <f aca="false">(Трансформирование!I10-Трансформирование!$I$91)/Трансформирование!$I$92</f>
        <v>-0.658210720548275</v>
      </c>
      <c r="J10" s="24" t="n">
        <f aca="false">(Трансформирование!J10-Трансформирование!$J$91)/Трансформирование!$J$92</f>
        <v>0.521606247751002</v>
      </c>
      <c r="K10" s="24" t="n">
        <f aca="false">(Трансформирование!K10-Трансформирование!$K$91)/Трансформирование!$K$92</f>
        <v>-0.204581585178023</v>
      </c>
      <c r="L10" s="24" t="n">
        <f aca="false">(Трансформирование!L10-Трансформирование!$L$91)/Трансформирование!$L$92</f>
        <v>0.338275266811147</v>
      </c>
      <c r="M10" s="24" t="n">
        <f aca="false">(Трансформирование!M10-Трансформирование!$M$91)/Трансформирование!$M$92</f>
        <v>-0.11204954648516</v>
      </c>
      <c r="N10" s="24" t="n">
        <f aca="false">Трансформирование!N10</f>
        <v>1.39247665008383</v>
      </c>
      <c r="O10" s="24" t="n">
        <f aca="false">(Трансформирование!O10-Трансформирование!$O$91)/Трансформирование!$O$92</f>
        <v>0.516198756960723</v>
      </c>
      <c r="P10" s="24" t="n">
        <f aca="false">(Трансформирование!P10-Трансформирование!$P$91)/Трансформирование!$P$92</f>
        <v>-0.787645354551972</v>
      </c>
      <c r="Q10" s="24" t="n">
        <f aca="false">(Трансформирование!Q10-Трансформирование!$Q$91)/Трансформирование!$Q$92</f>
        <v>0.821744340788126</v>
      </c>
      <c r="R10" s="24" t="n">
        <f aca="false">(Трансформирование!R10-Трансформирование!$R$91)/Трансформирование!$R$92</f>
        <v>-0.861894981684019</v>
      </c>
      <c r="S10" s="24" t="n">
        <f aca="false">(Трансформирование!S10-Трансформирование!$S$91)/Трансформирование!$S$92</f>
        <v>-0.543025213390098</v>
      </c>
      <c r="T10" s="24" t="n">
        <f aca="false">(Трансформирование!T10-Трансформирование!$T$91)/Трансформирование!$T$92</f>
        <v>0.221005448581262</v>
      </c>
      <c r="U10" s="24" t="n">
        <f aca="false">(Трансформирование!U10-Трансформирование!$U$91)/Трансформирование!$U$92</f>
        <v>-0.457062074663408</v>
      </c>
      <c r="V10" s="24" t="n">
        <f aca="false">(Трансформирование!V10-Трансформирование!$V$91)/Трансформирование!$V$92</f>
        <v>-0.986927667935176</v>
      </c>
      <c r="W10" s="24" t="n">
        <f aca="false">(Трансформирование!W10-Трансформирование!$W$91)/Трансформирование!$W$92</f>
        <v>0.347303410172377</v>
      </c>
      <c r="X10" s="24" t="n">
        <f aca="false">(Трансформирование!X10-Трансформирование!$X$91)/Трансформирование!$X$92</f>
        <v>-0.167424696439333</v>
      </c>
      <c r="Y10" s="24" t="n">
        <f aca="false">(Трансформирование!Y10-Трансформирование!$Y$91)/Трансформирование!$Y$92</f>
        <v>0.157559551305199</v>
      </c>
      <c r="Z10" s="24" t="n">
        <f aca="false">(Трансформирование!Z10-Трансформирование!$Z$91)/Трансформирование!$Z$92</f>
        <v>0.193597419500941</v>
      </c>
      <c r="AA10" s="24" t="n">
        <f aca="false">(Трансформирование!AA10-Трансформирование!$AA$91)/Трансформирование!$AA$92</f>
        <v>-0.0514663296307069</v>
      </c>
      <c r="AB10" s="24" t="n">
        <f aca="false">(Трансформирование!AB10-Трансформирование!$AB$91)/Трансформирование!$AB$92</f>
        <v>0.327741323011412</v>
      </c>
      <c r="AC10" s="24" t="n">
        <f aca="false">(Трансформирование!AC10-Трансформирование!$AC$91)/Трансформирование!$AC$92</f>
        <v>-0.0370245993283857</v>
      </c>
      <c r="AD10" s="24" t="n">
        <f aca="false">(Трансформирование!AD10-Трансформирование!$AD$91)/Трансформирование!$AD$92</f>
        <v>0.537614730614367</v>
      </c>
      <c r="AE10" s="24" t="n">
        <f aca="false">(Трансформирование!AE10-Трансформирование!$AE$91)/Трансформирование!$AE$92</f>
        <v>-0.150792344377828</v>
      </c>
      <c r="AF10" s="24" t="n">
        <f aca="false">(Трансформирование!AF10-Трансформирование!$AF$91)/Трансформирование!$AF$92</f>
        <v>0.698185522375918</v>
      </c>
      <c r="AG10" s="24" t="n">
        <f aca="false">(Трансформирование!AG10-Трансформирование!$AG$91)/Трансформирование!$AG$92</f>
        <v>1.05335056051397</v>
      </c>
      <c r="AH10" s="24" t="n">
        <f aca="false">(Трансформирование!AH10-Трансформирование!$AH$91)/Трансформирование!$AH$92</f>
        <v>-0.25078538221307</v>
      </c>
      <c r="AI10" s="24" t="n">
        <f aca="false">(Трансформирование!AI10-Трансформирование!$AI$91)/Трансформирование!$AI$92</f>
        <v>0.399822832060944</v>
      </c>
    </row>
    <row r="11" customFormat="false" ht="15" hidden="false" customHeight="false" outlineLevel="0" collapsed="false">
      <c r="A11" s="2" t="s">
        <v>13</v>
      </c>
      <c r="B11" s="24" t="n">
        <f aca="false">(Трансформирование!B11-Трансформирование!$B$91)/Трансформирование!$B$92</f>
        <v>-0.279432304138247</v>
      </c>
      <c r="C11" s="24" t="n">
        <f aca="false">(Трансформирование!C11-Трансформирование!$C$91)/Трансформирование!$C$92</f>
        <v>-0.701977566961438</v>
      </c>
      <c r="D11" s="24" t="n">
        <f aca="false">Трансформирование!D11</f>
        <v>2.07392445222127</v>
      </c>
      <c r="E11" s="24" t="n">
        <f aca="false">Трансформирование!E11</f>
        <v>28.8</v>
      </c>
      <c r="F11" s="24" t="n">
        <f aca="false">Трансформирование!F11</f>
        <v>72.4</v>
      </c>
      <c r="G11" s="24" t="n">
        <f aca="false">Трансформирование!G11</f>
        <v>27.6</v>
      </c>
      <c r="H11" s="24" t="n">
        <f aca="false">(Трансформирование!H11-Трансформирование!$H$91)/Трансформирование!$H$92</f>
        <v>-0.310811933490752</v>
      </c>
      <c r="I11" s="24" t="n">
        <f aca="false">(Трансформирование!I11-Трансформирование!$I$91)/Трансформирование!$I$92</f>
        <v>-0.371905247434462</v>
      </c>
      <c r="J11" s="24" t="n">
        <f aca="false">(Трансформирование!J11-Трансформирование!$J$91)/Трансформирование!$J$92</f>
        <v>-0.16509583422358</v>
      </c>
      <c r="K11" s="24" t="n">
        <f aca="false">(Трансформирование!K11-Трансформирование!$K$91)/Трансформирование!$K$92</f>
        <v>-0.859363082141691</v>
      </c>
      <c r="L11" s="24" t="n">
        <f aca="false">(Трансформирование!L11-Трансформирование!$L$91)/Трансформирование!$L$92</f>
        <v>-0.502535592127609</v>
      </c>
      <c r="M11" s="24" t="n">
        <f aca="false">(Трансформирование!M11-Трансформирование!$M$91)/Трансформирование!$M$92</f>
        <v>-0.460633702265689</v>
      </c>
      <c r="N11" s="24" t="n">
        <f aca="false">Трансформирование!N11</f>
        <v>1.95743382058443</v>
      </c>
      <c r="O11" s="24" t="n">
        <f aca="false">(Трансформирование!O11-Трансформирование!$O$91)/Трансформирование!$O$92</f>
        <v>-0.101662750128672</v>
      </c>
      <c r="P11" s="24" t="n">
        <f aca="false">(Трансформирование!P11-Трансформирование!$P$91)/Трансформирование!$P$92</f>
        <v>-1.07905854970391</v>
      </c>
      <c r="Q11" s="24" t="n">
        <f aca="false">(Трансформирование!Q11-Трансформирование!$Q$91)/Трансформирование!$Q$92</f>
        <v>-0.460647827865888</v>
      </c>
      <c r="R11" s="24" t="n">
        <f aca="false">(Трансформирование!R11-Трансформирование!$R$91)/Трансформирование!$R$92</f>
        <v>0.578214698278409</v>
      </c>
      <c r="S11" s="24" t="n">
        <f aca="false">(Трансформирование!S11-Трансформирование!$S$91)/Трансформирование!$S$92</f>
        <v>-0.687436809319096</v>
      </c>
      <c r="T11" s="24" t="n">
        <f aca="false">(Трансформирование!T11-Трансформирование!$T$91)/Трансформирование!$T$92</f>
        <v>-0.152725967713883</v>
      </c>
      <c r="U11" s="24" t="n">
        <f aca="false">(Трансформирование!U11-Трансформирование!$U$91)/Трансформирование!$U$92</f>
        <v>-0.27561968749433</v>
      </c>
      <c r="V11" s="24" t="n">
        <f aca="false">(Трансформирование!V11-Трансформирование!$V$91)/Трансформирование!$V$92</f>
        <v>-0.694330563614814</v>
      </c>
      <c r="W11" s="24" t="n">
        <f aca="false">(Трансформирование!W11-Трансформирование!$W$91)/Трансформирование!$W$92</f>
        <v>0.538931303834819</v>
      </c>
      <c r="X11" s="24" t="n">
        <f aca="false">(Трансформирование!X11-Трансформирование!$X$91)/Трансформирование!$X$92</f>
        <v>-0.593318659320373</v>
      </c>
      <c r="Y11" s="24" t="n">
        <f aca="false">(Трансформирование!Y11-Трансформирование!$Y$91)/Трансформирование!$Y$92</f>
        <v>-0.866040382928125</v>
      </c>
      <c r="Z11" s="24" t="n">
        <f aca="false">(Трансформирование!Z11-Трансформирование!$Z$91)/Трансформирование!$Z$92</f>
        <v>-0.239599931426306</v>
      </c>
      <c r="AA11" s="24" t="n">
        <f aca="false">(Трансформирование!AA11-Трансформирование!$AA$91)/Трансформирование!$AA$92</f>
        <v>-0.758682090882886</v>
      </c>
      <c r="AB11" s="24" t="n">
        <f aca="false">(Трансформирование!AB11-Трансформирование!$AB$91)/Трансформирование!$AB$92</f>
        <v>0.118609975091774</v>
      </c>
      <c r="AC11" s="24" t="n">
        <f aca="false">(Трансформирование!AC11-Трансформирование!$AC$91)/Трансформирование!$AC$92</f>
        <v>-0.602260085509466</v>
      </c>
      <c r="AD11" s="24" t="n">
        <f aca="false">(Трансформирование!AD11-Трансформирование!$AD$91)/Трансформирование!$AD$92</f>
        <v>-0.131341101003468</v>
      </c>
      <c r="AE11" s="24" t="n">
        <f aca="false">(Трансформирование!AE11-Трансформирование!$AE$91)/Трансформирование!$AE$92</f>
        <v>1.00861090911954</v>
      </c>
      <c r="AF11" s="24" t="n">
        <f aca="false">(Трансформирование!AF11-Трансформирование!$AF$91)/Трансформирование!$AF$92</f>
        <v>0.505381008510247</v>
      </c>
      <c r="AG11" s="24" t="n">
        <f aca="false">(Трансформирование!AG11-Трансформирование!$AG$91)/Трансформирование!$AG$92</f>
        <v>-0.373257125215973</v>
      </c>
      <c r="AH11" s="24" t="n">
        <f aca="false">(Трансформирование!AH11-Трансформирование!$AH$91)/Трансформирование!$AH$92</f>
        <v>-0.513940876365552</v>
      </c>
      <c r="AI11" s="24" t="n">
        <f aca="false">(Трансформирование!AI11-Трансформирование!$AI$91)/Трансформирование!$AI$92</f>
        <v>-0.301573334588169</v>
      </c>
    </row>
    <row r="12" customFormat="false" ht="15" hidden="false" customHeight="false" outlineLevel="0" collapsed="false">
      <c r="A12" s="2" t="s">
        <v>14</v>
      </c>
      <c r="B12" s="24" t="n">
        <f aca="false">(Трансформирование!B12-Трансформирование!$B$91)/Трансформирование!$B$92</f>
        <v>-0.665040537190952</v>
      </c>
      <c r="C12" s="24" t="n">
        <f aca="false">(Трансформирование!C12-Трансформирование!$C$91)/Трансформирование!$C$92</f>
        <v>-0.161536637835194</v>
      </c>
      <c r="D12" s="24" t="n">
        <f aca="false">Трансформирование!D12</f>
        <v>2.02755048228617</v>
      </c>
      <c r="E12" s="24" t="n">
        <f aca="false">Трансформирование!E12</f>
        <v>29.4</v>
      </c>
      <c r="F12" s="24" t="n">
        <f aca="false">Трансформирование!F12</f>
        <v>68.2</v>
      </c>
      <c r="G12" s="24" t="n">
        <f aca="false">Трансформирование!G12</f>
        <v>31.8</v>
      </c>
      <c r="H12" s="24" t="n">
        <f aca="false">(Трансформирование!H12-Трансформирование!$H$91)/Трансформирование!$H$92</f>
        <v>-0.00592009781817641</v>
      </c>
      <c r="I12" s="24" t="n">
        <f aca="false">(Трансформирование!I12-Трансформирование!$I$91)/Трансформирование!$I$92</f>
        <v>0.320973141516601</v>
      </c>
      <c r="J12" s="24" t="n">
        <f aca="false">(Трансформирование!J12-Трансформирование!$J$91)/Трансформирование!$J$92</f>
        <v>0.625010773276187</v>
      </c>
      <c r="K12" s="24" t="n">
        <f aca="false">(Трансформирование!K12-Трансформирование!$K$91)/Трансформирование!$K$92</f>
        <v>-0.0743410739891343</v>
      </c>
      <c r="L12" s="24" t="n">
        <f aca="false">(Трансформирование!L12-Трансформирование!$L$91)/Трансформирование!$L$92</f>
        <v>0.644135533003175</v>
      </c>
      <c r="M12" s="24" t="n">
        <f aca="false">(Трансформирование!M12-Трансформирование!$M$91)/Трансформирование!$M$92</f>
        <v>0.197606949385383</v>
      </c>
      <c r="N12" s="24" t="n">
        <f aca="false">Трансформирование!N12</f>
        <v>2.28942848510666</v>
      </c>
      <c r="O12" s="24" t="n">
        <f aca="false">(Трансформирование!O12-Трансформирование!$O$91)/Трансформирование!$O$92</f>
        <v>0.945733243082084</v>
      </c>
      <c r="P12" s="24" t="n">
        <f aca="false">(Трансформирование!P12-Трансформирование!$P$91)/Трансформирование!$P$92</f>
        <v>0.242284475725836</v>
      </c>
      <c r="Q12" s="24" t="n">
        <f aca="false">(Трансформирование!Q12-Трансформирование!$Q$91)/Трансформирование!$Q$92</f>
        <v>0.0563541392564511</v>
      </c>
      <c r="R12" s="24" t="n">
        <f aca="false">(Трансформирование!R12-Трансформирование!$R$91)/Трансформирование!$R$92</f>
        <v>0.730574291260161</v>
      </c>
      <c r="S12" s="24" t="n">
        <f aca="false">(Трансформирование!S12-Трансформирование!$S$91)/Трансформирование!$S$92</f>
        <v>0.363812399882408</v>
      </c>
      <c r="T12" s="24" t="n">
        <f aca="false">(Трансформирование!T12-Трансформирование!$T$91)/Трансформирование!$T$92</f>
        <v>-0.690162092750002</v>
      </c>
      <c r="U12" s="24" t="n">
        <f aca="false">(Трансформирование!U12-Трансформирование!$U$91)/Трансформирование!$U$92</f>
        <v>0.206399196236245</v>
      </c>
      <c r="V12" s="24" t="n">
        <f aca="false">(Трансформирование!V12-Трансформирование!$V$91)/Трансформирование!$V$92</f>
        <v>-0.769986688511035</v>
      </c>
      <c r="W12" s="24" t="n">
        <f aca="false">(Трансформирование!W12-Трансформирование!$W$91)/Трансформирование!$W$92</f>
        <v>0.639823871378683</v>
      </c>
      <c r="X12" s="24" t="n">
        <f aca="false">(Трансформирование!X12-Трансформирование!$X$91)/Трансформирование!$X$92</f>
        <v>-0.496790285137964</v>
      </c>
      <c r="Y12" s="24" t="n">
        <f aca="false">(Трансформирование!Y12-Трансформирование!$Y$91)/Трансформирование!$Y$92</f>
        <v>-0.484898924243717</v>
      </c>
      <c r="Z12" s="24" t="n">
        <f aca="false">(Трансформирование!Z12-Трансформирование!$Z$91)/Трансформирование!$Z$92</f>
        <v>0.403624822777073</v>
      </c>
      <c r="AA12" s="24" t="n">
        <f aca="false">(Трансформирование!AA12-Трансформирование!$AA$91)/Трансформирование!$AA$92</f>
        <v>-0.81695944697851</v>
      </c>
      <c r="AB12" s="24" t="n">
        <f aca="false">(Трансформирование!AB12-Трансформирование!$AB$91)/Трансформирование!$AB$92</f>
        <v>-0.462566275376492</v>
      </c>
      <c r="AC12" s="24" t="n">
        <f aca="false">(Трансформирование!AC12-Трансформирование!$AC$91)/Трансформирование!$AC$92</f>
        <v>-0.334370839927716</v>
      </c>
      <c r="AD12" s="24" t="n">
        <f aca="false">(Трансформирование!AD12-Трансформирование!$AD$91)/Трансформирование!$AD$92</f>
        <v>0.0985037909233373</v>
      </c>
      <c r="AE12" s="24" t="n">
        <f aca="false">(Трансформирование!AE12-Трансформирование!$AE$91)/Трансформирование!$AE$92</f>
        <v>-0.0338401071045418</v>
      </c>
      <c r="AF12" s="24" t="n">
        <f aca="false">(Трансформирование!AF12-Трансформирование!$AF$91)/Трансформирование!$AF$92</f>
        <v>-0.184134136753411</v>
      </c>
      <c r="AG12" s="24" t="n">
        <f aca="false">(Трансформирование!AG12-Трансформирование!$AG$91)/Трансформирование!$AG$92</f>
        <v>-0.331327338226692</v>
      </c>
      <c r="AH12" s="24" t="n">
        <f aca="false">(Трансформирование!AH12-Трансформирование!$AH$91)/Трансформирование!$AH$92</f>
        <v>-0.323884725520953</v>
      </c>
      <c r="AI12" s="24" t="n">
        <f aca="false">(Трансформирование!AI12-Трансформирование!$AI$91)/Трансформирование!$AI$92</f>
        <v>-0.784400050424599</v>
      </c>
    </row>
    <row r="13" customFormat="false" ht="15" hidden="false" customHeight="false" outlineLevel="0" collapsed="false">
      <c r="A13" s="2" t="s">
        <v>15</v>
      </c>
      <c r="B13" s="24" t="n">
        <f aca="false">(Трансформирование!B13-Трансформирование!$B$91)/Трансформирование!$B$92</f>
        <v>-0.775044874680636</v>
      </c>
      <c r="C13" s="24" t="n">
        <f aca="false">(Трансформирование!C13-Трансформирование!$C$91)/Трансформирование!$C$92</f>
        <v>-0.126860438840052</v>
      </c>
      <c r="D13" s="24" t="n">
        <f aca="false">Трансформирование!D13</f>
        <v>2.03648920219714</v>
      </c>
      <c r="E13" s="24" t="n">
        <f aca="false">Трансформирование!E13</f>
        <v>29.1</v>
      </c>
      <c r="F13" s="24" t="n">
        <f aca="false">Трансформирование!F13</f>
        <v>64.5</v>
      </c>
      <c r="G13" s="24" t="n">
        <f aca="false">Трансформирование!G13</f>
        <v>35.5</v>
      </c>
      <c r="H13" s="24" t="n">
        <f aca="false">(Трансформирование!H13-Трансформирование!$H$91)/Трансформирование!$H$92</f>
        <v>-0.206325740069161</v>
      </c>
      <c r="I13" s="24" t="n">
        <f aca="false">(Трансформирование!I13-Трансформирование!$I$91)/Трансформирование!$I$92</f>
        <v>0.315294234012911</v>
      </c>
      <c r="J13" s="24" t="n">
        <f aca="false">(Трансформирование!J13-Трансформирование!$J$91)/Трансформирование!$J$92</f>
        <v>0.979432297067561</v>
      </c>
      <c r="K13" s="24" t="n">
        <f aca="false">(Трансформирование!K13-Трансформирование!$K$91)/Трансформирование!$K$92</f>
        <v>-0.110142517978264</v>
      </c>
      <c r="L13" s="24" t="n">
        <f aca="false">(Трансформирование!L13-Трансформирование!$L$91)/Трансформирование!$L$92</f>
        <v>-0.42338440330571</v>
      </c>
      <c r="M13" s="24" t="n">
        <f aca="false">(Трансформирование!M13-Трансформирование!$M$91)/Трансформирование!$M$92</f>
        <v>-0.321332662135792</v>
      </c>
      <c r="N13" s="24" t="n">
        <f aca="false">Трансформирование!N13</f>
        <v>1.97468082221237</v>
      </c>
      <c r="O13" s="24" t="n">
        <f aca="false">(Трансформирование!O13-Трансформирование!$O$91)/Трансформирование!$O$92</f>
        <v>0.44724195490604</v>
      </c>
      <c r="P13" s="24" t="n">
        <f aca="false">(Трансформирование!P13-Трансформирование!$P$91)/Трансформирование!$P$92</f>
        <v>-0.737960519702521</v>
      </c>
      <c r="Q13" s="24" t="n">
        <f aca="false">(Трансформирование!Q13-Трансформирование!$Q$91)/Трансформирование!$Q$92</f>
        <v>1.50885014779923</v>
      </c>
      <c r="R13" s="24" t="n">
        <f aca="false">(Трансформирование!R13-Трансформирование!$R$91)/Трансформирование!$R$92</f>
        <v>-1.01192369781175</v>
      </c>
      <c r="S13" s="24" t="n">
        <f aca="false">(Трансформирование!S13-Трансформирование!$S$91)/Трансформирование!$S$92</f>
        <v>0.106106916841615</v>
      </c>
      <c r="T13" s="24" t="n">
        <f aca="false">(Трансформирование!T13-Трансформирование!$T$91)/Трансформирование!$T$92</f>
        <v>-0.413137782539206</v>
      </c>
      <c r="U13" s="24" t="n">
        <f aca="false">(Трансформирование!U13-Трансформирование!$U$91)/Трансформирование!$U$92</f>
        <v>-0.388500692349914</v>
      </c>
      <c r="V13" s="24" t="n">
        <f aca="false">(Трансформирование!V13-Трансформирование!$V$91)/Трансформирование!$V$92</f>
        <v>-0.555145393429793</v>
      </c>
      <c r="W13" s="24" t="n">
        <f aca="false">(Трансформирование!W13-Трансформирование!$W$91)/Трансформирование!$W$92</f>
        <v>1.50645734728514</v>
      </c>
      <c r="X13" s="24" t="n">
        <f aca="false">(Трансформирование!X13-Трансформирование!$X$91)/Трансформирование!$X$92</f>
        <v>-0.38978038720413</v>
      </c>
      <c r="Y13" s="24" t="n">
        <f aca="false">(Трансформирование!Y13-Трансформирование!$Y$91)/Трансформирование!$Y$92</f>
        <v>-0.846844974178475</v>
      </c>
      <c r="Z13" s="24" t="n">
        <f aca="false">(Трансформирование!Z13-Трансформирование!$Z$91)/Трансформирование!$Z$92</f>
        <v>-0.207844633772228</v>
      </c>
      <c r="AA13" s="24" t="n">
        <f aca="false">(Трансформирование!AA13-Трансформирование!$AA$91)/Трансформирование!$AA$92</f>
        <v>-0.741499929218093</v>
      </c>
      <c r="AB13" s="24" t="n">
        <f aca="false">(Трансформирование!AB13-Трансформирование!$AB$91)/Трансформирование!$AB$92</f>
        <v>-0.542616460623449</v>
      </c>
      <c r="AC13" s="24" t="n">
        <f aca="false">(Трансформирование!AC13-Трансформирование!$AC$91)/Трансформирование!$AC$92</f>
        <v>0.876539261785476</v>
      </c>
      <c r="AD13" s="24" t="n">
        <f aca="false">(Трансформирование!AD13-Трансформирование!$AD$91)/Трансформирование!$AD$92</f>
        <v>0.318037073759358</v>
      </c>
      <c r="AE13" s="24" t="n">
        <f aca="false">(Трансформирование!AE13-Трансформирование!$AE$91)/Трансформирование!$AE$92</f>
        <v>-0.426364034795102</v>
      </c>
      <c r="AF13" s="24" t="n">
        <f aca="false">(Трансформирование!AF13-Трансформирование!$AF$91)/Трансформирование!$AF$92</f>
        <v>-0.713154012233361</v>
      </c>
      <c r="AG13" s="24" t="n">
        <f aca="false">(Трансформирование!AG13-Трансформирование!$AG$91)/Трансформирование!$AG$92</f>
        <v>-0.412041228537398</v>
      </c>
      <c r="AH13" s="24" t="n">
        <f aca="false">(Трансформирование!AH13-Трансформирование!$AH$91)/Трансформирование!$AH$92</f>
        <v>-0.370653105630824</v>
      </c>
      <c r="AI13" s="24" t="n">
        <f aca="false">(Трансформирование!AI13-Трансформирование!$AI$91)/Трансформирование!$AI$92</f>
        <v>-0.528657672660926</v>
      </c>
    </row>
    <row r="14" customFormat="false" ht="15" hidden="false" customHeight="false" outlineLevel="0" collapsed="false">
      <c r="A14" s="2" t="s">
        <v>16</v>
      </c>
      <c r="B14" s="24" t="n">
        <f aca="false">(Трансформирование!B14-Трансформирование!$B$91)/Трансформирование!$B$92</f>
        <v>-0.45752877595086</v>
      </c>
      <c r="C14" s="24" t="n">
        <f aca="false">(Трансформирование!C14-Трансформирование!$C$91)/Трансформирование!$C$92</f>
        <v>2.43097964933414</v>
      </c>
      <c r="D14" s="24" t="n">
        <f aca="false">Трансформирование!D14</f>
        <v>2.05690037684406</v>
      </c>
      <c r="E14" s="24" t="n">
        <f aca="false">Трансформирование!E14</f>
        <v>25.1</v>
      </c>
      <c r="F14" s="24" t="n">
        <f aca="false">Трансформирование!F14</f>
        <v>81.5</v>
      </c>
      <c r="G14" s="24" t="n">
        <f aca="false">Трансформирование!G14</f>
        <v>18.5</v>
      </c>
      <c r="H14" s="24" t="n">
        <f aca="false">(Трансформирование!H14-Трансформирование!$H$91)/Трансформирование!$H$92</f>
        <v>-0.0550071988964641</v>
      </c>
      <c r="I14" s="24" t="n">
        <f aca="false">(Трансформирование!I14-Трансформирование!$I$91)/Трансформирование!$I$92</f>
        <v>2.29644909466947</v>
      </c>
      <c r="J14" s="24" t="n">
        <f aca="false">(Трансформирование!J14-Трансформирование!$J$91)/Трансформирование!$J$92</f>
        <v>1.35110611391794</v>
      </c>
      <c r="K14" s="24" t="n">
        <f aca="false">(Трансформирование!K14-Трансформирование!$K$91)/Трансформирование!$K$92</f>
        <v>2.49287051819876</v>
      </c>
      <c r="L14" s="24" t="n">
        <f aca="false">(Трансформирование!L14-Трансформирование!$L$91)/Трансформирование!$L$92</f>
        <v>2.860394978225</v>
      </c>
      <c r="M14" s="24" t="n">
        <f aca="false">(Трансформирование!M14-Трансформирование!$M$91)/Трансформирование!$M$92</f>
        <v>2.10062886584069</v>
      </c>
      <c r="N14" s="24" t="n">
        <f aca="false">Трансформирование!N14</f>
        <v>2.363331500935</v>
      </c>
      <c r="O14" s="24" t="n">
        <f aca="false">(Трансформирование!O14-Трансформирование!$O$91)/Трансформирование!$O$92</f>
        <v>0.0265446767388607</v>
      </c>
      <c r="P14" s="24" t="n">
        <f aca="false">(Трансформирование!P14-Трансформирование!$P$91)/Трансформирование!$P$92</f>
        <v>-0.533297459378355</v>
      </c>
      <c r="Q14" s="24" t="n">
        <f aca="false">(Трансформирование!Q14-Трансформирование!$Q$91)/Трансформирование!$Q$92</f>
        <v>0.644290257263385</v>
      </c>
      <c r="R14" s="24" t="n">
        <f aca="false">(Трансформирование!R14-Трансформирование!$R$91)/Трансформирование!$R$92</f>
        <v>0.644419315136238</v>
      </c>
      <c r="S14" s="24" t="n">
        <f aca="false">(Трансформирование!S14-Трансформирование!$S$91)/Трансформирование!$S$92</f>
        <v>-0.169410353972207</v>
      </c>
      <c r="T14" s="24" t="n">
        <f aca="false">(Трансформирование!T14-Трансформирование!$T$91)/Трансформирование!$T$92</f>
        <v>1.9520654543343</v>
      </c>
      <c r="U14" s="24" t="n">
        <f aca="false">(Трансформирование!U14-Трансформирование!$U$91)/Трансформирование!$U$92</f>
        <v>0.5725428889596</v>
      </c>
      <c r="V14" s="24" t="n">
        <f aca="false">(Трансформирование!V14-Трансформирование!$V$91)/Трансформирование!$V$92</f>
        <v>0.0632164726496815</v>
      </c>
      <c r="W14" s="24" t="n">
        <f aca="false">(Трансформирование!W14-Трансформирование!$W$91)/Трансформирование!$W$92</f>
        <v>1.3711547400961</v>
      </c>
      <c r="X14" s="24" t="n">
        <f aca="false">(Трансформирование!X14-Трансформирование!$X$91)/Трансформирование!$X$92</f>
        <v>0.967714184003011</v>
      </c>
      <c r="Y14" s="24" t="n">
        <f aca="false">(Трансформирование!Y14-Трансформирование!$Y$91)/Трансформирование!$Y$92</f>
        <v>0.852123521325568</v>
      </c>
      <c r="Z14" s="24" t="n">
        <f aca="false">(Трансформирование!Z14-Трансформирование!$Z$91)/Трансформирование!$Z$92</f>
        <v>0.240114616746199</v>
      </c>
      <c r="AA14" s="24" t="n">
        <f aca="false">(Трансформирование!AA14-Трансформирование!$AA$91)/Трансформирование!$AA$92</f>
        <v>1.2797915110855</v>
      </c>
      <c r="AB14" s="24" t="n">
        <f aca="false">(Трансформирование!AB14-Трансформирование!$AB$91)/Трансформирование!$AB$92</f>
        <v>0.682376441302718</v>
      </c>
      <c r="AC14" s="24" t="n">
        <f aca="false">(Трансформирование!AC14-Трансформирование!$AC$91)/Трансформирование!$AC$92</f>
        <v>0.63649968428139</v>
      </c>
      <c r="AD14" s="24" t="n">
        <f aca="false">(Трансформирование!AD14-Трансформирование!$AD$91)/Трансформирование!$AD$92</f>
        <v>2.03801065698459</v>
      </c>
      <c r="AE14" s="24" t="n">
        <f aca="false">(Трансформирование!AE14-Трансформирование!$AE$91)/Трансформирование!$AE$92</f>
        <v>-0.445040631556617</v>
      </c>
      <c r="AF14" s="24" t="n">
        <f aca="false">(Трансформирование!AF14-Трансформирование!$AF$91)/Трансформирование!$AF$92</f>
        <v>0.184005011565191</v>
      </c>
      <c r="AG14" s="24" t="n">
        <f aca="false">(Трансформирование!AG14-Трансформирование!$AG$91)/Трансформирование!$AG$92</f>
        <v>1.40467709787511</v>
      </c>
      <c r="AH14" s="24" t="n">
        <f aca="false">(Трансформирование!AH14-Трансформирование!$AH$91)/Трансформирование!$AH$92</f>
        <v>1.27069503268246</v>
      </c>
      <c r="AI14" s="24" t="n">
        <f aca="false">(Трансформирование!AI14-Трансформирование!$AI$91)/Трансформирование!$AI$92</f>
        <v>-0.509878679329825</v>
      </c>
    </row>
    <row r="15" customFormat="false" ht="15" hidden="false" customHeight="false" outlineLevel="0" collapsed="false">
      <c r="A15" s="2" t="s">
        <v>17</v>
      </c>
      <c r="B15" s="24" t="n">
        <f aca="false">(Трансформирование!B15-Трансформирование!$B$91)/Трансформирование!$B$92</f>
        <v>-0.761214114873152</v>
      </c>
      <c r="C15" s="24" t="n">
        <f aca="false">(Трансформирование!C15-Трансформирование!$C$91)/Трансформирование!$C$92</f>
        <v>-0.563557274438527</v>
      </c>
      <c r="D15" s="24" t="n">
        <f aca="false">Трансформирование!D15</f>
        <v>2.01544516231972</v>
      </c>
      <c r="E15" s="24" t="n">
        <f aca="false">Трансформирование!E15</f>
        <v>29.9</v>
      </c>
      <c r="F15" s="24" t="n">
        <f aca="false">Трансформирование!F15</f>
        <v>66.8</v>
      </c>
      <c r="G15" s="24" t="n">
        <f aca="false">Трансформирование!G15</f>
        <v>33.2</v>
      </c>
      <c r="H15" s="24" t="n">
        <f aca="false">(Трансформирование!H15-Трансформирование!$H$91)/Трансформирование!$H$92</f>
        <v>-0.364211417462997</v>
      </c>
      <c r="I15" s="24" t="n">
        <f aca="false">(Трансформирование!I15-Трансформирование!$I$91)/Трансформирование!$I$92</f>
        <v>-0.418680783955453</v>
      </c>
      <c r="J15" s="24" t="n">
        <f aca="false">(Трансформирование!J15-Трансформирование!$J$91)/Трансформирование!$J$92</f>
        <v>0.641797411842156</v>
      </c>
      <c r="K15" s="24" t="n">
        <f aca="false">(Трансформирование!K15-Трансформирование!$K$91)/Трансформирование!$K$92</f>
        <v>-0.490240496530756</v>
      </c>
      <c r="L15" s="24" t="n">
        <f aca="false">(Трансформирование!L15-Трансформирование!$L$91)/Трансформирование!$L$92</f>
        <v>-0.220768375997808</v>
      </c>
      <c r="M15" s="24" t="n">
        <f aca="false">(Трансформирование!M15-Трансформирование!$M$91)/Трансформирование!$M$92</f>
        <v>-0.321332662135792</v>
      </c>
      <c r="N15" s="24" t="n">
        <f aca="false">Трансформирование!N15</f>
        <v>1</v>
      </c>
      <c r="O15" s="24" t="n">
        <f aca="false">(Трансформирование!O15-Трансформирование!$O$91)/Трансформирование!$O$92</f>
        <v>1.25995908380618</v>
      </c>
      <c r="P15" s="24" t="n">
        <f aca="false">(Трансформирование!P15-Трансформирование!$P$91)/Трансформирование!$P$92</f>
        <v>0.050840932646518</v>
      </c>
      <c r="Q15" s="24" t="n">
        <f aca="false">(Трансформирование!Q15-Трансформирование!$Q$91)/Трансформирование!$Q$92</f>
        <v>-0.518582542108668</v>
      </c>
      <c r="R15" s="24" t="n">
        <f aca="false">(Трансформирование!R15-Трансформирование!$R$91)/Трансформирование!$R$92</f>
        <v>-0.296799021808088</v>
      </c>
      <c r="S15" s="24" t="n">
        <f aca="false">(Трансформирование!S15-Трансформирование!$S$91)/Трансформирование!$S$92</f>
        <v>0.180915534932193</v>
      </c>
      <c r="T15" s="24" t="n">
        <f aca="false">(Трансформирование!T15-Трансформирование!$T$91)/Трансформирование!$T$92</f>
        <v>-0.04059030537083</v>
      </c>
      <c r="U15" s="24" t="n">
        <f aca="false">(Трансформирование!U15-Трансформирование!$U$91)/Трансформирование!$U$92</f>
        <v>-0.742719624622903</v>
      </c>
      <c r="V15" s="24" t="n">
        <f aca="false">(Трансформирование!V15-Трансформирование!$V$91)/Трансформирование!$V$92</f>
        <v>-0.097691004312001</v>
      </c>
      <c r="W15" s="24" t="n">
        <f aca="false">(Трансформирование!W15-Трансформирование!$W$91)/Трансформирование!$W$92</f>
        <v>-0.242016705562085</v>
      </c>
      <c r="X15" s="24" t="n">
        <f aca="false">(Трансформирование!X15-Трансформирование!$X$91)/Трансформирование!$X$92</f>
        <v>0.150496772793783</v>
      </c>
      <c r="Y15" s="24" t="n">
        <f aca="false">(Трансформирование!Y15-Трансформирование!$Y$91)/Трансформирование!$Y$92</f>
        <v>-0.716413356850938</v>
      </c>
      <c r="Z15" s="24" t="n">
        <f aca="false">(Трансформирование!Z15-Трансформирование!$Z$91)/Трансформирование!$Z$92</f>
        <v>-0.00375017618230899</v>
      </c>
      <c r="AA15" s="24" t="n">
        <f aca="false">(Трансформирование!AA15-Трансформирование!$AA$91)/Трансформирование!$AA$92</f>
        <v>-0.915500560916465</v>
      </c>
      <c r="AB15" s="24" t="n">
        <f aca="false">(Трансформирование!AB15-Трансформирование!$AB$91)/Трансформирование!$AB$92</f>
        <v>-0.387471164249763</v>
      </c>
      <c r="AC15" s="24" t="n">
        <f aca="false">(Трансформирование!AC15-Трансформирование!$AC$91)/Трансформирование!$AC$92</f>
        <v>-0.678633132750016</v>
      </c>
      <c r="AD15" s="24" t="n">
        <f aca="false">(Трансформирование!AD15-Трансформирование!$AD$91)/Трансформирование!$AD$92</f>
        <v>-0.307902627371346</v>
      </c>
      <c r="AE15" s="24" t="n">
        <f aca="false">(Трансформирование!AE15-Трансформирование!$AE$91)/Трансформирование!$AE$92</f>
        <v>0.41936132585398</v>
      </c>
      <c r="AF15" s="24" t="n">
        <f aca="false">(Трансформирование!AF15-Трансформирование!$AF$91)/Трансформирование!$AF$92</f>
        <v>-0.317757317257721</v>
      </c>
      <c r="AG15" s="24" t="n">
        <f aca="false">(Трансформирование!AG15-Трансформирование!$AG$91)/Трансформирование!$AG$92</f>
        <v>-0.400744972965417</v>
      </c>
      <c r="AH15" s="24" t="n">
        <f aca="false">(Трансформирование!AH15-Трансформирование!$AH$91)/Трансформирование!$AH$92</f>
        <v>-0.440751876875725</v>
      </c>
      <c r="AI15" s="24" t="n">
        <f aca="false">(Трансформирование!AI15-Трансформирование!$AI$91)/Трансформирование!$AI$92</f>
        <v>-0.397317196765792</v>
      </c>
    </row>
    <row r="16" customFormat="false" ht="15" hidden="false" customHeight="false" outlineLevel="0" collapsed="false">
      <c r="A16" s="2" t="s">
        <v>18</v>
      </c>
      <c r="B16" s="24" t="n">
        <f aca="false">(Трансформирование!B16-Трансформирование!$B$91)/Трансформирование!$B$92</f>
        <v>-0.519323299453684</v>
      </c>
      <c r="C16" s="24" t="n">
        <f aca="false">(Трансформирование!C16-Трансформирование!$C$91)/Трансформирование!$C$92</f>
        <v>-0.15483376320829</v>
      </c>
      <c r="D16" s="24" t="n">
        <f aca="false">Трансформирование!D16</f>
        <v>1.99686764896309</v>
      </c>
      <c r="E16" s="24" t="n">
        <f aca="false">Трансформирование!E16</f>
        <v>30.7</v>
      </c>
      <c r="F16" s="24" t="n">
        <f aca="false">Трансформирование!F16</f>
        <v>72.1</v>
      </c>
      <c r="G16" s="24" t="n">
        <f aca="false">Трансформирование!G16</f>
        <v>27.9</v>
      </c>
      <c r="H16" s="24" t="n">
        <f aca="false">(Трансформирование!H16-Трансформирование!$H$91)/Трансформирование!$H$92</f>
        <v>0.559071799552274</v>
      </c>
      <c r="I16" s="24" t="n">
        <f aca="false">(Трансформирование!I16-Трансформирование!$I$91)/Трансформирование!$I$92</f>
        <v>0.115581684064134</v>
      </c>
      <c r="J16" s="24" t="n">
        <f aca="false">(Трансформирование!J16-Трансформирование!$J$91)/Трансформирование!$J$92</f>
        <v>0.348238666110927</v>
      </c>
      <c r="K16" s="24" t="n">
        <f aca="false">(Трансформирование!K16-Трансформирование!$K$91)/Трансформирование!$K$92</f>
        <v>-0.227217255097612</v>
      </c>
      <c r="L16" s="24" t="n">
        <f aca="false">(Трансформирование!L16-Трансформирование!$L$91)/Трансформирование!$L$92</f>
        <v>0.219362820519901</v>
      </c>
      <c r="M16" s="24" t="n">
        <f aca="false">(Трансформирование!M16-Трансформирование!$M$91)/Трансформирование!$M$92</f>
        <v>0.610764778159648</v>
      </c>
      <c r="N16" s="24" t="n">
        <f aca="false">Трансформирование!N16</f>
        <v>1.79670177914305</v>
      </c>
      <c r="O16" s="24" t="n">
        <f aca="false">(Трансформирование!O16-Трансформирование!$O$91)/Трансформирование!$O$92</f>
        <v>0.544027257475062</v>
      </c>
      <c r="P16" s="24" t="n">
        <f aca="false">(Трансформирование!P16-Трансформирование!$P$91)/Трансформирование!$P$92</f>
        <v>-1.03157613216083</v>
      </c>
      <c r="Q16" s="24" t="n">
        <f aca="false">(Трансформирование!Q16-Трансформирование!$Q$91)/Трансформирование!$Q$92</f>
        <v>0.173768116863109</v>
      </c>
      <c r="R16" s="24" t="n">
        <f aca="false">(Трансформирование!R16-Трансформирование!$R$91)/Трансформирование!$R$92</f>
        <v>-0.17531667037794</v>
      </c>
      <c r="S16" s="24" t="n">
        <f aca="false">(Трансформирование!S16-Трансформирование!$S$91)/Трансформирование!$S$92</f>
        <v>-0.69783693090629</v>
      </c>
      <c r="T16" s="24" t="n">
        <f aca="false">(Трансформирование!T16-Трансформирование!$T$91)/Трансформирование!$T$92</f>
        <v>0.157752593133146</v>
      </c>
      <c r="U16" s="24" t="n">
        <f aca="false">(Трансформирование!U16-Трансформирование!$U$91)/Трансформирование!$U$92</f>
        <v>-1.19272997471876</v>
      </c>
      <c r="V16" s="24" t="n">
        <f aca="false">(Трансформирование!V16-Трансформирование!$V$91)/Трансформирование!$V$92</f>
        <v>-0.270815798596595</v>
      </c>
      <c r="W16" s="24" t="n">
        <f aca="false">(Трансформирование!W16-Трансформирование!$W$91)/Трансформирование!$W$92</f>
        <v>-0.192844279201748</v>
      </c>
      <c r="X16" s="24" t="n">
        <f aca="false">(Трансформирование!X16-Трансформирование!$X$91)/Трансформирование!$X$92</f>
        <v>-0.137829322955174</v>
      </c>
      <c r="Y16" s="24" t="n">
        <f aca="false">(Трансформирование!Y16-Трансформирование!$Y$91)/Трансформирование!$Y$92</f>
        <v>-0.418598140716999</v>
      </c>
      <c r="Z16" s="24" t="n">
        <f aca="false">(Трансформирование!Z16-Трансформирование!$Z$91)/Трансформирование!$Z$92</f>
        <v>0.0624391366721181</v>
      </c>
      <c r="AA16" s="24" t="n">
        <f aca="false">(Трансформирование!AA16-Трансформирование!$AA$91)/Трансформирование!$AA$92</f>
        <v>-0.24975698301788</v>
      </c>
      <c r="AB16" s="24" t="n">
        <f aca="false">(Трансформирование!AB16-Трансформирование!$AB$91)/Трансформирование!$AB$92</f>
        <v>0.323383200868722</v>
      </c>
      <c r="AC16" s="24" t="n">
        <f aca="false">(Трансформирование!AC16-Трансформирование!$AC$91)/Трансформирование!$AC$92</f>
        <v>-0.456200435419019</v>
      </c>
      <c r="AD16" s="24" t="n">
        <f aca="false">(Трансформирование!AD16-Трансформирование!$AD$91)/Трансформирование!$AD$92</f>
        <v>-0.0507832506465201</v>
      </c>
      <c r="AE16" s="24" t="n">
        <f aca="false">(Трансформирование!AE16-Трансформирование!$AE$91)/Трансформирование!$AE$92</f>
        <v>0.31689521917011</v>
      </c>
      <c r="AF16" s="24" t="n">
        <f aca="false">(Трансформирование!AF16-Трансформирование!$AF$91)/Трансформирование!$AF$92</f>
        <v>0.591296207383413</v>
      </c>
      <c r="AG16" s="24" t="n">
        <f aca="false">(Трансформирование!AG16-Трансформирование!$AG$91)/Трансформирование!$AG$92</f>
        <v>-0.142752301383275</v>
      </c>
      <c r="AH16" s="24" t="n">
        <f aca="false">(Трансформирование!AH16-Трансформирование!$AH$91)/Трансформирование!$AH$92</f>
        <v>0.000433459391925863</v>
      </c>
      <c r="AI16" s="24" t="n">
        <f aca="false">(Трансформирование!AI16-Трансформирование!$AI$91)/Трансформирование!$AI$92</f>
        <v>-1.05816744577649</v>
      </c>
    </row>
    <row r="17" customFormat="false" ht="15" hidden="false" customHeight="false" outlineLevel="0" collapsed="false">
      <c r="A17" s="2" t="s">
        <v>19</v>
      </c>
      <c r="B17" s="24" t="n">
        <f aca="false">(Трансформирование!B17-Трансформирование!$B$91)/Трансформирование!$B$92</f>
        <v>-0.391174248353085</v>
      </c>
      <c r="C17" s="24" t="n">
        <f aca="false">(Трансформирование!C17-Трансформирование!$C$91)/Трансформирование!$C$92</f>
        <v>-0.326828732337843</v>
      </c>
      <c r="D17" s="24" t="n">
        <f aca="false">Трансформирование!D17</f>
        <v>1.99055835162695</v>
      </c>
      <c r="E17" s="24" t="n">
        <f aca="false">Трансформирование!E17</f>
        <v>28.9</v>
      </c>
      <c r="F17" s="24" t="n">
        <f aca="false">Трансформирование!F17</f>
        <v>71.8</v>
      </c>
      <c r="G17" s="24" t="n">
        <f aca="false">Трансформирование!G17</f>
        <v>28.2</v>
      </c>
      <c r="H17" s="24" t="n">
        <f aca="false">(Трансформирование!H17-Трансформирование!$H$91)/Трансформирование!$H$92</f>
        <v>-0.030382197358629</v>
      </c>
      <c r="I17" s="24" t="n">
        <f aca="false">(Трансформирование!I17-Трансформирование!$I$91)/Трансформирование!$I$92</f>
        <v>-0.450027925913016</v>
      </c>
      <c r="J17" s="24" t="n">
        <f aca="false">(Трансформирование!J17-Трансформирование!$J$91)/Трансформирование!$J$92</f>
        <v>0.470389459348426</v>
      </c>
      <c r="K17" s="24" t="n">
        <f aca="false">(Трансформирование!K17-Трансформирование!$K$91)/Трансформирование!$K$92</f>
        <v>-0.343436969503581</v>
      </c>
      <c r="L17" s="24" t="n">
        <f aca="false">(Трансформирование!L17-Трансформирование!$L$91)/Трансформирование!$L$92</f>
        <v>-0.527002812373261</v>
      </c>
      <c r="M17" s="24" t="n">
        <f aca="false">(Трансформирование!M17-Трансформирование!$M$91)/Трансформирование!$M$92</f>
        <v>-0.610947708986152</v>
      </c>
      <c r="N17" s="24" t="n">
        <f aca="false">Трансформирование!N17</f>
        <v>1.30059144685139</v>
      </c>
      <c r="O17" s="24" t="n">
        <f aca="false">(Трансформирование!O17-Трансформирование!$O$91)/Трансформирование!$O$92</f>
        <v>-0.395232096785741</v>
      </c>
      <c r="P17" s="24" t="n">
        <f aca="false">(Трансформирование!P17-Трансформирование!$P$91)/Трансформирование!$P$92</f>
        <v>-0.860436190401667</v>
      </c>
      <c r="Q17" s="24" t="n">
        <f aca="false">(Трансформирование!Q17-Трансформирование!$Q$91)/Трансформирование!$Q$92</f>
        <v>-0.201613509979557</v>
      </c>
      <c r="R17" s="24" t="n">
        <f aca="false">(Трансформирование!R17-Трансформирование!$R$91)/Трансформирование!$R$92</f>
        <v>1.25094369247015</v>
      </c>
      <c r="S17" s="24" t="n">
        <f aca="false">(Трансформирование!S17-Трансформирование!$S$91)/Трансформирование!$S$92</f>
        <v>-0.749431160986815</v>
      </c>
      <c r="T17" s="24" t="n">
        <f aca="false">(Трансформирование!T17-Трансформирование!$T$91)/Трансформирование!$T$92</f>
        <v>0.180816183446797</v>
      </c>
      <c r="U17" s="24" t="n">
        <f aca="false">(Трансформирование!U17-Трансформирование!$U$91)/Трансформирование!$U$92</f>
        <v>-0.147911361826846</v>
      </c>
      <c r="V17" s="24" t="n">
        <f aca="false">(Трансформирование!V17-Трансформирование!$V$91)/Трансформирование!$V$92</f>
        <v>-0.315788155618692</v>
      </c>
      <c r="W17" s="24" t="n">
        <f aca="false">(Трансформирование!W17-Трансформирование!$W$91)/Трансформирование!$W$92</f>
        <v>-0.761131813700588</v>
      </c>
      <c r="X17" s="24" t="n">
        <f aca="false">(Трансформирование!X17-Трансформирование!$X$91)/Трансформирование!$X$92</f>
        <v>-0.528392255670689</v>
      </c>
      <c r="Y17" s="24" t="n">
        <f aca="false">(Трансформирование!Y17-Трансформирование!$Y$91)/Трансформирование!$Y$92</f>
        <v>-0.554928122099278</v>
      </c>
      <c r="Z17" s="24" t="n">
        <f aca="false">(Трансформирование!Z17-Трансформирование!$Z$91)/Трансформирование!$Z$92</f>
        <v>-0.240632070709488</v>
      </c>
      <c r="AA17" s="24" t="n">
        <f aca="false">(Трансформирование!AA17-Трансформирование!$AA$91)/Трансформирование!$AA$92</f>
        <v>-0.620318558800902</v>
      </c>
      <c r="AB17" s="24" t="n">
        <f aca="false">(Трансформирование!AB17-Трансформирование!$AB$91)/Трансформирование!$AB$92</f>
        <v>0.794709050902022</v>
      </c>
      <c r="AC17" s="24" t="n">
        <f aca="false">(Трансформирование!AC17-Трансформирование!$AC$91)/Трансформирование!$AC$92</f>
        <v>-0.222683571689967</v>
      </c>
      <c r="AD17" s="24" t="n">
        <f aca="false">(Трансформирование!AD17-Трансформирование!$AD$91)/Трансформирование!$AD$92</f>
        <v>0.668699687603523</v>
      </c>
      <c r="AE17" s="24" t="n">
        <f aca="false">(Трансформирование!AE17-Трансформирование!$AE$91)/Трансформирование!$AE$92</f>
        <v>-0.836832948504408</v>
      </c>
      <c r="AF17" s="24" t="n">
        <f aca="false">(Трансформирование!AF17-Трансформирование!$AF$91)/Трансформирование!$AF$92</f>
        <v>0.152761497029195</v>
      </c>
      <c r="AG17" s="24" t="n">
        <f aca="false">(Трансформирование!AG17-Трансформирование!$AG$91)/Трансформирование!$AG$92</f>
        <v>-0.179492428285083</v>
      </c>
      <c r="AH17" s="24" t="n">
        <f aca="false">(Трансформирование!AH17-Трансформирование!$AH$91)/Трансформирование!$AH$92</f>
        <v>-0.440751876875725</v>
      </c>
      <c r="AI17" s="24" t="n">
        <f aca="false">(Трансформирование!AI17-Трансформирование!$AI$91)/Трансформирование!$AI$92</f>
        <v>-0.170021717935201</v>
      </c>
    </row>
    <row r="18" customFormat="false" ht="15" hidden="false" customHeight="false" outlineLevel="0" collapsed="false">
      <c r="A18" s="2" t="s">
        <v>20</v>
      </c>
      <c r="B18" s="24" t="n">
        <f aca="false">(Трансформирование!B18-Трансформирование!$B$91)/Трансформирование!$B$92</f>
        <v>-0.592949519405395</v>
      </c>
      <c r="C18" s="24" t="n">
        <f aca="false">(Трансформирование!C18-Трансформирование!$C$91)/Трансформирование!$C$92</f>
        <v>-0.2504427125366</v>
      </c>
      <c r="D18" s="24" t="n">
        <f aca="false">Трансформирование!D18</f>
        <v>1.9712614858372</v>
      </c>
      <c r="E18" s="24" t="n">
        <f aca="false">Трансформирование!E18</f>
        <v>31.3</v>
      </c>
      <c r="F18" s="24" t="n">
        <f aca="false">Трансформирование!F18</f>
        <v>61.1</v>
      </c>
      <c r="G18" s="24" t="n">
        <f aca="false">Трансформирование!G18</f>
        <v>38.9</v>
      </c>
      <c r="H18" s="24" t="n">
        <f aca="false">(Трансформирование!H18-Трансформирование!$H$91)/Трансформирование!$H$92</f>
        <v>-0.030382197358629</v>
      </c>
      <c r="I18" s="24" t="n">
        <f aca="false">(Трансформирование!I18-Трансформирование!$I$91)/Трансформирование!$I$92</f>
        <v>-0.173282650724167</v>
      </c>
      <c r="J18" s="24" t="n">
        <f aca="false">(Трансформирование!J18-Трансформирование!$J$91)/Трансформирование!$J$92</f>
        <v>0.410974164925883</v>
      </c>
      <c r="K18" s="24" t="n">
        <f aca="false">(Трансформирование!K18-Трансформирование!$K$91)/Трансформирование!$K$92</f>
        <v>-0.377437997486452</v>
      </c>
      <c r="L18" s="24" t="n">
        <f aca="false">(Трансформирование!L18-Трансформирование!$L$91)/Трансформирование!$L$92</f>
        <v>-0.129943479475961</v>
      </c>
      <c r="M18" s="24" t="n">
        <f aca="false">(Трансформирование!M18-Трансформирование!$M$91)/Трансформирование!$M$92</f>
        <v>-0.342380042126709</v>
      </c>
      <c r="N18" s="24" t="n">
        <f aca="false">Трансформирование!N18</f>
        <v>2.10294371746142</v>
      </c>
      <c r="O18" s="24" t="n">
        <f aca="false">(Трансформирование!O18-Трансформирование!$O$91)/Трансформирование!$O$92</f>
        <v>-0.0420039359394478</v>
      </c>
      <c r="P18" s="24" t="n">
        <f aca="false">(Трансформирование!P18-Трансформирование!$P$91)/Трансформирование!$P$92</f>
        <v>-0.777618485910428</v>
      </c>
      <c r="Q18" s="24" t="n">
        <f aca="false">(Трансформирование!Q18-Трансформирование!$Q$91)/Трансформирование!$Q$92</f>
        <v>-0.551537791152629</v>
      </c>
      <c r="R18" s="24" t="n">
        <f aca="false">(Трансформирование!R18-Трансформирование!$R$91)/Трансформирование!$R$92</f>
        <v>-1.1571925951482</v>
      </c>
      <c r="S18" s="24" t="n">
        <f aca="false">(Трансформирование!S18-Трансформирование!$S$91)/Трансформирование!$S$92</f>
        <v>2.17867377781903</v>
      </c>
      <c r="T18" s="24" t="n">
        <f aca="false">(Трансформирование!T18-Трансформирование!$T$91)/Трансформирование!$T$92</f>
        <v>0.11678426964485</v>
      </c>
      <c r="U18" s="24" t="n">
        <f aca="false">(Трансформирование!U18-Трансформирование!$U$91)/Трансформирование!$U$92</f>
        <v>-0.439361834890092</v>
      </c>
      <c r="V18" s="24" t="n">
        <f aca="false">(Трансформирование!V18-Трансформирование!$V$91)/Трансформирование!$V$92</f>
        <v>-0.23876241946586</v>
      </c>
      <c r="W18" s="24" t="n">
        <f aca="false">(Трансформирование!W18-Трансформирование!$W$91)/Трансформирование!$W$92</f>
        <v>-0.625257520636955</v>
      </c>
      <c r="X18" s="24" t="n">
        <f aca="false">(Трансформирование!X18-Трансформирование!$X$91)/Трансформирование!$X$92</f>
        <v>-0.494031180643589</v>
      </c>
      <c r="Y18" s="24" t="n">
        <f aca="false">(Трансформирование!Y18-Трансформирование!$Y$91)/Трансформирование!$Y$92</f>
        <v>-0.756220534120352</v>
      </c>
      <c r="Z18" s="24" t="n">
        <f aca="false">(Трансформирование!Z18-Трансформирование!$Z$91)/Трансформирование!$Z$92</f>
        <v>0.00366674391335763</v>
      </c>
      <c r="AA18" s="24" t="n">
        <f aca="false">(Трансформирование!AA18-Трансформирование!$AA$91)/Трансформирование!$AA$92</f>
        <v>-0.900926515278281</v>
      </c>
      <c r="AB18" s="24" t="n">
        <f aca="false">(Трансформирование!AB18-Трансформирование!$AB$91)/Трансформирование!$AB$92</f>
        <v>-0.777140031480119</v>
      </c>
      <c r="AC18" s="24" t="n">
        <f aca="false">(Трансформирование!AC18-Трансформирование!$AC$91)/Трансформирование!$AC$92</f>
        <v>-0.676152558448236</v>
      </c>
      <c r="AD18" s="24" t="n">
        <f aca="false">(Трансформирование!AD18-Трансформирование!$AD$91)/Трансформирование!$AD$92</f>
        <v>-0.3340538875155</v>
      </c>
      <c r="AE18" s="24" t="n">
        <f aca="false">(Трансформирование!AE18-Трансформирование!$AE$91)/Трансформирование!$AE$92</f>
        <v>0.110723150954641</v>
      </c>
      <c r="AF18" s="24" t="n">
        <f aca="false">(Трансформирование!AF18-Трансформирование!$AF$91)/Трансформирование!$AF$92</f>
        <v>0.188420822919426</v>
      </c>
      <c r="AG18" s="24" t="n">
        <f aca="false">(Трансформирование!AG18-Трансформирование!$AG$91)/Трансформирование!$AG$92</f>
        <v>-0.672019217107992</v>
      </c>
      <c r="AH18" s="24" t="n">
        <f aca="false">(Трансформирование!AH18-Трансформирование!$AH$91)/Трансформирование!$AH$92</f>
        <v>-0.638157850534907</v>
      </c>
      <c r="AI18" s="24" t="n">
        <f aca="false">(Трансформирование!AI18-Трансформирование!$AI$91)/Трансформирование!$AI$92</f>
        <v>-0.676052775604959</v>
      </c>
    </row>
    <row r="19" customFormat="false" ht="15" hidden="false" customHeight="false" outlineLevel="0" collapsed="false">
      <c r="A19" s="2" t="s">
        <v>21</v>
      </c>
      <c r="B19" s="24" t="n">
        <f aca="false">(Трансформирование!B19-Трансформирование!$B$91)/Трансформирование!$B$92</f>
        <v>-0.0682948806164398</v>
      </c>
      <c r="C19" s="24" t="n">
        <f aca="false">(Трансформирование!C19-Трансформирование!$C$91)/Трансформирование!$C$92</f>
        <v>-0.0154781249506897</v>
      </c>
      <c r="D19" s="24" t="n">
        <f aca="false">Трансформирование!D19</f>
        <v>2.02755048228617</v>
      </c>
      <c r="E19" s="24" t="n">
        <f aca="false">Трансформирование!E19</f>
        <v>30</v>
      </c>
      <c r="F19" s="24" t="n">
        <f aca="false">Трансформирование!F19</f>
        <v>76</v>
      </c>
      <c r="G19" s="24" t="n">
        <f aca="false">Трансформирование!G19</f>
        <v>24</v>
      </c>
      <c r="H19" s="24" t="n">
        <f aca="false">(Трансформирование!H19-Трансформирование!$H$91)/Трансформирование!$H$92</f>
        <v>-1.17831135066504</v>
      </c>
      <c r="I19" s="24" t="n">
        <f aca="false">(Трансформирование!I19-Трансформирование!$I$91)/Трансформирование!$I$92</f>
        <v>-0.509018360423382</v>
      </c>
      <c r="J19" s="24" t="n">
        <f aca="false">(Трансформирование!J19-Трансформирование!$J$91)/Трансформирование!$J$92</f>
        <v>0.284976632402555</v>
      </c>
      <c r="K19" s="24" t="n">
        <f aca="false">(Трансформирование!K19-Трансформирование!$K$91)/Трансформирование!$K$92</f>
        <v>-0.248709633591028</v>
      </c>
      <c r="L19" s="24" t="n">
        <f aca="false">(Трансформирование!L19-Трансформирование!$L$91)/Трансформирование!$L$92</f>
        <v>0.155997778930345</v>
      </c>
      <c r="M19" s="24" t="n">
        <f aca="false">(Трансформирование!M19-Трансформирование!$M$91)/Трансформирование!$M$92</f>
        <v>0.177864829854021</v>
      </c>
      <c r="N19" s="24" t="n">
        <f aca="false">Трансформирование!N19</f>
        <v>1.65096362444731</v>
      </c>
      <c r="O19" s="24" t="n">
        <f aca="false">(Трансформирование!O19-Трансформирование!$O$91)/Трансформирование!$O$92</f>
        <v>-0.378217441054739</v>
      </c>
      <c r="P19" s="24" t="n">
        <f aca="false">(Трансформирование!P19-Трансформирование!$P$91)/Трансформирование!$P$92</f>
        <v>-1.003051979154</v>
      </c>
      <c r="Q19" s="24" t="n">
        <f aca="false">(Трансформирование!Q19-Трансформирование!$Q$91)/Трансформирование!$Q$92</f>
        <v>-0.210868311667635</v>
      </c>
      <c r="R19" s="24" t="n">
        <f aca="false">(Трансформирование!R19-Трансформирование!$R$91)/Трансформирование!$R$92</f>
        <v>0.669765638969684</v>
      </c>
      <c r="S19" s="24" t="n">
        <f aca="false">(Трансформирование!S19-Трансформирование!$S$91)/Трансформирование!$S$92</f>
        <v>0.0683277341334527</v>
      </c>
      <c r="T19" s="24" t="n">
        <f aca="false">(Трансформирование!T19-Трансформирование!$T$91)/Трансформирование!$T$92</f>
        <v>-0.253325293904679</v>
      </c>
      <c r="U19" s="24" t="n">
        <f aca="false">(Трансформирование!U19-Трансформирование!$U$91)/Трансформирование!$U$92</f>
        <v>-0.0259340380345198</v>
      </c>
      <c r="V19" s="24" t="n">
        <f aca="false">(Трансформирование!V19-Трансформирование!$V$91)/Трансформирование!$V$92</f>
        <v>0.00870312803644749</v>
      </c>
      <c r="W19" s="24" t="n">
        <f aca="false">(Трансформирование!W19-Трансформирование!$W$91)/Трансформирование!$W$92</f>
        <v>0.154692454926076</v>
      </c>
      <c r="X19" s="24" t="n">
        <f aca="false">(Трансформирование!X19-Трансформирование!$X$91)/Трансформирование!$X$92</f>
        <v>-0.494372312840245</v>
      </c>
      <c r="Y19" s="24" t="n">
        <f aca="false">(Трансформирование!Y19-Трансформирование!$Y$91)/Трансформирование!$Y$92</f>
        <v>-0.47786175030527</v>
      </c>
      <c r="Z19" s="24" t="n">
        <f aca="false">(Трансформирование!Z19-Трансформирование!$Z$91)/Трансформирование!$Z$92</f>
        <v>-0.942201449840107</v>
      </c>
      <c r="AA19" s="24" t="n">
        <f aca="false">(Трансформирование!AA19-Трансформирование!$AA$91)/Трансформирование!$AA$92</f>
        <v>-0.112999133606989</v>
      </c>
      <c r="AB19" s="24" t="n">
        <f aca="false">(Трансформирование!AB19-Трансформирование!$AB$91)/Трансформирование!$AB$92</f>
        <v>0.360903708347332</v>
      </c>
      <c r="AC19" s="24" t="n">
        <f aca="false">(Трансформирование!AC19-Трансформирование!$AC$91)/Трансформирование!$AC$92</f>
        <v>-0.681667791891851</v>
      </c>
      <c r="AD19" s="24" t="n">
        <f aca="false">(Трансформирование!AD19-Трансформирование!$AD$91)/Трансформирование!$AD$92</f>
        <v>-0.101325797188022</v>
      </c>
      <c r="AE19" s="24" t="n">
        <f aca="false">(Трансформирование!AE19-Трансформирование!$AE$91)/Трансформирование!$AE$92</f>
        <v>0.324309011810626</v>
      </c>
      <c r="AF19" s="24" t="n">
        <f aca="false">(Трансформирование!AF19-Трансформирование!$AF$91)/Трансформирование!$AF$92</f>
        <v>-0.323843618748811</v>
      </c>
      <c r="AG19" s="24" t="n">
        <f aca="false">(Трансформирование!AG19-Трансформирование!$AG$91)/Трансформирование!$AG$92</f>
        <v>0.555820232554526</v>
      </c>
      <c r="AH19" s="24" t="n">
        <f aca="false">(Трансформирование!AH19-Трансформирование!$AH$91)/Трансформирование!$AH$92</f>
        <v>0.0480774741016275</v>
      </c>
      <c r="AI19" s="24" t="n">
        <f aca="false">(Трансформирование!AI19-Трансформирование!$AI$91)/Трансформирование!$AI$92</f>
        <v>0.181472423062779</v>
      </c>
    </row>
    <row r="20" customFormat="false" ht="15" hidden="false" customHeight="false" outlineLevel="0" collapsed="false">
      <c r="A20" s="2" t="s">
        <v>22</v>
      </c>
      <c r="B20" s="24" t="n">
        <f aca="false">(Трансформирование!B20-Трансформирование!$B$91)/Трансформирование!$B$92</f>
        <v>-0.741957072132457</v>
      </c>
      <c r="C20" s="24" t="n">
        <f aca="false">(Трансформирование!C20-Трансформирование!$C$91)/Трансформирование!$C$92</f>
        <v>0.153072865235567</v>
      </c>
      <c r="D20" s="24" t="n">
        <f aca="false">Трансформирование!D20</f>
        <v>1.96798967126543</v>
      </c>
      <c r="E20" s="24" t="n">
        <f aca="false">Трансформирование!E20</f>
        <v>31</v>
      </c>
      <c r="F20" s="24" t="n">
        <f aca="false">Трансформирование!F20</f>
        <v>74.8</v>
      </c>
      <c r="G20" s="24" t="n">
        <f aca="false">Трансформирование!G20</f>
        <v>25.2</v>
      </c>
      <c r="H20" s="24" t="n">
        <f aca="false">(Трансформирование!H20-Трансформирование!$H$91)/Трансформирование!$H$92</f>
        <v>1.57452892214729</v>
      </c>
      <c r="I20" s="24" t="n">
        <f aca="false">(Трансформирование!I20-Трансформирование!$I$91)/Трансформирование!$I$92</f>
        <v>-0.186857645968692</v>
      </c>
      <c r="J20" s="24" t="n">
        <f aca="false">(Трансформирование!J20-Трансформирование!$J$91)/Трансформирование!$J$92</f>
        <v>0.690796918923787</v>
      </c>
      <c r="K20" s="24" t="n">
        <f aca="false">(Трансформирование!K20-Трансформирование!$K$91)/Трансформирование!$K$92</f>
        <v>0.113611939070711</v>
      </c>
      <c r="L20" s="24" t="n">
        <f aca="false">(Трансформирование!L20-Трансформирование!$L$91)/Трансформирование!$L$92</f>
        <v>0.209903527324401</v>
      </c>
      <c r="M20" s="24" t="n">
        <f aca="false">(Трансформирование!M20-Трансформирование!$M$91)/Трансформирование!$M$92</f>
        <v>-0.14257817585925</v>
      </c>
      <c r="N20" s="24" t="n">
        <f aca="false">Трансформирование!N20</f>
        <v>2.30207751796315</v>
      </c>
      <c r="O20" s="24" t="n">
        <f aca="false">(Трансформирование!O20-Трансформирование!$O$91)/Трансформирование!$O$92</f>
        <v>0.253699894610532</v>
      </c>
      <c r="P20" s="24" t="n">
        <f aca="false">(Трансформирование!P20-Трансформирование!$P$91)/Трансформирование!$P$92</f>
        <v>-0.636584372483537</v>
      </c>
      <c r="Q20" s="24" t="n">
        <f aca="false">(Трансформирование!Q20-Трансформирование!$Q$91)/Трансформирование!$Q$92</f>
        <v>0.965409234805527</v>
      </c>
      <c r="R20" s="24" t="n">
        <f aca="false">(Трансформирование!R20-Трансформирование!$R$91)/Трансформирование!$R$92</f>
        <v>-0.168591773821569</v>
      </c>
      <c r="S20" s="24" t="n">
        <f aca="false">(Трансформирование!S20-Трансформирование!$S$91)/Трансформирование!$S$92</f>
        <v>-0.367784817738919</v>
      </c>
      <c r="T20" s="24" t="n">
        <f aca="false">(Трансформирование!T20-Трансформирование!$T$91)/Трансформирование!$T$92</f>
        <v>-0.356956517033485</v>
      </c>
      <c r="U20" s="24" t="n">
        <f aca="false">(Трансформирование!U20-Трансформирование!$U$91)/Трансформирование!$U$92</f>
        <v>-0.625444955980816</v>
      </c>
      <c r="V20" s="24" t="n">
        <f aca="false">(Трансформирование!V20-Трансформирование!$V$91)/Трансформирование!$V$92</f>
        <v>-0.444833247073038</v>
      </c>
      <c r="W20" s="24" t="n">
        <f aca="false">(Трансформирование!W20-Трансформирование!$W$91)/Трансформирование!$W$92</f>
        <v>-0.335780491209894</v>
      </c>
      <c r="X20" s="24" t="n">
        <f aca="false">(Трансформирование!X20-Трансформирование!$X$91)/Трансформирование!$X$92</f>
        <v>-0.578021402945992</v>
      </c>
      <c r="Y20" s="24" t="n">
        <f aca="false">(Трансформирование!Y20-Трансформирование!$Y$91)/Трансформирование!$Y$92</f>
        <v>-0.296772636101114</v>
      </c>
      <c r="Z20" s="24" t="n">
        <f aca="false">(Трансформирование!Z20-Трансформирование!$Z$91)/Трансформирование!$Z$92</f>
        <v>-0.3714156413727</v>
      </c>
      <c r="AA20" s="24" t="n">
        <f aca="false">(Трансформирование!AA20-Трансформирование!$AA$91)/Трансформирование!$AA$92</f>
        <v>-0.661395356786948</v>
      </c>
      <c r="AB20" s="24" t="n">
        <f aca="false">(Трансформирование!AB20-Трансформирование!$AB$91)/Трансформирование!$AB$92</f>
        <v>0.0275898026443001</v>
      </c>
      <c r="AC20" s="24" t="n">
        <f aca="false">(Трансформирование!AC20-Трансформирование!$AC$91)/Трансформирование!$AC$92</f>
        <v>0.570522421073462</v>
      </c>
      <c r="AD20" s="24" t="n">
        <f aca="false">(Трансформирование!AD20-Трансформирование!$AD$91)/Трансформирование!$AD$92</f>
        <v>0.361816158018742</v>
      </c>
      <c r="AE20" s="24" t="n">
        <f aca="false">(Трансформирование!AE20-Трансформирование!$AE$91)/Трансформирование!$AE$92</f>
        <v>0.588819568637433</v>
      </c>
      <c r="AF20" s="24" t="n">
        <f aca="false">(Трансформирование!AF20-Трансформирование!$AF$91)/Трансформирование!$AF$92</f>
        <v>1.11883105478515</v>
      </c>
      <c r="AG20" s="24" t="n">
        <f aca="false">(Трансформирование!AG20-Трансформирование!$AG$91)/Трансформирование!$AG$92</f>
        <v>0.00640269734539451</v>
      </c>
      <c r="AH20" s="24" t="n">
        <f aca="false">(Трансформирование!AH20-Трансформирование!$AH$91)/Трансформирование!$AH$92</f>
        <v>-0.062465237575067</v>
      </c>
      <c r="AI20" s="24" t="n">
        <f aca="false">(Трансформирование!AI20-Трансформирование!$AI$91)/Трансформирование!$AI$92</f>
        <v>-0.961521910157528</v>
      </c>
    </row>
    <row r="21" customFormat="false" ht="15" hidden="false" customHeight="false" outlineLevel="0" collapsed="false">
      <c r="A21" s="2" t="s">
        <v>23</v>
      </c>
      <c r="B21" s="24" t="n">
        <f aca="false">(Трансформирование!B21-Трансформирование!$B$91)/Трансформирование!$B$92</f>
        <v>-0.567550649574406</v>
      </c>
      <c r="C21" s="24" t="n">
        <f aca="false">(Трансформирование!C21-Трансформирование!$C$91)/Трансформирование!$C$92</f>
        <v>-0.0240424268103604</v>
      </c>
      <c r="D21" s="24" t="n">
        <f aca="false">Трансформирование!D21</f>
        <v>2.04238358858537</v>
      </c>
      <c r="E21" s="24" t="n">
        <f aca="false">Трансформирование!E21</f>
        <v>28.9</v>
      </c>
      <c r="F21" s="24" t="n">
        <f aca="false">Трансформирование!F21</f>
        <v>81.6</v>
      </c>
      <c r="G21" s="24" t="n">
        <f aca="false">Трансформирование!G21</f>
        <v>18.4</v>
      </c>
      <c r="H21" s="24" t="n">
        <f aca="false">(Трансформирование!H21-Трансформирование!$H$91)/Трансформирование!$H$92</f>
        <v>-0.180667393333656</v>
      </c>
      <c r="I21" s="24" t="n">
        <f aca="false">(Трансформирование!I21-Трансформирование!$I$91)/Трансформирование!$I$92</f>
        <v>0.472768554683178</v>
      </c>
      <c r="J21" s="24" t="n">
        <f aca="false">(Трансформирование!J21-Трансформирование!$J$91)/Трансформирование!$J$92</f>
        <v>0.360464668201242</v>
      </c>
      <c r="K21" s="24" t="n">
        <f aca="false">(Трансформирование!K21-Трансформирование!$K$91)/Трансформирование!$K$92</f>
        <v>0.00311187074746969</v>
      </c>
      <c r="L21" s="24" t="n">
        <f aca="false">(Трансформирование!L21-Трансформирование!$L$91)/Трансформирование!$L$92</f>
        <v>0.171028490462566</v>
      </c>
      <c r="M21" s="24" t="n">
        <f aca="false">(Трансформирование!M21-Трансформирование!$M$91)/Трансформирование!$M$92</f>
        <v>0.496093281218563</v>
      </c>
      <c r="N21" s="24" t="n">
        <f aca="false">Трансформирование!N21</f>
        <v>2.33921419057029</v>
      </c>
      <c r="O21" s="24" t="n">
        <f aca="false">(Трансформирование!O21-Трансформирование!$O$91)/Трансформирование!$O$92</f>
        <v>-0.935496965592875</v>
      </c>
      <c r="P21" s="24" t="n">
        <f aca="false">(Трансформирование!P21-Трансформирование!$P$91)/Трансформирование!$P$92</f>
        <v>-0.823600356801073</v>
      </c>
      <c r="Q21" s="24" t="n">
        <f aca="false">(Трансформирование!Q21-Трансформирование!$Q$91)/Трансформирование!$Q$92</f>
        <v>0.295461911026828</v>
      </c>
      <c r="R21" s="24" t="n">
        <f aca="false">(Трансформирование!R21-Трансформирование!$R$91)/Трансформирование!$R$92</f>
        <v>-0.0183612230706691</v>
      </c>
      <c r="S21" s="24" t="n">
        <f aca="false">(Трансформирование!S21-Трансформирование!$S$91)/Трансформирование!$S$92</f>
        <v>-0.00603206914683467</v>
      </c>
      <c r="T21" s="24" t="n">
        <f aca="false">(Трансформирование!T21-Трансформирование!$T$91)/Трансформирование!$T$92</f>
        <v>0.591446473218098</v>
      </c>
      <c r="U21" s="24" t="n">
        <f aca="false">(Трансформирование!U21-Трансформирование!$U$91)/Трансформирование!$U$92</f>
        <v>-0.0656383970671899</v>
      </c>
      <c r="V21" s="24" t="n">
        <f aca="false">(Трансформирование!V21-Трансформирование!$V$91)/Трансформирование!$V$92</f>
        <v>0.681453293175359</v>
      </c>
      <c r="W21" s="24" t="n">
        <f aca="false">(Трансформирование!W21-Трансформирование!$W$91)/Трансформирование!$W$92</f>
        <v>0.659936896551787</v>
      </c>
      <c r="X21" s="24" t="n">
        <f aca="false">(Трансформирование!X21-Трансформирование!$X$91)/Трансформирование!$X$92</f>
        <v>-0.342775162515198</v>
      </c>
      <c r="Y21" s="24" t="n">
        <f aca="false">(Трансформирование!Y21-Трансформирование!$Y$91)/Трансформирование!$Y$92</f>
        <v>-0.146150397592011</v>
      </c>
      <c r="Z21" s="24" t="n">
        <f aca="false">(Трансформирование!Z21-Трансформирование!$Z$91)/Трансформирование!$Z$92</f>
        <v>0.440491661466107</v>
      </c>
      <c r="AA21" s="24" t="n">
        <f aca="false">(Трансформирование!AA21-Трансформирование!$AA$91)/Трансформирование!$AA$92</f>
        <v>0.0115474688136914</v>
      </c>
      <c r="AB21" s="24" t="n">
        <f aca="false">(Трансформирование!AB21-Трансформирование!$AB$91)/Трансформирование!$AB$92</f>
        <v>1.06813501310655</v>
      </c>
      <c r="AC21" s="24" t="n">
        <f aca="false">(Трансформирование!AC21-Трансформирование!$AC$91)/Трансформирование!$AC$92</f>
        <v>-0.11160027865701</v>
      </c>
      <c r="AD21" s="24" t="n">
        <f aca="false">(Трансформирование!AD21-Трансформирование!$AD$91)/Трансформирование!$AD$92</f>
        <v>0.403564701961673</v>
      </c>
      <c r="AE21" s="24" t="n">
        <f aca="false">(Трансформирование!AE21-Трансформирование!$AE$91)/Трансформирование!$AE$92</f>
        <v>0.483786211828141</v>
      </c>
      <c r="AF21" s="24" t="n">
        <f aca="false">(Трансформирование!AF21-Трансформирование!$AF$91)/Трансформирование!$AF$92</f>
        <v>1.91776273374645</v>
      </c>
      <c r="AG21" s="24" t="n">
        <f aca="false">(Трансформирование!AG21-Трансформирование!$AG$91)/Трансформирование!$AG$92</f>
        <v>0.948862970240166</v>
      </c>
      <c r="AH21" s="24" t="n">
        <f aca="false">(Трансформирование!AH21-Трансформирование!$AH$91)/Трансформирование!$AH$92</f>
        <v>0.387330247619334</v>
      </c>
      <c r="AI21" s="24" t="n">
        <f aca="false">(Трансформирование!AI21-Трансформирование!$AI$91)/Трансформирование!$AI$92</f>
        <v>0.237077929147383</v>
      </c>
    </row>
    <row r="22" customFormat="false" ht="15" hidden="false" customHeight="false" outlineLevel="0" collapsed="false">
      <c r="A22" s="2" t="s">
        <v>24</v>
      </c>
      <c r="B22" s="24" t="n">
        <f aca="false">(Трансформирование!B22-Трансформирование!$B$91)/Трансформирование!$B$92</f>
        <v>-1.59242314643738</v>
      </c>
      <c r="C22" s="24" t="n">
        <f aca="false">(Трансформирование!C22-Трансформирование!$C$91)/Трансформирование!$C$92</f>
        <v>3.34719072330502</v>
      </c>
      <c r="D22" s="24" t="n">
        <f aca="false">Трансформирование!D22</f>
        <v>1.97775666934069</v>
      </c>
      <c r="E22" s="24" t="n">
        <f aca="false">Трансформирование!E22</f>
        <v>27.7</v>
      </c>
      <c r="F22" s="24" t="n">
        <f aca="false">Трансформирование!F22</f>
        <v>98.6</v>
      </c>
      <c r="G22" s="24" t="n">
        <f aca="false">Трансформирование!G22</f>
        <v>1.4</v>
      </c>
      <c r="H22" s="24" t="n">
        <f aca="false">(Трансформирование!H22-Трансформирование!$H$91)/Трансформирование!$H$92</f>
        <v>-1.28210536870853</v>
      </c>
      <c r="I22" s="24" t="n">
        <f aca="false">(Трансформирование!I22-Трансформирование!$I$91)/Трансформирование!$I$92</f>
        <v>3.44640345604033</v>
      </c>
      <c r="J22" s="24" t="n">
        <f aca="false">(Трансформирование!J22-Трансформирование!$J$91)/Трансформирование!$J$92</f>
        <v>2.82916248894334</v>
      </c>
      <c r="K22" s="24" t="n">
        <f aca="false">(Трансформирование!K22-Трансформирование!$K$91)/Трансформирование!$K$92</f>
        <v>4.59286259207163</v>
      </c>
      <c r="L22" s="24" t="n">
        <f aca="false">(Трансформирование!L22-Трансформирование!$L$91)/Трансформирование!$L$92</f>
        <v>4.20151514338597</v>
      </c>
      <c r="M22" s="24" t="n">
        <f aca="false">(Трансформирование!M22-Трансформирование!$M$91)/Трансформирование!$M$92</f>
        <v>3.48682094114869</v>
      </c>
      <c r="N22" s="24" t="n">
        <f aca="false">Трансформирование!N22</f>
        <v>1.44224957030741</v>
      </c>
      <c r="O22" s="24" t="n">
        <f aca="false">(Трансформирование!O22-Трансформирование!$O$91)/Трансформирование!$O$92</f>
        <v>1.18758873465314</v>
      </c>
      <c r="P22" s="24" t="n">
        <f aca="false">(Трансформирование!P22-Трансформирование!$P$91)/Трансформирование!$P$92</f>
        <v>-2.74904169897449</v>
      </c>
      <c r="Q22" s="24" t="n">
        <f aca="false">(Трансформирование!Q22-Трансформирование!$Q$91)/Трансформирование!$Q$92</f>
        <v>2.27883344448702</v>
      </c>
      <c r="R22" s="24" t="n">
        <f aca="false">(Трансформирование!R22-Трансформирование!$R$91)/Трансформирование!$R$92</f>
        <v>3.43698114691786</v>
      </c>
      <c r="S22" s="24" t="n">
        <f aca="false">(Трансформирование!S22-Трансформирование!$S$91)/Трансформирование!$S$92</f>
        <v>-0.348954397887553</v>
      </c>
      <c r="T22" s="24" t="n">
        <f aca="false">(Трансформирование!T22-Трансформирование!$T$91)/Трансформирование!$T$92</f>
        <v>2.97899277389454</v>
      </c>
      <c r="U22" s="24" t="n">
        <f aca="false">(Трансформирование!U22-Трансформирование!$U$91)/Трансформирование!$U$92</f>
        <v>1.39941865294377</v>
      </c>
      <c r="V22" s="24" t="n">
        <f aca="false">(Трансформирование!V22-Трансформирование!$V$91)/Трансформирование!$V$92</f>
        <v>1.91849966053715</v>
      </c>
      <c r="W22" s="24" t="n">
        <f aca="false">(Трансформирование!W22-Трансформирование!$W$91)/Трансформирование!$W$92</f>
        <v>2.68175124660695</v>
      </c>
      <c r="X22" s="24" t="n">
        <f aca="false">(Трансформирование!X22-Трансформирование!$X$91)/Трансформирование!$X$92</f>
        <v>2.89144535869795</v>
      </c>
      <c r="Y22" s="24" t="n">
        <f aca="false">(Трансформирование!Y22-Трансформирование!$Y$91)/Трансформирование!$Y$92</f>
        <v>2.46595500558003</v>
      </c>
      <c r="Z22" s="24" t="n">
        <f aca="false">(Трансформирование!Z22-Трансформирование!$Z$91)/Трансформирование!$Z$92</f>
        <v>0.985229199933529</v>
      </c>
      <c r="AA22" s="24" t="n">
        <f aca="false">(Трансформирование!AA22-Трансформирование!$AA$91)/Трансформирование!$AA$92</f>
        <v>2.35587016182197</v>
      </c>
      <c r="AB22" s="24" t="n">
        <f aca="false">(Трансформирование!AB22-Трансформирование!$AB$91)/Трансформирование!$AB$92</f>
        <v>3.5136762846783</v>
      </c>
      <c r="AC22" s="24" t="n">
        <f aca="false">(Трансформирование!AC22-Трансформирование!$AC$91)/Трансформирование!$AC$92</f>
        <v>4.6727919493155</v>
      </c>
      <c r="AD22" s="24" t="n">
        <f aca="false">(Трансформирование!AD22-Трансформирование!$AD$91)/Трансформирование!$AD$92</f>
        <v>3.9810528880168</v>
      </c>
      <c r="AE22" s="24" t="n">
        <f aca="false">(Трансформирование!AE22-Трансформирование!$AE$91)/Трансформирование!$AE$92</f>
        <v>2.63449153568355</v>
      </c>
      <c r="AF22" s="24" t="n">
        <f aca="false">(Трансформирование!AF22-Трансформирование!$AF$91)/Трансформирование!$AF$92</f>
        <v>1.56112856495344</v>
      </c>
      <c r="AG22" s="24" t="n">
        <f aca="false">(Трансформирование!AG22-Трансформирование!$AG$91)/Трансформирование!$AG$92</f>
        <v>2.77353474246249</v>
      </c>
      <c r="AH22" s="24" t="n">
        <f aca="false">(Трансформирование!AH22-Трансформирование!$AH$91)/Трансформирование!$AH$92</f>
        <v>4.83248190530633</v>
      </c>
      <c r="AI22" s="24" t="n">
        <f aca="false">(Трансформирование!AI22-Трансформирование!$AI$91)/Трансформирование!$AI$92</f>
        <v>0.0984113576217704</v>
      </c>
    </row>
    <row r="23" customFormat="false" ht="15" hidden="false" customHeight="false" outlineLevel="0" collapsed="false">
      <c r="A23" s="2" t="s">
        <v>25</v>
      </c>
      <c r="B23" s="24" t="n">
        <f aca="false">(Трансформирование!B23-Трансформирование!$B$91)/Трансформирование!$B$92</f>
        <v>0.482822293952892</v>
      </c>
      <c r="C23" s="24" t="n">
        <f aca="false">(Трансформирование!C23-Трансформирование!$C$91)/Трансформирование!$C$92</f>
        <v>-0.729788568057421</v>
      </c>
      <c r="D23" s="24" t="n">
        <f aca="false">Трансформирование!D23</f>
        <v>2.07111615268324</v>
      </c>
      <c r="E23" s="24" t="n">
        <f aca="false">Трансформирование!E23</f>
        <v>27.7</v>
      </c>
      <c r="F23" s="24" t="n">
        <f aca="false">Трансформирование!F23</f>
        <v>80.7</v>
      </c>
      <c r="G23" s="24" t="n">
        <f aca="false">Трансформирование!G23</f>
        <v>19.3</v>
      </c>
      <c r="H23" s="24" t="n">
        <f aca="false">(Трансформирование!H23-Трансформирование!$H$91)/Трансформирование!$H$92</f>
        <v>-0.732368754412439</v>
      </c>
      <c r="I23" s="24" t="n">
        <f aca="false">(Трансформирование!I23-Трансформирование!$I$91)/Трансформирование!$I$92</f>
        <v>-1.24151415428055</v>
      </c>
      <c r="J23" s="24" t="n">
        <f aca="false">(Трансформирование!J23-Трансформирование!$J$91)/Трансформирование!$J$92</f>
        <v>-0.809441850043276</v>
      </c>
      <c r="K23" s="24" t="n">
        <f aca="false">(Трансформирование!K23-Трансформирование!$K$91)/Трансформирование!$K$92</f>
        <v>-0.785242573066565</v>
      </c>
      <c r="L23" s="24" t="n">
        <f aca="false">(Трансформирование!L23-Трансформирование!$L$91)/Трансформирование!$L$92</f>
        <v>-0.539590927760038</v>
      </c>
      <c r="M23" s="24" t="n">
        <f aca="false">(Трансформирование!M23-Трансформирование!$M$91)/Трансформирование!$M$92</f>
        <v>0.0230796121905018</v>
      </c>
      <c r="N23" s="24" t="n">
        <f aca="false">Трансформирование!N23</f>
        <v>1.37506886707414</v>
      </c>
      <c r="O23" s="24" t="n">
        <f aca="false">(Трансформирование!O23-Трансформирование!$O$91)/Трансформирование!$O$92</f>
        <v>1.18817052438122</v>
      </c>
      <c r="P23" s="24" t="n">
        <f aca="false">(Трансформирование!P23-Трансформирование!$P$91)/Трансформирование!$P$92</f>
        <v>0.591709020766034</v>
      </c>
      <c r="Q23" s="24" t="n">
        <f aca="false">(Трансформирование!Q23-Трансформирование!$Q$91)/Трансформирование!$Q$92</f>
        <v>1.06141558517035</v>
      </c>
      <c r="R23" s="24" t="n">
        <f aca="false">(Трансформирование!R23-Трансформирование!$R$91)/Трансформирование!$R$92</f>
        <v>-0.206156357498182</v>
      </c>
      <c r="S23" s="24" t="n">
        <f aca="false">(Трансформирование!S23-Трансформирование!$S$91)/Трансформирование!$S$92</f>
        <v>-0.639476895657359</v>
      </c>
      <c r="T23" s="24" t="n">
        <f aca="false">(Трансформирование!T23-Трансформирование!$T$91)/Трансформирование!$T$92</f>
        <v>-1.11488974685814</v>
      </c>
      <c r="U23" s="24" t="n">
        <f aca="false">(Трансформирование!U23-Трансформирование!$U$91)/Трансформирование!$U$92</f>
        <v>-0.318881047854102</v>
      </c>
      <c r="V23" s="24" t="n">
        <f aca="false">(Трансформирование!V23-Трансформирование!$V$91)/Трансформирование!$V$92</f>
        <v>0.164097573289079</v>
      </c>
      <c r="W23" s="24" t="n">
        <f aca="false">(Трансформирование!W23-Трансформирование!$W$91)/Трансформирование!$W$92</f>
        <v>0.170699177755004</v>
      </c>
      <c r="X23" s="24" t="n">
        <f aca="false">(Трансформирование!X23-Трансформирование!$X$91)/Трансформирование!$X$92</f>
        <v>0.159986557335323</v>
      </c>
      <c r="Y23" s="24" t="n">
        <f aca="false">(Трансформирование!Y23-Трансформирование!$Y$91)/Трансформирование!$Y$92</f>
        <v>0.71773955707349</v>
      </c>
      <c r="Z23" s="24" t="n">
        <f aca="false">(Трансформирование!Z23-Трансформирование!$Z$91)/Трансформирование!$Z$92</f>
        <v>-0.897172008409285</v>
      </c>
      <c r="AA23" s="24" t="n">
        <f aca="false">(Трансформирование!AA23-Трансформирование!$AA$91)/Трансформирование!$AA$92</f>
        <v>0.493263682543782</v>
      </c>
      <c r="AB23" s="24" t="n">
        <f aca="false">(Трансформирование!AB23-Трансформирование!$AB$91)/Трансформирование!$AB$92</f>
        <v>1.1670592694816</v>
      </c>
      <c r="AC23" s="24" t="n">
        <f aca="false">(Трансформирование!AC23-Трансформирование!$AC$91)/Трансформирование!$AC$92</f>
        <v>0.0536815249291095</v>
      </c>
      <c r="AD23" s="24" t="n">
        <f aca="false">(Трансформирование!AD23-Трансформирование!$AD$91)/Трансформирование!$AD$92</f>
        <v>-0.580986345861816</v>
      </c>
      <c r="AE23" s="24" t="n">
        <f aca="false">(Трансформирование!AE23-Трансформирование!$AE$91)/Трансформирование!$AE$92</f>
        <v>0.462432242283507</v>
      </c>
      <c r="AF23" s="24" t="n">
        <f aca="false">(Трансформирование!AF23-Трансформирование!$AF$91)/Трансформирование!$AF$92</f>
        <v>0.336098476198073</v>
      </c>
      <c r="AG23" s="24" t="n">
        <f aca="false">(Трансформирование!AG23-Трансформирование!$AG$91)/Трансформирование!$AG$92</f>
        <v>1.0256428016339</v>
      </c>
      <c r="AH23" s="24" t="n">
        <f aca="false">(Трансформирование!AH23-Трансформирование!$AH$91)/Трансформирование!$AH$92</f>
        <v>-0.125024729699752</v>
      </c>
      <c r="AI23" s="24" t="n">
        <f aca="false">(Трансформирование!AI23-Трансформирование!$AI$91)/Трансформирование!$AI$92</f>
        <v>1.10019302533166</v>
      </c>
    </row>
    <row r="24" customFormat="false" ht="15" hidden="false" customHeight="false" outlineLevel="0" collapsed="false">
      <c r="A24" s="2" t="s">
        <v>26</v>
      </c>
      <c r="B24" s="24" t="n">
        <f aca="false">(Трансформирование!B24-Трансформирование!$B$91)/Трансформирование!$B$92</f>
        <v>1.22175684689414</v>
      </c>
      <c r="C24" s="24" t="n">
        <f aca="false">(Трансформирование!C24-Трансформирование!$C$91)/Трансформирование!$C$92</f>
        <v>-0.452386592166329</v>
      </c>
      <c r="D24" s="24" t="n">
        <f aca="false">Трансформирование!D24</f>
        <v>2.12262858984504</v>
      </c>
      <c r="E24" s="24" t="n">
        <f aca="false">Трансформирование!E24</f>
        <v>23.3</v>
      </c>
      <c r="F24" s="24" t="n">
        <f aca="false">Трансформирование!F24</f>
        <v>78.2</v>
      </c>
      <c r="G24" s="24" t="n">
        <f aca="false">Трансформирование!G24</f>
        <v>21.8</v>
      </c>
      <c r="H24" s="24" t="n">
        <f aca="false">(Трансформирование!H24-Трансформирование!$H$91)/Трансформирование!$H$92</f>
        <v>-0.614931942607619</v>
      </c>
      <c r="I24" s="24" t="n">
        <f aca="false">(Трансформирование!I24-Трансформирование!$I$91)/Трансформирование!$I$92</f>
        <v>-0.268018646278915</v>
      </c>
      <c r="J24" s="24" t="n">
        <f aca="false">(Трансформирование!J24-Трансформирование!$J$91)/Трансформирование!$J$92</f>
        <v>-1.32565022406725</v>
      </c>
      <c r="K24" s="24" t="n">
        <f aca="false">(Трансформирование!K24-Трансформирование!$K$91)/Трансформирование!$K$92</f>
        <v>-0.493391102927532</v>
      </c>
      <c r="L24" s="24" t="n">
        <f aca="false">(Трансформирование!L24-Трансформирование!$L$91)/Трансформирование!$L$92</f>
        <v>-0.502535592127609</v>
      </c>
      <c r="M24" s="24" t="n">
        <f aca="false">(Трансформирование!M24-Трансформирование!$M$91)/Трансформирование!$M$92</f>
        <v>-0.487538245353221</v>
      </c>
      <c r="N24" s="24" t="n">
        <f aca="false">Трансформирование!N24</f>
        <v>1.06265856918261</v>
      </c>
      <c r="O24" s="24" t="n">
        <f aca="false">(Трансформирование!O24-Трансформирование!$O$91)/Трансформирование!$O$92</f>
        <v>-0.707825457599538</v>
      </c>
      <c r="P24" s="24" t="n">
        <f aca="false">(Трансформирование!P24-Трансформирование!$P$91)/Трансформирование!$P$92</f>
        <v>1.14671891214733</v>
      </c>
      <c r="Q24" s="24" t="n">
        <f aca="false">(Трансформирование!Q24-Трансформирование!$Q$91)/Трансформирование!$Q$92</f>
        <v>1.36355298746773</v>
      </c>
      <c r="R24" s="24" t="n">
        <f aca="false">(Трансформирование!R24-Трансформирование!$R$91)/Трансформирование!$R$92</f>
        <v>-0.227042448393677</v>
      </c>
      <c r="S24" s="24" t="n">
        <f aca="false">(Трансформирование!S24-Трансформирование!$S$91)/Трансформирование!$S$92</f>
        <v>0.886817321063271</v>
      </c>
      <c r="T24" s="24" t="n">
        <f aca="false">(Трансформирование!T24-Трансформирование!$T$91)/Трансформирование!$T$92</f>
        <v>-0.19367063736631</v>
      </c>
      <c r="U24" s="24" t="n">
        <f aca="false">(Трансформирование!U24-Трансформирование!$U$91)/Трансформирование!$U$92</f>
        <v>0.40658686687215</v>
      </c>
      <c r="V24" s="24" t="n">
        <f aca="false">(Трансформирование!V24-Трансформирование!$V$91)/Трансформирование!$V$92</f>
        <v>0.116641268355959</v>
      </c>
      <c r="W24" s="24" t="n">
        <f aca="false">(Трансформирование!W24-Трансформирование!$W$91)/Трансформирование!$W$92</f>
        <v>-0.996050115911589</v>
      </c>
      <c r="X24" s="24" t="n">
        <f aca="false">(Трансформирование!X24-Трансформирование!$X$91)/Трансформирование!$X$92</f>
        <v>0.373569229870223</v>
      </c>
      <c r="Y24" s="24" t="n">
        <f aca="false">(Трансформирование!Y24-Трансформирование!$Y$91)/Трансформирование!$Y$92</f>
        <v>0.369064349121076</v>
      </c>
      <c r="Z24" s="24" t="n">
        <f aca="false">(Трансформирование!Z24-Трансформирование!$Z$91)/Трансформирование!$Z$92</f>
        <v>0.233689862270353</v>
      </c>
      <c r="AA24" s="24" t="n">
        <f aca="false">(Трансформирование!AA24-Трансформирование!$AA$91)/Трансформирование!$AA$92</f>
        <v>1.40794674037531</v>
      </c>
      <c r="AB24" s="24" t="n">
        <f aca="false">(Трансформирование!AB24-Трансформирование!$AB$91)/Трансформирование!$AB$92</f>
        <v>-0.0221922313535273</v>
      </c>
      <c r="AC24" s="24" t="n">
        <f aca="false">(Трансформирование!AC24-Трансформирование!$AC$91)/Трансформирование!$AC$92</f>
        <v>-0.0909516334338829</v>
      </c>
      <c r="AD24" s="24" t="n">
        <f aca="false">(Трансформирование!AD24-Трансформирование!$AD$91)/Трансформирование!$AD$92</f>
        <v>-0.0346649300016619</v>
      </c>
      <c r="AE24" s="24" t="n">
        <f aca="false">(Трансформирование!AE24-Трансформирование!$AE$91)/Трансформирование!$AE$92</f>
        <v>-0.100154434007315</v>
      </c>
      <c r="AF24" s="24" t="n">
        <f aca="false">(Трансформирование!AF24-Трансформирование!$AF$91)/Трансформирование!$AF$92</f>
        <v>-0.484759066970627</v>
      </c>
      <c r="AG24" s="24" t="n">
        <f aca="false">(Трансформирование!AG24-Трансформирование!$AG$91)/Трансформирование!$AG$92</f>
        <v>-0.522822146133141</v>
      </c>
      <c r="AH24" s="24" t="n">
        <f aca="false">(Трансформирование!AH24-Трансформирование!$AH$91)/Трансформирование!$AH$92</f>
        <v>0.184953391989707</v>
      </c>
      <c r="AI24" s="24" t="n">
        <f aca="false">(Трансформирование!AI24-Трансформирование!$AI$91)/Трансформирование!$AI$92</f>
        <v>0.583413605673047</v>
      </c>
    </row>
    <row r="25" customFormat="false" ht="15" hidden="false" customHeight="false" outlineLevel="0" collapsed="false">
      <c r="A25" s="2" t="s">
        <v>27</v>
      </c>
      <c r="B25" s="24" t="n">
        <f aca="false">(Трансформирование!B25-Трансформирование!$B$91)/Трансформирование!$B$92</f>
        <v>1.21304100427406</v>
      </c>
      <c r="C25" s="24" t="n">
        <f aca="false">(Трансформирование!C25-Трансформирование!$C$91)/Трансформирование!$C$92</f>
        <v>-0.167891520209707</v>
      </c>
      <c r="D25" s="24" t="n">
        <f aca="false">Трансформирование!D25</f>
        <v>2.0795070719014</v>
      </c>
      <c r="E25" s="24" t="n">
        <f aca="false">Трансформирование!E25</f>
        <v>27.3</v>
      </c>
      <c r="F25" s="24" t="n">
        <f aca="false">Трансформирование!F25</f>
        <v>78.5</v>
      </c>
      <c r="G25" s="24" t="n">
        <f aca="false">Трансформирование!G25</f>
        <v>21.5</v>
      </c>
      <c r="H25" s="24" t="n">
        <f aca="false">(Трансформирование!H25-Трансформирование!$H$91)/Трансформирование!$H$92</f>
        <v>-1.07766886588894</v>
      </c>
      <c r="I25" s="24" t="n">
        <f aca="false">(Трансформирование!I25-Трансформирование!$I$91)/Трансформирование!$I$92</f>
        <v>0.0386376801311907</v>
      </c>
      <c r="J25" s="24" t="n">
        <f aca="false">(Трансформирование!J25-Трансформирование!$J$91)/Трансформирование!$J$92</f>
        <v>-1.06385358277576</v>
      </c>
      <c r="K25" s="24" t="n">
        <f aca="false">(Трансформирование!K25-Трансформирование!$K$91)/Трансформирование!$K$92</f>
        <v>-0.337942723999947</v>
      </c>
      <c r="L25" s="24" t="n">
        <f aca="false">(Трансформирование!L25-Трансформирование!$L$91)/Трансформирование!$L$92</f>
        <v>-0.181605934874694</v>
      </c>
      <c r="M25" s="24" t="n">
        <f aca="false">(Трансформирование!M25-Трансформирование!$M$91)/Трансформирование!$M$92</f>
        <v>-0.0548223862926482</v>
      </c>
      <c r="N25" s="24" t="n">
        <f aca="false">Трансформирование!N25</f>
        <v>2.31458905452588</v>
      </c>
      <c r="O25" s="24" t="n">
        <f aca="false">(Трансформирование!O25-Трансформирование!$O$91)/Трансформирование!$O$92</f>
        <v>0.952871498052657</v>
      </c>
      <c r="P25" s="24" t="n">
        <f aca="false">(Трансформирование!P25-Трансформирование!$P$91)/Трансформирование!$P$92</f>
        <v>0.74299662587776</v>
      </c>
      <c r="Q25" s="24" t="n">
        <f aca="false">(Трансформирование!Q25-Трансформирование!$Q$91)/Трансформирование!$Q$92</f>
        <v>0.684899990530517</v>
      </c>
      <c r="R25" s="24" t="n">
        <f aca="false">(Трансформирование!R25-Трансформирование!$R$91)/Трансформирование!$R$92</f>
        <v>-0.242798323605986</v>
      </c>
      <c r="S25" s="24" t="n">
        <f aca="false">(Трансформирование!S25-Трансформирование!$S$91)/Трансформирование!$S$92</f>
        <v>0.482297437277347</v>
      </c>
      <c r="T25" s="24" t="n">
        <f aca="false">(Трансформирование!T25-Трансформирование!$T$91)/Трансформирование!$T$92</f>
        <v>-0.035187331853794</v>
      </c>
      <c r="U25" s="24" t="n">
        <f aca="false">(Трансформирование!U25-Трансформирование!$U$91)/Трансформирование!$U$92</f>
        <v>0.735886728507081</v>
      </c>
      <c r="V25" s="24" t="n">
        <f aca="false">(Трансформирование!V25-Трансформирование!$V$91)/Трансформирование!$V$92</f>
        <v>0.607908477944306</v>
      </c>
      <c r="W25" s="24" t="n">
        <f aca="false">(Трансформирование!W25-Трансформирование!$W$91)/Трансформирование!$W$92</f>
        <v>0.513249813308396</v>
      </c>
      <c r="X25" s="24" t="n">
        <f aca="false">(Трансформирование!X25-Трансформирование!$X$91)/Трансформирование!$X$92</f>
        <v>-0.0118086133568723</v>
      </c>
      <c r="Y25" s="24" t="n">
        <f aca="false">(Трансформирование!Y25-Трансформирование!$Y$91)/Трансформирование!$Y$92</f>
        <v>0.459809243931006</v>
      </c>
      <c r="Z25" s="24" t="n">
        <f aca="false">(Трансформирование!Z25-Трансформирование!$Z$91)/Трансформирование!$Z$92</f>
        <v>0.0876730493443821</v>
      </c>
      <c r="AA25" s="24" t="n">
        <f aca="false">(Трансформирование!AA25-Трансформирование!$AA$91)/Трансформирование!$AA$92</f>
        <v>0.154191952260572</v>
      </c>
      <c r="AB25" s="24" t="n">
        <f aca="false">(Трансформирование!AB25-Трансформирование!$AB$91)/Трансформирование!$AB$92</f>
        <v>-0.43856911370957</v>
      </c>
      <c r="AC25" s="24" t="n">
        <f aca="false">(Трансформирование!AC25-Трансформирование!$AC$91)/Трансформирование!$AC$92</f>
        <v>0.498696695048619</v>
      </c>
      <c r="AD25" s="24" t="n">
        <f aca="false">(Трансформирование!AD25-Трансформирование!$AD$91)/Трансформирование!$AD$92</f>
        <v>-0.104955879702377</v>
      </c>
      <c r="AE25" s="24" t="n">
        <f aca="false">(Трансформирование!AE25-Трансформирование!$AE$91)/Трансформирование!$AE$92</f>
        <v>-0.00117546225287118</v>
      </c>
      <c r="AF25" s="24" t="n">
        <f aca="false">(Трансформирование!AF25-Трансформирование!$AF$91)/Трансформирование!$AF$92</f>
        <v>0.663248217424072</v>
      </c>
      <c r="AG25" s="24" t="n">
        <f aca="false">(Трансформирование!AG25-Трансформирование!$AG$91)/Трансформирование!$AG$92</f>
        <v>0.286749192159362</v>
      </c>
      <c r="AH25" s="24" t="n">
        <f aca="false">(Трансформирование!AH25-Трансформирование!$AH$91)/Трансформирование!$AH$92</f>
        <v>0.401046731633027</v>
      </c>
      <c r="AI25" s="24" t="n">
        <f aca="false">(Трансформирование!AI25-Трансформирование!$AI$91)/Трансформирование!$AI$92</f>
        <v>0.460396926467208</v>
      </c>
    </row>
    <row r="26" customFormat="false" ht="22.5" hidden="false" customHeight="false" outlineLevel="0" collapsed="false">
      <c r="A26" s="2" t="s">
        <v>28</v>
      </c>
      <c r="B26" s="24" t="n">
        <f aca="false">(Трансформирование!B26-Трансформирование!$B$91)/Трансформирование!$B$92</f>
        <v>0.466423487482333</v>
      </c>
      <c r="C26" s="24" t="n">
        <f aca="false">(Трансформирование!C26-Трансформирование!$C$91)/Трансформирование!$C$92</f>
        <v>-2.48301495022393</v>
      </c>
      <c r="D26" s="24" t="n">
        <f aca="false">Трансформирование!D26</f>
        <v>2.23158236218059</v>
      </c>
      <c r="E26" s="24" t="n">
        <f aca="false">Трансформирование!E26</f>
        <v>19.2</v>
      </c>
      <c r="F26" s="24" t="n">
        <f aca="false">Трансформирование!F26</f>
        <v>73.3</v>
      </c>
      <c r="G26" s="24" t="n">
        <f aca="false">Трансформирование!G26</f>
        <v>26.7</v>
      </c>
      <c r="H26" s="24" t="n">
        <f aca="false">(Трансформирование!H26-Трансформирование!$H$91)/Трансформирование!$H$92</f>
        <v>0.559071799552274</v>
      </c>
      <c r="I26" s="24" t="n">
        <f aca="false">(Трансформирование!I26-Трансформирование!$I$91)/Трансформирование!$I$92</f>
        <v>-2.02768590143128</v>
      </c>
      <c r="J26" s="24" t="n">
        <f aca="false">(Трансформирование!J26-Трансформирование!$J$91)/Трансформирование!$J$92</f>
        <v>-2.05512853424238</v>
      </c>
      <c r="K26" s="24" t="n">
        <f aca="false">(Трансформирование!K26-Трансформирование!$K$91)/Трансформирование!$K$92</f>
        <v>-2.09196053443563</v>
      </c>
      <c r="L26" s="24" t="n">
        <f aca="false">(Трансформирование!L26-Трансформирование!$L$91)/Трансформирование!$L$92</f>
        <v>-2.47176445884485</v>
      </c>
      <c r="M26" s="24" t="n">
        <f aca="false">(Трансформирование!M26-Трансформирование!$M$91)/Трансформирование!$M$92</f>
        <v>-2.14162506668591</v>
      </c>
      <c r="N26" s="24" t="n">
        <f aca="false">Трансформирование!N26</f>
        <v>0</v>
      </c>
      <c r="O26" s="24" t="n">
        <f aca="false">(Трансформирование!O26-Трансформирование!$O$91)/Трансформирование!$O$92</f>
        <v>1.28119187132793</v>
      </c>
      <c r="P26" s="24" t="n">
        <f aca="false">(Трансформирование!P26-Трансформирование!$P$91)/Трансформирование!$P$92</f>
        <v>2.16237741348719</v>
      </c>
      <c r="Q26" s="24" t="n">
        <f aca="false">(Трансформирование!Q26-Трансформирование!$Q$91)/Трансформирование!$Q$92</f>
        <v>-0.253293260250509</v>
      </c>
      <c r="R26" s="24" t="n">
        <f aca="false">(Трансформирование!R26-Трансформирование!$R$91)/Трансформирование!$R$92</f>
        <v>0.0351053226382246</v>
      </c>
      <c r="S26" s="24" t="n">
        <f aca="false">(Трансформирование!S26-Трансформирование!$S$91)/Трансформирование!$S$92</f>
        <v>3.45459829314279</v>
      </c>
      <c r="T26" s="24" t="n">
        <f aca="false">(Трансформирование!T26-Трансформирование!$T$91)/Трансформирование!$T$92</f>
        <v>1.20055360352978</v>
      </c>
      <c r="U26" s="24" t="n">
        <f aca="false">(Трансформирование!U26-Трансформирование!$U$91)/Трансформирование!$U$92</f>
        <v>2.23494494849067</v>
      </c>
      <c r="V26" s="24" t="n">
        <f aca="false">(Трансформирование!V26-Трансформирование!$V$91)/Трансформирование!$V$92</f>
        <v>3.98352668968918</v>
      </c>
      <c r="W26" s="24" t="n">
        <f aca="false">(Трансформирование!W26-Трансформирование!$W$91)/Трансформирование!$W$92</f>
        <v>1.4878457598201</v>
      </c>
      <c r="X26" s="24" t="n">
        <f aca="false">(Трансформирование!X26-Трансформирование!$X$91)/Трансформирование!$X$92</f>
        <v>1.3299302734187</v>
      </c>
      <c r="Y26" s="24" t="n">
        <f aca="false">(Трансформирование!Y26-Трансформирование!$Y$91)/Трансформирование!$Y$92</f>
        <v>2.61353276795354</v>
      </c>
      <c r="Z26" s="24" t="n">
        <f aca="false">(Трансформирование!Z26-Трансформирование!$Z$91)/Трансформирование!$Z$92</f>
        <v>3.68174723763976</v>
      </c>
      <c r="AA26" s="24" t="n">
        <f aca="false">(Трансформирование!AA26-Трансформирование!$AA$91)/Трансформирование!$AA$92</f>
        <v>2.14867296583946</v>
      </c>
      <c r="AB26" s="24" t="n">
        <f aca="false">(Трансформирование!AB26-Трансформирование!$AB$91)/Трансформирование!$AB$92</f>
        <v>0.0663924073327925</v>
      </c>
      <c r="AC26" s="24" t="n">
        <f aca="false">(Трансформирование!AC26-Трансформирование!$AC$91)/Трансформирование!$AC$92</f>
        <v>-1.78868321151492</v>
      </c>
      <c r="AD26" s="24" t="n">
        <f aca="false">(Трансформирование!AD26-Трансформирование!$AD$91)/Трансформирование!$AD$92</f>
        <v>-1.85162116218766</v>
      </c>
      <c r="AE26" s="24" t="n">
        <f aca="false">(Трансформирование!AE26-Трансформирование!$AE$91)/Трансформирование!$AE$92</f>
        <v>-3.34922149722118</v>
      </c>
      <c r="AF26" s="24" t="n">
        <f aca="false">(Трансформирование!AF26-Трансформирование!$AF$91)/Трансформирование!$AF$92</f>
        <v>-0.226432326826657</v>
      </c>
      <c r="AG26" s="24" t="n">
        <f aca="false">(Трансформирование!AG26-Трансформирование!$AG$91)/Трансформирование!$AG$92</f>
        <v>-1.64786066460199</v>
      </c>
      <c r="AH26" s="24" t="n">
        <f aca="false">(Трансформирование!AH26-Трансформирование!$AH$91)/Трансформирование!$AH$92</f>
        <v>-1.26125381988446</v>
      </c>
      <c r="AI26" s="24" t="n">
        <f aca="false">(Трансформирование!AI26-Трансформирование!$AI$91)/Трансформирование!$AI$92</f>
        <v>0.631017511116717</v>
      </c>
    </row>
    <row r="27" customFormat="false" ht="15" hidden="false" customHeight="false" outlineLevel="0" collapsed="false">
      <c r="A27" s="2" t="s">
        <v>29</v>
      </c>
      <c r="B27" s="24" t="n">
        <f aca="false">(Трансформирование!B27-Трансформирование!$B$91)/Трансформирование!$B$92</f>
        <v>0.311056540033598</v>
      </c>
      <c r="C27" s="24" t="n">
        <f aca="false">(Трансформирование!C27-Трансформирование!$C$91)/Трансформирование!$C$92</f>
        <v>-0.105238876600124</v>
      </c>
      <c r="D27" s="24" t="n">
        <f aca="false">Трансформирование!D27</f>
        <v>2.10139963670976</v>
      </c>
      <c r="E27" s="24" t="n">
        <f aca="false">Трансформирование!E27</f>
        <v>26.9</v>
      </c>
      <c r="F27" s="24" t="n">
        <f aca="false">Трансформирование!F27</f>
        <v>72.6</v>
      </c>
      <c r="G27" s="24" t="n">
        <f aca="false">Трансформирование!G27</f>
        <v>27.4</v>
      </c>
      <c r="H27" s="24" t="n">
        <f aca="false">(Трансформирование!H27-Трансформирование!$H$91)/Трансформирование!$H$92</f>
        <v>-0.180667393333656</v>
      </c>
      <c r="I27" s="24" t="n">
        <f aca="false">(Трансформирование!I27-Трансформирование!$I$91)/Трансформирование!$I$92</f>
        <v>0.152280243773535</v>
      </c>
      <c r="J27" s="24" t="n">
        <f aca="false">(Трансформирование!J27-Трансформирование!$J$91)/Трансформирование!$J$92</f>
        <v>-0.278925127284906</v>
      </c>
      <c r="K27" s="24" t="n">
        <f aca="false">(Трансформирование!K27-Трансформирование!$K$91)/Трансформирование!$K$92</f>
        <v>-0.313067244193664</v>
      </c>
      <c r="L27" s="24" t="n">
        <f aca="false">(Трансформирование!L27-Трансформирование!$L$91)/Трансформирование!$L$92</f>
        <v>-0.253638455552819</v>
      </c>
      <c r="M27" s="24" t="n">
        <f aca="false">(Трансформирование!M27-Трансформирование!$M$91)/Трансформирование!$M$92</f>
        <v>-0.0972880247614545</v>
      </c>
      <c r="N27" s="24" t="n">
        <f aca="false">Трансформирование!N27</f>
        <v>1.25992104989487</v>
      </c>
      <c r="O27" s="24" t="n">
        <f aca="false">(Трансформирование!O27-Трансформирование!$O$91)/Трансформирование!$O$92</f>
        <v>-0.526213416922412</v>
      </c>
      <c r="P27" s="24" t="n">
        <f aca="false">(Трансформирование!P27-Трансформирование!$P$91)/Трансформирование!$P$92</f>
        <v>-0.875440827454933</v>
      </c>
      <c r="Q27" s="24" t="n">
        <f aca="false">(Трансформирование!Q27-Трансформирование!$Q$91)/Трансформирование!$Q$92</f>
        <v>1.41744918873655</v>
      </c>
      <c r="R27" s="24" t="n">
        <f aca="false">(Трансформирование!R27-Трансформирование!$R$91)/Трансформирование!$R$92</f>
        <v>-0.350215150201328</v>
      </c>
      <c r="S27" s="24" t="n">
        <f aca="false">(Трансформирование!S27-Трансформирование!$S$91)/Трансформирование!$S$92</f>
        <v>0.650241460318934</v>
      </c>
      <c r="T27" s="24" t="n">
        <f aca="false">(Трансформирование!T27-Трансформирование!$T$91)/Трансформирование!$T$92</f>
        <v>0.349711984604798</v>
      </c>
      <c r="U27" s="24" t="n">
        <f aca="false">(Трансформирование!U27-Трансформирование!$U$91)/Трансформирование!$U$92</f>
        <v>-0.382836932469445</v>
      </c>
      <c r="V27" s="24" t="n">
        <f aca="false">(Трансформирование!V27-Трансформирование!$V$91)/Трансформирование!$V$92</f>
        <v>0.801775151396006</v>
      </c>
      <c r="W27" s="24" t="n">
        <f aca="false">(Трансформирование!W27-Трансформирование!$W$91)/Трансформирование!$W$92</f>
        <v>-0.552556071293486</v>
      </c>
      <c r="X27" s="24" t="n">
        <f aca="false">(Трансформирование!X27-Трансформирование!$X$91)/Трансформирование!$X$92</f>
        <v>-0.895076117697602</v>
      </c>
      <c r="Y27" s="24" t="n">
        <f aca="false">(Трансформирование!Y27-Трансформирование!$Y$91)/Трансформирование!$Y$92</f>
        <v>-0.372938120902714</v>
      </c>
      <c r="Z27" s="24" t="n">
        <f aca="false">(Трансформирование!Z27-Трансформирование!$Z$91)/Трансформирование!$Z$92</f>
        <v>0.606764626514258</v>
      </c>
      <c r="AA27" s="24" t="n">
        <f aca="false">(Трансформирование!AA27-Трансформирование!$AA$91)/Трансформирование!$AA$92</f>
        <v>-0.0575203753095614</v>
      </c>
      <c r="AB27" s="24" t="n">
        <f aca="false">(Трансформирование!AB27-Трансформирование!$AB$91)/Трансформирование!$AB$92</f>
        <v>1.19835627126083</v>
      </c>
      <c r="AC27" s="24" t="n">
        <f aca="false">(Трансформирование!AC27-Трансформирование!$AC$91)/Трансформирование!$AC$92</f>
        <v>0.709089853448009</v>
      </c>
      <c r="AD27" s="24" t="n">
        <f aca="false">(Трансформирование!AD27-Трансформирование!$AD$91)/Трансформирование!$AD$92</f>
        <v>0.750946202486347</v>
      </c>
      <c r="AE27" s="24" t="n">
        <f aca="false">(Трансформирование!AE27-Трансформирование!$AE$91)/Трансформирование!$AE$92</f>
        <v>-0.125373964612092</v>
      </c>
      <c r="AF27" s="24" t="n">
        <f aca="false">(Трансформирование!AF27-Трансформирование!$AF$91)/Трансформирование!$AF$92</f>
        <v>1.00595747822919</v>
      </c>
      <c r="AG27" s="24" t="n">
        <f aca="false">(Трансформирование!AG27-Трансформирование!$AG$91)/Трансформирование!$AG$92</f>
        <v>0.832644740600922</v>
      </c>
      <c r="AH27" s="24" t="n">
        <f aca="false">(Трансформирование!AH27-Трансформирование!$AH$91)/Трансформирование!$AH$92</f>
        <v>-0.0328562299339441</v>
      </c>
      <c r="AI27" s="24" t="n">
        <f aca="false">(Трансформирование!AI27-Трансформирование!$AI$91)/Трансформирование!$AI$92</f>
        <v>0.140389392986468</v>
      </c>
    </row>
    <row r="28" customFormat="false" ht="15" hidden="false" customHeight="false" outlineLevel="0" collapsed="false">
      <c r="A28" s="2" t="s">
        <v>30</v>
      </c>
      <c r="B28" s="24" t="n">
        <f aca="false">(Трансформирование!B28-Трансформирование!$B$91)/Трансформирование!$B$92</f>
        <v>-0.984775376831016</v>
      </c>
      <c r="C28" s="24" t="n">
        <f aca="false">(Трансформирование!C28-Трансформирование!$C$91)/Трансформирование!$C$92</f>
        <v>-0.264441429663433</v>
      </c>
      <c r="D28" s="24" t="n">
        <f aca="false">Трансформирование!D28</f>
        <v>2.05402157290175</v>
      </c>
      <c r="E28" s="24" t="n">
        <f aca="false">Трансформирование!E28</f>
        <v>25.7</v>
      </c>
      <c r="F28" s="24" t="n">
        <f aca="false">Трансформирование!F28</f>
        <v>77.7</v>
      </c>
      <c r="G28" s="24" t="n">
        <f aca="false">Трансформирование!G28</f>
        <v>22.3</v>
      </c>
      <c r="H28" s="24" t="n">
        <f aca="false">(Трансформирование!H28-Трансформирование!$H$91)/Трансформирование!$H$92</f>
        <v>-0.232166279215386</v>
      </c>
      <c r="I28" s="24" t="n">
        <f aca="false">(Трансформирование!I28-Трансформирование!$I$91)/Трансформирование!$I$92</f>
        <v>-0.195583940175096</v>
      </c>
      <c r="J28" s="24" t="n">
        <f aca="false">(Трансформирование!J28-Трансформирование!$J$91)/Трансформирование!$J$92</f>
        <v>0.94251847019016</v>
      </c>
      <c r="K28" s="24" t="n">
        <f aca="false">(Трансформирование!K28-Трансформирование!$K$91)/Трансформирование!$K$92</f>
        <v>-0.239505496915213</v>
      </c>
      <c r="L28" s="24" t="n">
        <f aca="false">(Трансформирование!L28-Трансформирование!$L$91)/Трансформирование!$L$92</f>
        <v>-0.314947785707314</v>
      </c>
      <c r="M28" s="24" t="n">
        <f aca="false">(Трансформирование!M28-Трансформирование!$M$91)/Трансформирование!$M$92</f>
        <v>-0.11204954648516</v>
      </c>
      <c r="N28" s="24" t="n">
        <f aca="false">Трансформирование!N28</f>
        <v>0.66943295008217</v>
      </c>
      <c r="O28" s="24" t="n">
        <f aca="false">(Трансформирование!O28-Трансформирование!$O$91)/Трансформирование!$O$92</f>
        <v>0.65218225091143</v>
      </c>
      <c r="P28" s="24" t="n">
        <f aca="false">(Трансформирование!P28-Трансформирование!$P$91)/Трансформирование!$P$92</f>
        <v>0.520379793493957</v>
      </c>
      <c r="Q28" s="24" t="n">
        <f aca="false">(Трансформирование!Q28-Трансформирование!$Q$91)/Трансформирование!$Q$92</f>
        <v>0.623429383166801</v>
      </c>
      <c r="R28" s="24" t="n">
        <f aca="false">(Трансформирование!R28-Трансформирование!$R$91)/Трансформирование!$R$92</f>
        <v>1.24598649731423</v>
      </c>
      <c r="S28" s="24" t="n">
        <f aca="false">(Трансформирование!S28-Трансформирование!$S$91)/Трансформирование!$S$92</f>
        <v>0.0688489695264508</v>
      </c>
      <c r="T28" s="24" t="n">
        <f aca="false">(Трансформирование!T28-Трансформирование!$T$91)/Трансформирование!$T$92</f>
        <v>-0.160599603988119</v>
      </c>
      <c r="U28" s="24" t="n">
        <f aca="false">(Трансформирование!U28-Трансформирование!$U$91)/Трансформирование!$U$92</f>
        <v>-0.575237138967903</v>
      </c>
      <c r="V28" s="24" t="n">
        <f aca="false">(Трансформирование!V28-Трансформирование!$V$91)/Трансформирование!$V$92</f>
        <v>0.0432451869129408</v>
      </c>
      <c r="W28" s="24" t="n">
        <f aca="false">(Трансформирование!W28-Трансформирование!$W$91)/Трансформирование!$W$92</f>
        <v>1.42734752759979</v>
      </c>
      <c r="X28" s="24" t="n">
        <f aca="false">(Трансформирование!X28-Трансформирование!$X$91)/Трансформирование!$X$92</f>
        <v>0.512440121868481</v>
      </c>
      <c r="Y28" s="24" t="n">
        <f aca="false">(Трансформирование!Y28-Трансформирование!$Y$91)/Трансформирование!$Y$92</f>
        <v>-0.00726971404837381</v>
      </c>
      <c r="Z28" s="24" t="n">
        <f aca="false">(Трансформирование!Z28-Трансформирование!$Z$91)/Трансформирование!$Z$92</f>
        <v>0.484328664329134</v>
      </c>
      <c r="AA28" s="24" t="n">
        <f aca="false">(Трансформирование!AA28-Трансформирование!$AA$91)/Трансформирование!$AA$92</f>
        <v>0.0538671466324844</v>
      </c>
      <c r="AB28" s="24" t="n">
        <f aca="false">(Трансформирование!AB28-Трансформирование!$AB$91)/Трансформирование!$AB$92</f>
        <v>2.30555626188353</v>
      </c>
      <c r="AC28" s="24" t="n">
        <f aca="false">(Трансформирование!AC28-Трансформирование!$AC$91)/Трансформирование!$AC$92</f>
        <v>0.25113162824625</v>
      </c>
      <c r="AD28" s="24" t="n">
        <f aca="false">(Трансформирование!AD28-Трансформирование!$AD$91)/Трансформирование!$AD$92</f>
        <v>0.0908272798736572</v>
      </c>
      <c r="AE28" s="24" t="n">
        <f aca="false">(Трансформирование!AE28-Трансформирование!$AE$91)/Трансформирование!$AE$92</f>
        <v>-0.0751291575012647</v>
      </c>
      <c r="AF28" s="24" t="n">
        <f aca="false">(Трансформирование!AF28-Трансформирование!$AF$91)/Трансформирование!$AF$92</f>
        <v>1.06252748759065</v>
      </c>
      <c r="AG28" s="24" t="n">
        <f aca="false">(Трансформирование!AG28-Трансформирование!$AG$91)/Трансформирование!$AG$92</f>
        <v>0.315578842734993</v>
      </c>
      <c r="AH28" s="24" t="n">
        <f aca="false">(Трансформирование!AH28-Трансформирование!$AH$91)/Трансформирование!$AH$92</f>
        <v>0.7211426089525</v>
      </c>
      <c r="AI28" s="24" t="n">
        <f aca="false">(Трансформирование!AI28-Трансформирование!$AI$91)/Трансформирование!$AI$92</f>
        <v>0.224284504682812</v>
      </c>
    </row>
    <row r="29" customFormat="false" ht="15" hidden="false" customHeight="false" outlineLevel="0" collapsed="false">
      <c r="A29" s="2" t="s">
        <v>31</v>
      </c>
      <c r="B29" s="24" t="n">
        <f aca="false">(Трансформирование!B29-Трансформирование!$B$91)/Трансформирование!$B$92</f>
        <v>-0.070635446459644</v>
      </c>
      <c r="C29" s="24" t="n">
        <f aca="false">(Трансформирование!C29-Трансформирование!$C$91)/Трансформирование!$C$92</f>
        <v>0.41114258464097</v>
      </c>
      <c r="D29" s="24" t="n">
        <f aca="false">Трансформирование!D29</f>
        <v>1.98418848323588</v>
      </c>
      <c r="E29" s="24" t="n">
        <f aca="false">Трансформирование!E29</f>
        <v>28</v>
      </c>
      <c r="F29" s="24" t="n">
        <f aca="false">Трансформирование!F29</f>
        <v>64.3</v>
      </c>
      <c r="G29" s="24" t="n">
        <f aca="false">Трансформирование!G29</f>
        <v>35.7</v>
      </c>
      <c r="H29" s="24" t="n">
        <f aca="false">(Трансформирование!H29-Трансформирование!$H$91)/Трансформирование!$H$92</f>
        <v>-1.31744443699993</v>
      </c>
      <c r="I29" s="24" t="n">
        <f aca="false">(Трансформирование!I29-Трансформирование!$I$91)/Трансформирование!$I$92</f>
        <v>-0.265346725439965</v>
      </c>
      <c r="J29" s="24" t="n">
        <f aca="false">(Трансформирование!J29-Трансформирование!$J$91)/Трансформирование!$J$92</f>
        <v>0.15710966127615</v>
      </c>
      <c r="K29" s="24" t="n">
        <f aca="false">(Трансформирование!K29-Трансформирование!$K$91)/Трансформирование!$K$92</f>
        <v>0.225627469589597</v>
      </c>
      <c r="L29" s="24" t="n">
        <f aca="false">(Трансформирование!L29-Трансформирование!$L$91)/Трансформирование!$L$92</f>
        <v>-0.288038425320604</v>
      </c>
      <c r="M29" s="24" t="n">
        <f aca="false">(Трансформирование!M29-Трансформирование!$M$91)/Трансформирование!$M$92</f>
        <v>-0.0278903300555931</v>
      </c>
      <c r="N29" s="24" t="n">
        <f aca="false">Трансформирование!N29</f>
        <v>1.39247665008383</v>
      </c>
      <c r="O29" s="24" t="n">
        <f aca="false">(Трансформирование!O29-Трансформирование!$O$91)/Трансформирование!$O$92</f>
        <v>-0.0161945943033465</v>
      </c>
      <c r="P29" s="24" t="n">
        <f aca="false">(Трансформирование!P29-Трансформирование!$P$91)/Трансформирование!$P$92</f>
        <v>-0.477883085337728</v>
      </c>
      <c r="Q29" s="24" t="n">
        <f aca="false">(Трансформирование!Q29-Трансформирование!$Q$91)/Трансформирование!$Q$92</f>
        <v>1.57193459234994</v>
      </c>
      <c r="R29" s="24" t="n">
        <f aca="false">(Трансформирование!R29-Трансформирование!$R$91)/Трансформирование!$R$92</f>
        <v>1.60053531655368</v>
      </c>
      <c r="S29" s="24" t="n">
        <f aca="false">(Трансформирование!S29-Трансформирование!$S$91)/Трансформирование!$S$92</f>
        <v>0.998746648505728</v>
      </c>
      <c r="T29" s="24" t="n">
        <f aca="false">(Трансформирование!T29-Трансформирование!$T$91)/Трансформирование!$T$92</f>
        <v>0.486181162299314</v>
      </c>
      <c r="U29" s="24" t="n">
        <f aca="false">(Трансформирование!U29-Трансформирование!$U$91)/Трансформирование!$U$92</f>
        <v>-0.145100093535833</v>
      </c>
      <c r="V29" s="24" t="n">
        <f aca="false">(Трансформирование!V29-Трансформирование!$V$91)/Трансформирование!$V$92</f>
        <v>1.66072037749951</v>
      </c>
      <c r="W29" s="24" t="n">
        <f aca="false">(Трансформирование!W29-Трансформирование!$W$91)/Трансформирование!$W$92</f>
        <v>1.23028233694082</v>
      </c>
      <c r="X29" s="24" t="n">
        <f aca="false">(Трансформирование!X29-Трансформирование!$X$91)/Трансформирование!$X$92</f>
        <v>0.486675629581525</v>
      </c>
      <c r="Y29" s="24" t="n">
        <f aca="false">(Трансформирование!Y29-Трансформирование!$Y$91)/Трансформирование!$Y$92</f>
        <v>1.12543632387541</v>
      </c>
      <c r="Z29" s="24" t="n">
        <f aca="false">(Трансформирование!Z29-Трансформирование!$Z$91)/Трансформирование!$Z$92</f>
        <v>-0.32150930813827</v>
      </c>
      <c r="AA29" s="24" t="n">
        <f aca="false">(Трансформирование!AA29-Трансформирование!$AA$91)/Трансформирование!$AA$92</f>
        <v>1.33989989863644</v>
      </c>
      <c r="AB29" s="24" t="n">
        <f aca="false">(Трансформирование!AB29-Трансформирование!$AB$91)/Трансформирование!$AB$92</f>
        <v>-0.647962024263905</v>
      </c>
      <c r="AC29" s="24" t="n">
        <f aca="false">(Трансформирование!AC29-Трансформирование!$AC$91)/Трансформирование!$AC$92</f>
        <v>1.04462117044065</v>
      </c>
      <c r="AD29" s="24" t="n">
        <f aca="false">(Трансформирование!AD29-Трансформирование!$AD$91)/Трансформирование!$AD$92</f>
        <v>0.517442492074599</v>
      </c>
      <c r="AE29" s="24" t="n">
        <f aca="false">(Трансформирование!AE29-Трансформирование!$AE$91)/Трансформирование!$AE$92</f>
        <v>-0.720408634321808</v>
      </c>
      <c r="AF29" s="24" t="n">
        <f aca="false">(Трансформирование!AF29-Трансформирование!$AF$91)/Трансформирование!$AF$92</f>
        <v>0.157261041434504</v>
      </c>
      <c r="AG29" s="24" t="n">
        <f aca="false">(Трансформирование!AG29-Трансформирование!$AG$91)/Трансформирование!$AG$92</f>
        <v>0.048660953591222</v>
      </c>
      <c r="AH29" s="24" t="n">
        <f aca="false">(Трансформирование!AH29-Трансформирование!$AH$91)/Трансформирование!$AH$92</f>
        <v>-0.172410162844823</v>
      </c>
      <c r="AI29" s="24" t="n">
        <f aca="false">(Трансформирование!AI29-Трансформирование!$AI$91)/Трансформирование!$AI$92</f>
        <v>-0.0444433870069484</v>
      </c>
    </row>
    <row r="30" customFormat="false" ht="15" hidden="false" customHeight="false" outlineLevel="0" collapsed="false">
      <c r="A30" s="2" t="s">
        <v>32</v>
      </c>
      <c r="B30" s="24" t="n">
        <f aca="false">(Трансформирование!B30-Трансформирование!$B$91)/Трансформирование!$B$92</f>
        <v>0.313132941698455</v>
      </c>
      <c r="C30" s="24" t="n">
        <f aca="false">(Трансформирование!C30-Трансформирование!$C$91)/Трансформирование!$C$92</f>
        <v>-0.5525908548126</v>
      </c>
      <c r="D30" s="24" t="n">
        <f aca="false">Трансформирование!D30</f>
        <v>2.08228160385087</v>
      </c>
      <c r="E30" s="24" t="n">
        <f aca="false">Трансформирование!E30</f>
        <v>22.6</v>
      </c>
      <c r="F30" s="24" t="n">
        <f aca="false">Трансформирование!F30</f>
        <v>92.2</v>
      </c>
      <c r="G30" s="24" t="n">
        <f aca="false">Трансформирование!G30</f>
        <v>7.8</v>
      </c>
      <c r="H30" s="24" t="n">
        <f aca="false">(Трансформирование!H30-Трансформирование!$H$91)/Трансформирование!$H$92</f>
        <v>-0.104756187266193</v>
      </c>
      <c r="I30" s="24" t="n">
        <f aca="false">(Трансформирование!I30-Трансформирование!$I$91)/Трансформирование!$I$92</f>
        <v>-0.373381669320069</v>
      </c>
      <c r="J30" s="24" t="n">
        <f aca="false">(Трансформирование!J30-Трансформирование!$J$91)/Трансформирование!$J$92</f>
        <v>-1.17054739202337</v>
      </c>
      <c r="K30" s="24" t="n">
        <f aca="false">(Трансформирование!K30-Трансформирование!$K$91)/Трансформирование!$K$92</f>
        <v>-0.463277548180731</v>
      </c>
      <c r="L30" s="24" t="n">
        <f aca="false">(Трансформирование!L30-Трансформирование!$L$91)/Трансформирование!$L$92</f>
        <v>-0.635477065358099</v>
      </c>
      <c r="M30" s="24" t="n">
        <f aca="false">(Трансформирование!M30-Трансформирование!$M$91)/Трансформирование!$M$92</f>
        <v>-0.434962287262407</v>
      </c>
      <c r="N30" s="24" t="n">
        <f aca="false">Трансформирование!N30</f>
        <v>0.928317766722556</v>
      </c>
      <c r="O30" s="24" t="n">
        <f aca="false">(Трансформирование!O30-Трансформирование!$O$91)/Трансформирование!$O$92</f>
        <v>4.44035480261088</v>
      </c>
      <c r="P30" s="24" t="n">
        <f aca="false">(Трансформирование!P30-Трансформирование!$P$91)/Трансформирование!$P$92</f>
        <v>0.242387713680396</v>
      </c>
      <c r="Q30" s="24" t="n">
        <f aca="false">(Трансформирование!Q30-Трансформирование!$Q$91)/Трансформирование!$Q$92</f>
        <v>0.504227428764405</v>
      </c>
      <c r="R30" s="24" t="n">
        <f aca="false">(Трансформирование!R30-Трансформирование!$R$91)/Трансформирование!$R$92</f>
        <v>-0.172523304164213</v>
      </c>
      <c r="S30" s="24" t="n">
        <f aca="false">(Трансформирование!S30-Трансформирование!$S$91)/Трансформирование!$S$92</f>
        <v>1.21543579408107</v>
      </c>
      <c r="T30" s="24" t="n">
        <f aca="false">(Трансформирование!T30-Трансформирование!$T$91)/Трансформирование!$T$92</f>
        <v>0.492958740502375</v>
      </c>
      <c r="U30" s="24" t="n">
        <f aca="false">(Трансформирование!U30-Трансформирование!$U$91)/Трансформирование!$U$92</f>
        <v>1.58073711395256</v>
      </c>
      <c r="V30" s="24" t="n">
        <f aca="false">(Трансформирование!V30-Трансформирование!$V$91)/Трансформирование!$V$92</f>
        <v>0.710181092418541</v>
      </c>
      <c r="W30" s="24" t="n">
        <f aca="false">(Трансформирование!W30-Трансформирование!$W$91)/Трансформирование!$W$92</f>
        <v>-0.27808404486731</v>
      </c>
      <c r="X30" s="24" t="n">
        <f aca="false">(Трансформирование!X30-Трансформирование!$X$91)/Трансформирование!$X$92</f>
        <v>0.731712198088892</v>
      </c>
      <c r="Y30" s="24" t="n">
        <f aca="false">(Трансформирование!Y30-Трансформирование!$Y$91)/Трансформирование!$Y$92</f>
        <v>1.3106418809669</v>
      </c>
      <c r="Z30" s="24" t="n">
        <f aca="false">(Трансформирование!Z30-Трансформирование!$Z$91)/Трансформирование!$Z$92</f>
        <v>1.31047852628958</v>
      </c>
      <c r="AA30" s="24" t="n">
        <f aca="false">(Трансформирование!AA30-Трансформирование!$AA$91)/Трансформирование!$AA$92</f>
        <v>0.720962683355869</v>
      </c>
      <c r="AB30" s="24" t="n">
        <f aca="false">(Трансформирование!AB30-Трансформирование!$AB$91)/Трансформирование!$AB$92</f>
        <v>0.0533077196131749</v>
      </c>
      <c r="AC30" s="24" t="n">
        <f aca="false">(Трансформирование!AC30-Трансформирование!$AC$91)/Трансформирование!$AC$92</f>
        <v>0.647556199475138</v>
      </c>
      <c r="AD30" s="24" t="n">
        <f aca="false">(Трансформирование!AD30-Трансформирование!$AD$91)/Трансформирование!$AD$92</f>
        <v>-0.703117036508838</v>
      </c>
      <c r="AE30" s="24" t="n">
        <f aca="false">(Трансформирование!AE30-Трансформирование!$AE$91)/Трансформирование!$AE$92</f>
        <v>-0.463838116225766</v>
      </c>
      <c r="AF30" s="24" t="n">
        <f aca="false">(Трансформирование!AF30-Трансформирование!$AF$91)/Трансформирование!$AF$92</f>
        <v>0.0384879419880885</v>
      </c>
      <c r="AG30" s="24" t="n">
        <f aca="false">(Трансформирование!AG30-Трансформирование!$AG$91)/Трансформирование!$AG$92</f>
        <v>-0.543156447691387</v>
      </c>
      <c r="AH30" s="24" t="n">
        <f aca="false">(Трансформирование!AH30-Трансформирование!$AH$91)/Трансформирование!$AH$92</f>
        <v>-0.0931557634713811</v>
      </c>
      <c r="AI30" s="24" t="n">
        <f aca="false">(Трансформирование!AI30-Трансформирование!$AI$91)/Трансформирование!$AI$92</f>
        <v>0.166586912547326</v>
      </c>
    </row>
    <row r="31" customFormat="false" ht="15" hidden="false" customHeight="false" outlineLevel="0" collapsed="false">
      <c r="A31" s="2" t="s">
        <v>33</v>
      </c>
      <c r="B31" s="24" t="n">
        <f aca="false">(Трансформирование!B31-Трансформирование!$B$91)/Трансформирование!$B$92</f>
        <v>-0.338699207092069</v>
      </c>
      <c r="C31" s="24" t="n">
        <f aca="false">(Трансформирование!C31-Трансформирование!$C$91)/Трансформирование!$C$92</f>
        <v>-0.756006926607284</v>
      </c>
      <c r="D31" s="24" t="n">
        <f aca="false">Трансформирование!D31</f>
        <v>2.05402157290175</v>
      </c>
      <c r="E31" s="24" t="n">
        <f aca="false">Трансформирование!E31</f>
        <v>30.1</v>
      </c>
      <c r="F31" s="24" t="n">
        <f aca="false">Трансформирование!F31</f>
        <v>71.3</v>
      </c>
      <c r="G31" s="24" t="n">
        <f aca="false">Трансформирование!G31</f>
        <v>28.7</v>
      </c>
      <c r="H31" s="24" t="n">
        <f aca="false">(Трансформирование!H31-Трансформирование!$H$91)/Трансформирование!$H$92</f>
        <v>-0.586179430313094</v>
      </c>
      <c r="I31" s="24" t="n">
        <f aca="false">(Трансформирование!I31-Трансформирование!$I$91)/Трансформирование!$I$92</f>
        <v>-0.482372648069464</v>
      </c>
      <c r="J31" s="24" t="n">
        <f aca="false">(Трансформирование!J31-Трансформирование!$J$91)/Трансформирование!$J$92</f>
        <v>0.119696539248003</v>
      </c>
      <c r="K31" s="24" t="n">
        <f aca="false">(Трансформирование!K31-Трансформирование!$K$91)/Трансформирование!$K$92</f>
        <v>-0.8707692543249</v>
      </c>
      <c r="L31" s="24" t="n">
        <f aca="false">(Трансформирование!L31-Трансформирование!$L$91)/Трансформирование!$L$92</f>
        <v>-0.381982068982835</v>
      </c>
      <c r="M31" s="24" t="n">
        <f aca="false">(Трансформирование!M31-Трансформирование!$M$91)/Трансформирование!$M$92</f>
        <v>-0.434962287262407</v>
      </c>
      <c r="N31" s="24" t="n">
        <f aca="false">Трансформирование!N31</f>
        <v>1.25992104989487</v>
      </c>
      <c r="O31" s="24" t="n">
        <f aca="false">(Трансформирование!O31-Трансформирование!$O$91)/Трансформирование!$O$92</f>
        <v>0.225661987282636</v>
      </c>
      <c r="P31" s="24" t="n">
        <f aca="false">(Трансформирование!P31-Трансформирование!$P$91)/Трансформирование!$P$92</f>
        <v>-0.545561226984498</v>
      </c>
      <c r="Q31" s="24" t="n">
        <f aca="false">(Трансформирование!Q31-Трансформирование!$Q$91)/Трансформирование!$Q$92</f>
        <v>0.528168372432413</v>
      </c>
      <c r="R31" s="24" t="n">
        <f aca="false">(Трансформирование!R31-Трансформирование!$R$91)/Трансформирование!$R$92</f>
        <v>0.620270560151157</v>
      </c>
      <c r="S31" s="24" t="n">
        <f aca="false">(Трансформирование!S31-Трансформирование!$S$91)/Трансформирование!$S$92</f>
        <v>0.522686536829002</v>
      </c>
      <c r="T31" s="24" t="n">
        <f aca="false">(Трансформирование!T31-Трансформирование!$T$91)/Трансформирование!$T$92</f>
        <v>-0.207371594191021</v>
      </c>
      <c r="U31" s="24" t="n">
        <f aca="false">(Трансформирование!U31-Трансформирование!$U$91)/Трансформирование!$U$92</f>
        <v>0.687615553090515</v>
      </c>
      <c r="V31" s="24" t="n">
        <f aca="false">(Трансформирование!V31-Трансформирование!$V$91)/Трансформирование!$V$92</f>
        <v>-0.049470034552085</v>
      </c>
      <c r="W31" s="24" t="n">
        <f aca="false">(Трансформирование!W31-Трансформирование!$W$91)/Трансформирование!$W$92</f>
        <v>0.895774193344952</v>
      </c>
      <c r="X31" s="24" t="n">
        <f aca="false">(Трансформирование!X31-Трансформирование!$X$91)/Трансформирование!$X$92</f>
        <v>0.0471669463468722</v>
      </c>
      <c r="Y31" s="24" t="n">
        <f aca="false">(Трансформирование!Y31-Трансформирование!$Y$91)/Трансформирование!$Y$92</f>
        <v>-0.0643175688630488</v>
      </c>
      <c r="Z31" s="24" t="n">
        <f aca="false">(Трансформирование!Z31-Трансформирование!$Z$91)/Трансформирование!$Z$92</f>
        <v>0.302693428641835</v>
      </c>
      <c r="AA31" s="24" t="n">
        <f aca="false">(Трансформирование!AA31-Трансформирование!$AA$91)/Трансформирование!$AA$92</f>
        <v>-0.729100089030926</v>
      </c>
      <c r="AB31" s="24" t="n">
        <f aca="false">(Трансформирование!AB31-Трансформирование!$AB$91)/Трансформирование!$AB$92</f>
        <v>0.0378250609630132</v>
      </c>
      <c r="AC31" s="24" t="n">
        <f aca="false">(Трансформирование!AC31-Трансформирование!$AC$91)/Трансформирование!$AC$92</f>
        <v>0.0628288861982868</v>
      </c>
      <c r="AD31" s="24" t="n">
        <f aca="false">(Трансформирование!AD31-Трансформирование!$AD$91)/Трансформирование!$AD$92</f>
        <v>-0.132931451285271</v>
      </c>
      <c r="AE31" s="24" t="n">
        <f aca="false">(Трансформирование!AE31-Трансформирование!$AE$91)/Трансформирование!$AE$92</f>
        <v>-0.815266986009345</v>
      </c>
      <c r="AF31" s="24" t="n">
        <f aca="false">(Трансформирование!AF31-Трансформирование!$AF$91)/Трансформирование!$AF$92</f>
        <v>1.61372923850991</v>
      </c>
      <c r="AG31" s="24" t="n">
        <f aca="false">(Трансформирование!AG31-Трансформирование!$AG$91)/Трансформирование!$AG$92</f>
        <v>-0.516177915902601</v>
      </c>
      <c r="AH31" s="24" t="n">
        <f aca="false">(Трансформирование!AH31-Трансформирование!$AH$91)/Трансформирование!$AH$92</f>
        <v>-0.541729631266425</v>
      </c>
      <c r="AI31" s="24" t="n">
        <f aca="false">(Трансформирование!AI31-Трансформирование!$AI$91)/Трансформирование!$AI$92</f>
        <v>0.929131559667252</v>
      </c>
    </row>
    <row r="32" customFormat="false" ht="15" hidden="false" customHeight="false" outlineLevel="0" collapsed="false">
      <c r="A32" s="2" t="s">
        <v>34</v>
      </c>
      <c r="B32" s="24" t="n">
        <f aca="false">(Трансформирование!B32-Трансформирование!$B$91)/Трансформирование!$B$92</f>
        <v>-0.329041462804679</v>
      </c>
      <c r="C32" s="24" t="n">
        <f aca="false">(Трансформирование!C32-Трансформирование!$C$91)/Трансформирование!$C$92</f>
        <v>-0.712765436894625</v>
      </c>
      <c r="D32" s="24" t="n">
        <f aca="false">Трансформирование!D32</f>
        <v>2.02152500561841</v>
      </c>
      <c r="E32" s="24" t="n">
        <f aca="false">Трансформирование!E32</f>
        <v>30.3</v>
      </c>
      <c r="F32" s="24" t="n">
        <f aca="false">Трансформирование!F32</f>
        <v>71.1</v>
      </c>
      <c r="G32" s="24" t="n">
        <f aca="false">Трансформирование!G32</f>
        <v>28.9</v>
      </c>
      <c r="H32" s="24" t="n">
        <f aca="false">(Трансформирование!H32-Трансформирование!$H$91)/Трансформирование!$H$92</f>
        <v>0.783650360830337</v>
      </c>
      <c r="I32" s="24" t="n">
        <f aca="false">(Трансформирование!I32-Трансформирование!$I$91)/Трансформирование!$I$92</f>
        <v>-0.446849520125233</v>
      </c>
      <c r="J32" s="24" t="n">
        <f aca="false">(Трансформирование!J32-Трансформирование!$J$91)/Трансформирование!$J$92</f>
        <v>0.448120567687967</v>
      </c>
      <c r="K32" s="24" t="n">
        <f aca="false">(Трансформирование!K32-Трансформирование!$K$91)/Трансформирование!$K$92</f>
        <v>-0.84440219297138</v>
      </c>
      <c r="L32" s="24" t="n">
        <f aca="false">(Трансформирование!L32-Трансформирование!$L$91)/Трансформирование!$L$92</f>
        <v>-0.731620286533148</v>
      </c>
      <c r="M32" s="24" t="n">
        <f aca="false">(Трансформирование!M32-Трансформирование!$M$91)/Трансформирование!$M$92</f>
        <v>-0.262219586469042</v>
      </c>
      <c r="N32" s="24" t="n">
        <f aca="false">Трансформирование!N32</f>
        <v>1.45809973582671</v>
      </c>
      <c r="O32" s="24" t="n">
        <f aca="false">(Трансформирование!O32-Трансформирование!$O$91)/Трансформирование!$O$92</f>
        <v>-0.296682978356805</v>
      </c>
      <c r="P32" s="24" t="n">
        <f aca="false">(Трансформирование!P32-Трансформирование!$P$91)/Трансформирование!$P$92</f>
        <v>-0.680973733753668</v>
      </c>
      <c r="Q32" s="24" t="n">
        <f aca="false">(Трансформирование!Q32-Трансформирование!$Q$91)/Трансформирование!$Q$92</f>
        <v>-0.678760364534477</v>
      </c>
      <c r="R32" s="24" t="n">
        <f aca="false">(Трансформирование!R32-Трансформирование!$R$91)/Трансформирование!$R$92</f>
        <v>-0.600291393590342</v>
      </c>
      <c r="S32" s="24" t="n">
        <f aca="false">(Трансформирование!S32-Трансформирование!$S$91)/Трансформирование!$S$92</f>
        <v>-0.558236714158146</v>
      </c>
      <c r="T32" s="24" t="n">
        <f aca="false">(Трансформирование!T32-Трансформирование!$T$91)/Трансформирование!$T$92</f>
        <v>-0.180838314179858</v>
      </c>
      <c r="U32" s="24" t="n">
        <f aca="false">(Трансформирование!U32-Трансформирование!$U$91)/Трансформирование!$U$92</f>
        <v>-0.257597644311174</v>
      </c>
      <c r="V32" s="24" t="n">
        <f aca="false">(Трансформирование!V32-Трансформирование!$V$91)/Трансформирование!$V$92</f>
        <v>-0.615514788832337</v>
      </c>
      <c r="W32" s="24" t="n">
        <f aca="false">(Трансформирование!W32-Трансформирование!$W$91)/Трансформирование!$W$92</f>
        <v>-1.26943559860713</v>
      </c>
      <c r="X32" s="24" t="n">
        <f aca="false">(Трансформирование!X32-Трансформирование!$X$91)/Трансформирование!$X$92</f>
        <v>-0.746045255813865</v>
      </c>
      <c r="Y32" s="24" t="n">
        <f aca="false">(Трансформирование!Y32-Трансформирование!$Y$91)/Трансформирование!$Y$92</f>
        <v>-0.41673684775582</v>
      </c>
      <c r="Z32" s="24" t="n">
        <f aca="false">(Трансформирование!Z32-Трансформирование!$Z$91)/Трансформирование!$Z$92</f>
        <v>-0.0121768998623003</v>
      </c>
      <c r="AA32" s="24" t="n">
        <f aca="false">(Трансформирование!AA32-Трансформирование!$AA$91)/Трансформирование!$AA$92</f>
        <v>-0.612591339856056</v>
      </c>
      <c r="AB32" s="24" t="n">
        <f aca="false">(Трансформирование!AB32-Трансформирование!$AB$91)/Трансформирование!$AB$92</f>
        <v>0.157872113369539</v>
      </c>
      <c r="AC32" s="24" t="n">
        <f aca="false">(Трансформирование!AC32-Трансформирование!$AC$91)/Трансформирование!$AC$92</f>
        <v>-0.851235675704874</v>
      </c>
      <c r="AD32" s="24" t="n">
        <f aca="false">(Трансформирование!AD32-Трансформирование!$AD$91)/Трансформирование!$AD$92</f>
        <v>0.0545207942455702</v>
      </c>
      <c r="AE32" s="24" t="n">
        <f aca="false">(Трансформирование!AE32-Трансформирование!$AE$91)/Трансформирование!$AE$92</f>
        <v>-0.334716235739951</v>
      </c>
      <c r="AF32" s="24" t="n">
        <f aca="false">(Трансформирование!AF32-Трансформирование!$AF$91)/Трансформирование!$AF$92</f>
        <v>1.82353270524622</v>
      </c>
      <c r="AG32" s="24" t="n">
        <f aca="false">(Трансформирование!AG32-Трансформирование!$AG$91)/Трансформирование!$AG$92</f>
        <v>-0.111448924501686</v>
      </c>
      <c r="AH32" s="24" t="n">
        <f aca="false">(Трансформирование!AH32-Трансформирование!$AH$91)/Трансформирование!$AH$92</f>
        <v>-0.378117227173243</v>
      </c>
      <c r="AI32" s="24" t="n">
        <f aca="false">(Трансформирование!AI32-Трансформирование!$AI$91)/Трансформирование!$AI$92</f>
        <v>-0.124019908525032</v>
      </c>
    </row>
    <row r="33" customFormat="false" ht="15" hidden="false" customHeight="false" outlineLevel="0" collapsed="false">
      <c r="A33" s="2" t="s">
        <v>35</v>
      </c>
      <c r="B33" s="24" t="n">
        <f aca="false">(Трансформирование!B33-Трансформирование!$B$91)/Трансформирование!$B$92</f>
        <v>-1.75014495120739</v>
      </c>
      <c r="C33" s="24" t="n">
        <f aca="false">(Трансформирование!C33-Трансформирование!$C$91)/Трансформирование!$C$92</f>
        <v>1.87094829037465</v>
      </c>
      <c r="D33" s="24" t="n">
        <f aca="false">Трансформирование!D33</f>
        <v>1.99055835162695</v>
      </c>
      <c r="E33" s="24" t="n">
        <f aca="false">Трансформирование!E33</f>
        <v>27.3</v>
      </c>
      <c r="F33" s="24" t="n">
        <f aca="false">Трансформирование!F33</f>
        <v>100</v>
      </c>
      <c r="G33" s="24" t="n">
        <f aca="false">Трансформирование!G33</f>
        <v>0</v>
      </c>
      <c r="H33" s="24" t="n">
        <f aca="false">(Трансформирование!H33-Трансформирование!$H$91)/Трансформирование!$H$92</f>
        <v>-0.129885474646229</v>
      </c>
      <c r="I33" s="24" t="n">
        <f aca="false">(Трансформирование!I33-Трансформирование!$I$91)/Трансформирование!$I$92</f>
        <v>2.20796482538717</v>
      </c>
      <c r="J33" s="24" t="n">
        <f aca="false">(Трансформирование!J33-Трансформирование!$J$91)/Трансформирование!$J$92</f>
        <v>2.80957116421586</v>
      </c>
      <c r="K33" s="24" t="n">
        <f aca="false">(Трансформирование!K33-Трансформирование!$K$91)/Трансформирование!$K$92</f>
        <v>2.44295819010906</v>
      </c>
      <c r="L33" s="24" t="n">
        <f aca="false">(Трансформирование!L33-Трансформирование!$L$91)/Трансформирование!$L$92</f>
        <v>2.39218286200769</v>
      </c>
      <c r="M33" s="24" t="n">
        <f aca="false">(Трансформирование!M33-Трансформирование!$M$91)/Трансформирование!$M$92</f>
        <v>2.76349885819819</v>
      </c>
      <c r="N33" s="24" t="n">
        <f aca="false">Трансформирование!N33</f>
        <v>2.14722916901894</v>
      </c>
      <c r="O33" s="24" t="n">
        <f aca="false">(Трансформирование!O33-Трансформирование!$O$91)/Трансформирование!$O$92</f>
        <v>-0.991590576883798</v>
      </c>
      <c r="P33" s="24" t="n">
        <f aca="false">(Трансформирование!P33-Трансформирование!$P$91)/Трансформирование!$P$92</f>
        <v>0.379335878300405</v>
      </c>
      <c r="Q33" s="24" t="n">
        <f aca="false">(Трансформирование!Q33-Трансформирование!$Q$91)/Трансформирование!$Q$92</f>
        <v>0.690644847416042</v>
      </c>
      <c r="R33" s="24" t="n">
        <f aca="false">(Трансформирование!R33-Трансформирование!$R$91)/Трансформирование!$R$92</f>
        <v>1.90281626950816</v>
      </c>
      <c r="S33" s="24" t="n">
        <f aca="false">(Трансформирование!S33-Трансформирование!$S$91)/Трансформирование!$S$92</f>
        <v>-0.319641352727023</v>
      </c>
      <c r="T33" s="24" t="n">
        <f aca="false">(Трансформирование!T33-Трансформирование!$T$91)/Трансформирование!$T$92</f>
        <v>1.19005593909846</v>
      </c>
      <c r="U33" s="24" t="n">
        <f aca="false">(Трансформирование!U33-Трансформирование!$U$91)/Трансформирование!$U$92</f>
        <v>0.35083928955013</v>
      </c>
      <c r="V33" s="24" t="n">
        <f aca="false">(Трансформирование!V33-Трансформирование!$V$91)/Трансформирование!$V$92</f>
        <v>1.30733432157466</v>
      </c>
      <c r="W33" s="24" t="n">
        <f aca="false">(Трансформирование!W33-Трансформирование!$W$91)/Трансформирование!$W$92</f>
        <v>1.62832222358773</v>
      </c>
      <c r="X33" s="24" t="n">
        <f aca="false">(Трансформирование!X33-Трансформирование!$X$91)/Трансформирование!$X$92</f>
        <v>1.78009231353478</v>
      </c>
      <c r="Y33" s="24" t="n">
        <f aca="false">(Трансформирование!Y33-Трансформирование!$Y$91)/Трансформирование!$Y$92</f>
        <v>2.36449921443032</v>
      </c>
      <c r="Z33" s="24" t="n">
        <f aca="false">(Трансформирование!Z33-Трансформирование!$Z$91)/Трансформирование!$Z$92</f>
        <v>0.882423627443861</v>
      </c>
      <c r="AA33" s="24" t="n">
        <f aca="false">(Трансформирование!AA33-Трансформирование!$AA$91)/Трансформирование!$AA$92</f>
        <v>1.96140978022094</v>
      </c>
      <c r="AB33" s="24" t="n">
        <f aca="false">(Трансформирование!AB33-Трансформирование!$AB$91)/Трансформирование!$AB$92</f>
        <v>2.9888788816474</v>
      </c>
      <c r="AC33" s="24" t="n">
        <f aca="false">(Трансформирование!AC33-Трансформирование!$AC$91)/Трансформирование!$AC$92</f>
        <v>2.09609575921141</v>
      </c>
      <c r="AD33" s="24" t="n">
        <f aca="false">(Трансформирование!AD33-Трансформирование!$AD$91)/Трансформирование!$AD$92</f>
        <v>1.92616746431154</v>
      </c>
      <c r="AE33" s="24" t="n">
        <f aca="false">(Трансформирование!AE33-Трансформирование!$AE$91)/Трансформирование!$AE$92</f>
        <v>3.19064802371599</v>
      </c>
      <c r="AF33" s="24" t="n">
        <f aca="false">(Трансформирование!AF33-Трансформирование!$AF$91)/Трансформирование!$AF$92</f>
        <v>3.76843068263207</v>
      </c>
      <c r="AG33" s="24" t="n">
        <f aca="false">(Трансформирование!AG33-Трансформирование!$AG$91)/Трансформирование!$AG$92</f>
        <v>3.04192564789114</v>
      </c>
      <c r="AH33" s="24" t="n">
        <f aca="false">(Трансформирование!AH33-Трансформирование!$AH$91)/Трансформирование!$AH$92</f>
        <v>1.94075176239724</v>
      </c>
      <c r="AI33" s="24" t="n">
        <f aca="false">(Трансформирование!AI33-Трансформирование!$AI$91)/Трансформирование!$AI$92</f>
        <v>-0.278684739527257</v>
      </c>
    </row>
    <row r="34" customFormat="false" ht="15" hidden="false" customHeight="false" outlineLevel="0" collapsed="false">
      <c r="A34" s="2" t="s">
        <v>36</v>
      </c>
      <c r="B34" s="24" t="n">
        <f aca="false">(Трансформирование!B34-Трансформирование!$B$91)/Трансформирование!$B$92</f>
        <v>-1.24473113485026</v>
      </c>
      <c r="C34" s="24" t="n">
        <f aca="false">(Трансформирование!C34-Трансформирование!$C$91)/Трансформирование!$C$92</f>
        <v>-0.997075939741321</v>
      </c>
      <c r="D34" s="24" t="n">
        <f aca="false">Трансформирование!D34</f>
        <v>2.10676724016547</v>
      </c>
      <c r="E34" s="24" t="n">
        <f aca="false">Трансформирование!E34</f>
        <v>26</v>
      </c>
      <c r="F34" s="24" t="n">
        <f aca="false">Трансформирование!F34</f>
        <v>47.1</v>
      </c>
      <c r="G34" s="24" t="n">
        <f aca="false">Трансформирование!G34</f>
        <v>52.9</v>
      </c>
      <c r="H34" s="24" t="n">
        <f aca="false">(Трансформирование!H34-Трансформирование!$H$91)/Трансформирование!$H$92</f>
        <v>3.54015997477848</v>
      </c>
      <c r="I34" s="24" t="n">
        <f aca="false">(Трансформирование!I34-Трансформирование!$I$91)/Трансформирование!$I$92</f>
        <v>-1.62774190833817</v>
      </c>
      <c r="J34" s="24" t="n">
        <f aca="false">(Трансформирование!J34-Трансформирование!$J$91)/Трансформирование!$J$92</f>
        <v>1.03292944081118</v>
      </c>
      <c r="K34" s="24" t="n">
        <f aca="false">(Трансформирование!K34-Трансформирование!$K$91)/Трансформирование!$K$92</f>
        <v>-0.993279541972892</v>
      </c>
      <c r="L34" s="24" t="n">
        <f aca="false">(Трансформирование!L34-Трансформирование!$L$91)/Трансформирование!$L$92</f>
        <v>-1.05450814469206</v>
      </c>
      <c r="M34" s="24" t="n">
        <f aca="false">(Трансформирование!M34-Трансформирование!$M$91)/Трансформирование!$M$92</f>
        <v>-0.884790872671324</v>
      </c>
      <c r="N34" s="24" t="n">
        <f aca="false">Трансформирование!N34</f>
        <v>2</v>
      </c>
      <c r="O34" s="24" t="n">
        <f aca="false">(Трансформирование!O34-Трансформирование!$O$91)/Трансформирование!$O$92</f>
        <v>0.277458368119401</v>
      </c>
      <c r="P34" s="24" t="n">
        <f aca="false">(Трансформирование!P34-Трансформирование!$P$91)/Трансформирование!$P$92</f>
        <v>-0.443507483942453</v>
      </c>
      <c r="Q34" s="24" t="n">
        <f aca="false">(Трансформирование!Q34-Трансформирование!$Q$91)/Трансформирование!$Q$92</f>
        <v>-0.297333790767373</v>
      </c>
      <c r="R34" s="24" t="n">
        <f aca="false">(Трансформирование!R34-Трансформирование!$R$91)/Трансформирование!$R$92</f>
        <v>-1.37111641925462</v>
      </c>
      <c r="S34" s="24" t="n">
        <f aca="false">(Трансформирование!S34-Трансформирование!$S$91)/Трансформирование!$S$92</f>
        <v>-0.456595880825467</v>
      </c>
      <c r="T34" s="24" t="n">
        <f aca="false">(Трансформирование!T34-Трансформирование!$T$91)/Трансформирование!$T$92</f>
        <v>0.0396392783664044</v>
      </c>
      <c r="U34" s="24" t="n">
        <f aca="false">(Трансформирование!U34-Трансформирование!$U$91)/Трансформирование!$U$92</f>
        <v>0.796270082351303</v>
      </c>
      <c r="V34" s="24" t="n">
        <f aca="false">(Трансформирование!V34-Трансформирование!$V$91)/Трансформирование!$V$92</f>
        <v>-0.373871569547771</v>
      </c>
      <c r="W34" s="24" t="n">
        <f aca="false">(Трансформирование!W34-Трансформирование!$W$91)/Трансформирование!$W$92</f>
        <v>1.14717898631828</v>
      </c>
      <c r="X34" s="24" t="n">
        <f aca="false">(Трансформирование!X34-Трансформирование!$X$91)/Трансформирование!$X$92</f>
        <v>-0.274866685102827</v>
      </c>
      <c r="Y34" s="24" t="n">
        <f aca="false">(Трансформирование!Y34-Трансформирование!$Y$91)/Трансформирование!$Y$92</f>
        <v>-0.426985283346505</v>
      </c>
      <c r="Z34" s="24" t="n">
        <f aca="false">(Трансформирование!Z34-Трансформирование!$Z$91)/Трансформирование!$Z$92</f>
        <v>-0.752831375193671</v>
      </c>
      <c r="AA34" s="24" t="n">
        <f aca="false">(Трансформирование!AA34-Трансформирование!$AA$91)/Трансформирование!$AA$92</f>
        <v>-0.190306133991154</v>
      </c>
      <c r="AB34" s="24" t="n">
        <f aca="false">(Трансформирование!AB34-Трансформирование!$AB$91)/Трансформирование!$AB$92</f>
        <v>-1.04910407412472</v>
      </c>
      <c r="AC34" s="24" t="n">
        <f aca="false">(Трансформирование!AC34-Трансформирование!$AC$91)/Трансформирование!$AC$92</f>
        <v>-1.08366509764206</v>
      </c>
      <c r="AD34" s="24" t="n">
        <f aca="false">(Трансформирование!AD34-Трансформирование!$AD$91)/Трансформирование!$AD$92</f>
        <v>-0.859151353164307</v>
      </c>
      <c r="AE34" s="24" t="n">
        <f aca="false">(Трансформирование!AE34-Трансформирование!$AE$91)/Трансформирование!$AE$92</f>
        <v>-0.86953354266486</v>
      </c>
      <c r="AF34" s="24" t="n">
        <f aca="false">(Трансформирование!AF34-Трансформирование!$AF$91)/Трансформирование!$AF$92</f>
        <v>-0.817124229115892</v>
      </c>
      <c r="AG34" s="24" t="n">
        <f aca="false">(Трансформирование!AG34-Трансформирование!$AG$91)/Трансформирование!$AG$92</f>
        <v>-0.880501771126005</v>
      </c>
      <c r="AH34" s="24" t="n">
        <f aca="false">(Трансформирование!AH34-Трансформирование!$AH$91)/Трансформирование!$AH$92</f>
        <v>-1.1817160459895</v>
      </c>
      <c r="AI34" s="24" t="n">
        <f aca="false">(Трансформирование!AI34-Трансформирование!$AI$91)/Трансформирование!$AI$92</f>
        <v>-1.32578639748017</v>
      </c>
    </row>
    <row r="35" customFormat="false" ht="15" hidden="false" customHeight="false" outlineLevel="0" collapsed="false">
      <c r="A35" s="2" t="s">
        <v>37</v>
      </c>
      <c r="B35" s="24" t="n">
        <f aca="false">(Трансформирование!B35-Трансформирование!$B$91)/Трансформирование!$B$92</f>
        <v>-0.145669021362464</v>
      </c>
      <c r="C35" s="24" t="n">
        <f aca="false">(Трансформирование!C35-Трансформирование!$C$91)/Трансформирование!$C$92</f>
        <v>-1.40003834472041</v>
      </c>
      <c r="D35" s="24" t="n">
        <f aca="false">Трансформирование!D35</f>
        <v>2.16327150000157</v>
      </c>
      <c r="E35" s="24" t="n">
        <f aca="false">Трансформирование!E35</f>
        <v>23</v>
      </c>
      <c r="F35" s="24" t="n">
        <f aca="false">Трансформирование!F35</f>
        <v>45.6</v>
      </c>
      <c r="G35" s="24" t="n">
        <f aca="false">Трансформирование!G35</f>
        <v>54.4</v>
      </c>
      <c r="H35" s="24" t="n">
        <f aca="false">(Трансформирование!H35-Трансформирование!$H$91)/Трансформирование!$H$92</f>
        <v>0.683155913674579</v>
      </c>
      <c r="I35" s="24" t="n">
        <f aca="false">(Трансформирование!I35-Трансформирование!$I$91)/Трансформирование!$I$92</f>
        <v>-0.738275517453238</v>
      </c>
      <c r="J35" s="24" t="n">
        <f aca="false">(Трансформирование!J35-Трансформирование!$J$91)/Трансформирование!$J$92</f>
        <v>-0.798333487087351</v>
      </c>
      <c r="K35" s="24" t="n">
        <f aca="false">(Трансформирование!K35-Трансформирование!$K$91)/Трансформирование!$K$92</f>
        <v>-1.1668460675685</v>
      </c>
      <c r="L35" s="24" t="n">
        <f aca="false">(Трансформирование!L35-Трансформирование!$L$91)/Трансформирование!$L$92</f>
        <v>-0.915332194869221</v>
      </c>
      <c r="M35" s="24" t="n">
        <f aca="false">(Трансформирование!M35-Трансформирование!$M$91)/Трансформирование!$M$92</f>
        <v>-1.14210162127258</v>
      </c>
      <c r="N35" s="24" t="n">
        <f aca="false">Трансформирование!N35</f>
        <v>1.50369459620497</v>
      </c>
      <c r="O35" s="24" t="n">
        <f aca="false">(Трансформирование!O35-Трансформирование!$O$91)/Трансформирование!$O$92</f>
        <v>0.288952395257365</v>
      </c>
      <c r="P35" s="24" t="n">
        <f aca="false">(Трансформирование!P35-Трансформирование!$P$91)/Трансформирование!$P$92</f>
        <v>-0.183383264314944</v>
      </c>
      <c r="Q35" s="24" t="n">
        <f aca="false">(Трансформирование!Q35-Трансформирование!$Q$91)/Трансформирование!$Q$92</f>
        <v>-2.44981553642418</v>
      </c>
      <c r="R35" s="24" t="n">
        <f aca="false">(Трансформирование!R35-Трансформирование!$R$91)/Трансформирование!$R$92</f>
        <v>-2.20282164331536</v>
      </c>
      <c r="S35" s="24" t="n">
        <f aca="false">(Трансформирование!S35-Трансформирование!$S$91)/Трансформирование!$S$92</f>
        <v>-0.367539359473077</v>
      </c>
      <c r="T35" s="24" t="n">
        <f aca="false">(Трансформирование!T35-Трансформирование!$T$91)/Трансформирование!$T$92</f>
        <v>-1.45591454986718</v>
      </c>
      <c r="U35" s="24" t="n">
        <f aca="false">(Трансформирование!U35-Трансформирование!$U$91)/Трансформирование!$U$92</f>
        <v>-3.0852465913928</v>
      </c>
      <c r="V35" s="24" t="n">
        <f aca="false">(Трансформирование!V35-Трансформирование!$V$91)/Трансформирование!$V$92</f>
        <v>2.48509276398724</v>
      </c>
      <c r="W35" s="24" t="n">
        <f aca="false">(Трансформирование!W35-Трансформирование!$W$91)/Трансформирование!$W$92</f>
        <v>-0.199376322057562</v>
      </c>
      <c r="X35" s="24" t="n">
        <f aca="false">(Трансформирование!X35-Трансформирование!$X$91)/Трансформирование!$X$92</f>
        <v>-0.768813820592352</v>
      </c>
      <c r="Y35" s="24" t="n">
        <f aca="false">(Трансформирование!Y35-Трансформирование!$Y$91)/Трансформирование!$Y$92</f>
        <v>-0.651648852913776</v>
      </c>
      <c r="Z35" s="24" t="n">
        <f aca="false">(Трансформирование!Z35-Трансформирование!$Z$91)/Трансформирование!$Z$92</f>
        <v>-2.17821918053754</v>
      </c>
      <c r="AA35" s="24" t="n">
        <f aca="false">(Трансформирование!AA35-Трансформирование!$AA$91)/Трансформирование!$AA$92</f>
        <v>-0.827771983188354</v>
      </c>
      <c r="AB35" s="24" t="n">
        <f aca="false">(Трансформирование!AB35-Трансформирование!$AB$91)/Трансформирование!$AB$92</f>
        <v>-1.08479937100179</v>
      </c>
      <c r="AC35" s="24" t="n">
        <f aca="false">(Трансформирование!AC35-Трансформирование!$AC$91)/Трансформирование!$AC$92</f>
        <v>-1.78868321151492</v>
      </c>
      <c r="AD35" s="24" t="n">
        <f aca="false">(Трансформирование!AD35-Трансформирование!$AD$91)/Трансформирование!$AD$92</f>
        <v>-1.85162116218766</v>
      </c>
      <c r="AE35" s="24" t="n">
        <f aca="false">(Трансформирование!AE35-Трансформирование!$AE$91)/Трансформирование!$AE$92</f>
        <v>-0.751643163389122</v>
      </c>
      <c r="AF35" s="24" t="n">
        <f aca="false">(Трансформирование!AF35-Трансформирование!$AF$91)/Трансформирование!$AF$92</f>
        <v>-1.33875099722207</v>
      </c>
      <c r="AG35" s="24" t="n">
        <f aca="false">(Трансформирование!AG35-Трансформирование!$AG$91)/Трансформирование!$AG$92</f>
        <v>-1.22283072562423</v>
      </c>
      <c r="AH35" s="24" t="n">
        <f aca="false">(Трансформирование!AH35-Трансформирование!$AH$91)/Трансформирование!$AH$92</f>
        <v>-1.21188460041272</v>
      </c>
      <c r="AI35" s="24" t="n">
        <f aca="false">(Трансформирование!AI35-Трансформирование!$AI$91)/Трансформирование!$AI$92</f>
        <v>-1.16412561999025</v>
      </c>
    </row>
    <row r="36" customFormat="false" ht="15" hidden="false" customHeight="false" outlineLevel="0" collapsed="false">
      <c r="A36" s="2" t="s">
        <v>38</v>
      </c>
      <c r="B36" s="24" t="n">
        <f aca="false">(Трансформирование!B36-Трансформирование!$B$91)/Трансформирование!$B$92</f>
        <v>-0.138877527331948</v>
      </c>
      <c r="C36" s="24" t="n">
        <f aca="false">(Трансформирование!C36-Трансформирование!$C$91)/Трансформирование!$C$92</f>
        <v>1.94595254874459</v>
      </c>
      <c r="D36" s="24" t="n">
        <f aca="false">Трансформирование!D36</f>
        <v>2.08504508916638</v>
      </c>
      <c r="E36" s="24" t="n">
        <f aca="false">Трансформирование!E36</f>
        <v>26.5</v>
      </c>
      <c r="F36" s="24" t="n">
        <f aca="false">Трансформирование!F36</f>
        <v>55.2</v>
      </c>
      <c r="G36" s="24" t="n">
        <f aca="false">Трансформирование!G36</f>
        <v>44.8</v>
      </c>
      <c r="H36" s="24" t="n">
        <f aca="false">(Трансформирование!H36-Трансформирование!$H$91)/Трансформирование!$H$92</f>
        <v>-0.232166279215386</v>
      </c>
      <c r="I36" s="24" t="n">
        <f aca="false">(Трансформирование!I36-Трансформирование!$I$91)/Трансформирование!$I$92</f>
        <v>1.29433220013318</v>
      </c>
      <c r="J36" s="24" t="n">
        <f aca="false">(Трансформирование!J36-Трансформирование!$J$91)/Трансформирование!$J$92</f>
        <v>0.847362845546988</v>
      </c>
      <c r="K36" s="24" t="n">
        <f aca="false">(Трансформирование!K36-Трансформирование!$K$91)/Трансформирование!$K$92</f>
        <v>1.50274362774653</v>
      </c>
      <c r="L36" s="24" t="n">
        <f aca="false">(Трансформирование!L36-Трансформирование!$L$91)/Трансформирование!$L$92</f>
        <v>1.10653852039579</v>
      </c>
      <c r="M36" s="24" t="n">
        <f aca="false">(Трансформирование!M36-Трансформирование!$M$91)/Трансформирование!$M$92</f>
        <v>0.749504104065351</v>
      </c>
      <c r="N36" s="24" t="n">
        <f aca="false">Трансформирование!N36</f>
        <v>2.257178717737</v>
      </c>
      <c r="O36" s="24" t="n">
        <f aca="false">(Трансформирование!O36-Трансформирование!$O$91)/Трансформирование!$O$92</f>
        <v>0.4832988034933</v>
      </c>
      <c r="P36" s="24" t="n">
        <f aca="false">(Трансформирование!P36-Трансформирование!$P$91)/Трансформирование!$P$92</f>
        <v>-0.137858781608455</v>
      </c>
      <c r="Q36" s="24" t="n">
        <f aca="false">(Трансформирование!Q36-Трансформирование!$Q$91)/Трансформирование!$Q$92</f>
        <v>-0.0283608957368974</v>
      </c>
      <c r="R36" s="24" t="n">
        <f aca="false">(Трансформирование!R36-Трансформирование!$R$91)/Трансформирование!$R$92</f>
        <v>-0.175951084413399</v>
      </c>
      <c r="S36" s="24" t="n">
        <f aca="false">(Трансформирование!S36-Трансформирование!$S$91)/Трансформирование!$S$92</f>
        <v>-0.114904521549317</v>
      </c>
      <c r="T36" s="24" t="n">
        <f aca="false">(Трансформирование!T36-Трансформирование!$T$91)/Трансформирование!$T$92</f>
        <v>0.363314400002572</v>
      </c>
      <c r="U36" s="24" t="n">
        <f aca="false">(Трансформирование!U36-Трансформирование!$U$91)/Трансформирование!$U$92</f>
        <v>1.28882674104213</v>
      </c>
      <c r="V36" s="24" t="n">
        <f aca="false">(Трансформирование!V36-Трансформирование!$V$91)/Трансформирование!$V$92</f>
        <v>1.22289809048491</v>
      </c>
      <c r="W36" s="24" t="n">
        <f aca="false">(Трансформирование!W36-Трансформирование!$W$91)/Трансформирование!$W$92</f>
        <v>0.840770325495138</v>
      </c>
      <c r="X36" s="24" t="n">
        <f aca="false">(Трансформирование!X36-Трансформирование!$X$91)/Трансформирование!$X$92</f>
        <v>-0.0973802142885863</v>
      </c>
      <c r="Y36" s="24" t="n">
        <f aca="false">(Трансформирование!Y36-Трансформирование!$Y$91)/Трансформирование!$Y$92</f>
        <v>-0.10052684099398</v>
      </c>
      <c r="Z36" s="24" t="n">
        <f aca="false">(Трансформирование!Z36-Трансформирование!$Z$91)/Трансформирование!$Z$92</f>
        <v>0.586983852800656</v>
      </c>
      <c r="AA36" s="24" t="n">
        <f aca="false">(Трансформирование!AA36-Трансформирование!$AA$91)/Трансформирование!$AA$92</f>
        <v>-0.0465751170224631</v>
      </c>
      <c r="AB36" s="24" t="n">
        <f aca="false">(Трансформирование!AB36-Трансформирование!$AB$91)/Трансформирование!$AB$92</f>
        <v>0.181359286435842</v>
      </c>
      <c r="AC36" s="24" t="n">
        <f aca="false">(Трансформирование!AC36-Трансформирование!$AC$91)/Трансформирование!$AC$92</f>
        <v>1.16790494482164</v>
      </c>
      <c r="AD36" s="24" t="n">
        <f aca="false">(Трансформирование!AD36-Трансформирование!$AD$91)/Трансформирование!$AD$92</f>
        <v>0.629407785320839</v>
      </c>
      <c r="AE36" s="24" t="n">
        <f aca="false">(Трансформирование!AE36-Трансформирование!$AE$91)/Трансформирование!$AE$92</f>
        <v>-1.07559242776791</v>
      </c>
      <c r="AF36" s="24" t="n">
        <f aca="false">(Трансформирование!AF36-Трансформирование!$AF$91)/Трансформирование!$AF$92</f>
        <v>-0.402100108310282</v>
      </c>
      <c r="AG36" s="24" t="n">
        <f aca="false">(Трансформирование!AG36-Трансформирование!$AG$91)/Трансформирование!$AG$92</f>
        <v>2.19257763344846</v>
      </c>
      <c r="AH36" s="24" t="n">
        <f aca="false">(Трансформирование!AH36-Трансформирование!$AH$91)/Трансформирование!$AH$92</f>
        <v>1.19318316097854</v>
      </c>
      <c r="AI36" s="24" t="n">
        <f aca="false">(Трансформирование!AI36-Трансформирование!$AI$91)/Трансформирование!$AI$92</f>
        <v>-0.0645693393527678</v>
      </c>
    </row>
    <row r="37" customFormat="false" ht="15" hidden="false" customHeight="false" outlineLevel="0" collapsed="false">
      <c r="A37" s="2" t="s">
        <v>39</v>
      </c>
      <c r="B37" s="24" t="n">
        <f aca="false">(Трансформирование!B37-Трансформирование!$B$91)/Трансформирование!$B$92</f>
        <v>-0.400472549294921</v>
      </c>
      <c r="C37" s="24" t="n">
        <f aca="false">(Трансформирование!C37-Трансформирование!$C$91)/Трансформирование!$C$92</f>
        <v>-0.252361573340107</v>
      </c>
      <c r="D37" s="24" t="n">
        <f aca="false">Трансформирование!D37</f>
        <v>2.12783753352287</v>
      </c>
      <c r="E37" s="24" t="n">
        <f aca="false">Трансформирование!E37</f>
        <v>24.6</v>
      </c>
      <c r="F37" s="24" t="n">
        <f aca="false">Трансформирование!F37</f>
        <v>66.8</v>
      </c>
      <c r="G37" s="24" t="n">
        <f aca="false">Трансформирование!G37</f>
        <v>33.2</v>
      </c>
      <c r="H37" s="24" t="n">
        <f aca="false">(Трансформирование!H37-Трансформирование!$H$91)/Трансформирование!$H$92</f>
        <v>0.0665134191174633</v>
      </c>
      <c r="I37" s="24" t="n">
        <f aca="false">(Трансформирование!I37-Трансформирование!$I$91)/Трансформирование!$I$92</f>
        <v>-0.237683239350819</v>
      </c>
      <c r="J37" s="24" t="n">
        <f aca="false">(Трансформирование!J37-Трансформирование!$J$91)/Трансформирование!$J$92</f>
        <v>-0.464898093761308</v>
      </c>
      <c r="K37" s="24" t="n">
        <f aca="false">(Трансформирование!K37-Трансформирование!$K$91)/Трансформирование!$K$92</f>
        <v>-0.163963992008034</v>
      </c>
      <c r="L37" s="24" t="n">
        <f aca="false">(Трансформирование!L37-Трансформирование!$L$91)/Трансформирование!$L$92</f>
        <v>-0.129943479475961</v>
      </c>
      <c r="M37" s="24" t="n">
        <f aca="false">(Трансформирование!M37-Трансформирование!$M$91)/Трансформирование!$M$92</f>
        <v>-0.11204954648516</v>
      </c>
      <c r="N37" s="24" t="n">
        <f aca="false">Трансформирование!N37</f>
        <v>0.464158883361278</v>
      </c>
      <c r="O37" s="24" t="n">
        <f aca="false">(Трансформирование!O37-Трансформирование!$O$91)/Трансформирование!$O$92</f>
        <v>-0.869058014350625</v>
      </c>
      <c r="P37" s="24" t="n">
        <f aca="false">(Трансформирование!P37-Трансформирование!$P$91)/Трансформирование!$P$92</f>
        <v>1.7871163084547</v>
      </c>
      <c r="Q37" s="24" t="n">
        <f aca="false">(Трансформирование!Q37-Трансформирование!$Q$91)/Трансформирование!$Q$92</f>
        <v>-1.24633862020709</v>
      </c>
      <c r="R37" s="24" t="n">
        <f aca="false">(Трансформирование!R37-Трансформирование!$R$91)/Трансформирование!$R$92</f>
        <v>-0.494375386932402</v>
      </c>
      <c r="S37" s="24" t="n">
        <f aca="false">(Трансформирование!S37-Трансформирование!$S$91)/Трансформирование!$S$92</f>
        <v>0.241408449240763</v>
      </c>
      <c r="T37" s="24" t="n">
        <f aca="false">(Трансформирование!T37-Трансформирование!$T$91)/Трансформирование!$T$92</f>
        <v>-0.386933320605026</v>
      </c>
      <c r="U37" s="24" t="n">
        <f aca="false">(Трансформирование!U37-Трансформирование!$U$91)/Трансформирование!$U$92</f>
        <v>-0.333725015286506</v>
      </c>
      <c r="V37" s="24" t="n">
        <f aca="false">(Трансформирование!V37-Трансформирование!$V$91)/Трансформирование!$V$92</f>
        <v>-0.136791108860438</v>
      </c>
      <c r="W37" s="24" t="n">
        <f aca="false">(Трансформирование!W37-Трансформирование!$W$91)/Трансформирование!$W$92</f>
        <v>-0.1041530877038</v>
      </c>
      <c r="X37" s="24" t="n">
        <f aca="false">(Трансформирование!X37-Трансформирование!$X$91)/Трансформирование!$X$92</f>
        <v>-0.686355013569801</v>
      </c>
      <c r="Y37" s="24" t="n">
        <f aca="false">(Трансформирование!Y37-Трансформирование!$Y$91)/Трансформирование!$Y$92</f>
        <v>-0.593545902655917</v>
      </c>
      <c r="Z37" s="24" t="n">
        <f aca="false">(Трансформирование!Z37-Трансформирование!$Z$91)/Трансформирование!$Z$92</f>
        <v>-1.28648912736467</v>
      </c>
      <c r="AA37" s="24" t="n">
        <f aca="false">(Трансформирование!AA37-Трансформирование!$AA$91)/Трансформирование!$AA$92</f>
        <v>-0.658517259995329</v>
      </c>
      <c r="AB37" s="24" t="n">
        <f aca="false">(Трансформирование!AB37-Трансформирование!$AB$91)/Трансформирование!$AB$92</f>
        <v>-0.955457431707045</v>
      </c>
      <c r="AC37" s="24" t="n">
        <f aca="false">(Трансформирование!AC37-Трансформирование!$AC$91)/Трансформирование!$AC$92</f>
        <v>-0.101484908848394</v>
      </c>
      <c r="AD37" s="24" t="n">
        <f aca="false">(Трансформирование!AD37-Трансформирование!$AD$91)/Трансформирование!$AD$92</f>
        <v>-0.189491149805109</v>
      </c>
      <c r="AE37" s="24" t="n">
        <f aca="false">(Трансформирование!AE37-Трансформирование!$AE$91)/Трансформирование!$AE$92</f>
        <v>0.533155410771947</v>
      </c>
      <c r="AF37" s="24" t="n">
        <f aca="false">(Трансформирование!AF37-Трансформирование!$AF$91)/Трансформирование!$AF$92</f>
        <v>-0.787194374110249</v>
      </c>
      <c r="AG37" s="24" t="n">
        <f aca="false">(Трансформирование!AG37-Трансформирование!$AG$91)/Трансформирование!$AG$92</f>
        <v>0.648285585797656</v>
      </c>
      <c r="AH37" s="24" t="n">
        <f aca="false">(Трансформирование!AH37-Трансформирование!$AH$91)/Трансформирование!$AH$92</f>
        <v>-0.432618972687603</v>
      </c>
      <c r="AI37" s="24" t="n">
        <f aca="false">(Трансформирование!AI37-Трансформирование!$AI$91)/Трансформирование!$AI$92</f>
        <v>-0.396103977217818</v>
      </c>
    </row>
    <row r="38" customFormat="false" ht="15" hidden="false" customHeight="false" outlineLevel="0" collapsed="false">
      <c r="A38" s="2" t="s">
        <v>40</v>
      </c>
      <c r="B38" s="24" t="n">
        <f aca="false">(Трансформирование!B38-Трансформирование!$B$91)/Трансформирование!$B$92</f>
        <v>0.13135721952842</v>
      </c>
      <c r="C38" s="24" t="n">
        <f aca="false">(Трансформирование!C38-Трансформирование!$C$91)/Трансформирование!$C$92</f>
        <v>0.788833860794883</v>
      </c>
      <c r="D38" s="24" t="n">
        <f aca="false">Трансформирование!D38</f>
        <v>2.03648920219714</v>
      </c>
      <c r="E38" s="24" t="n">
        <f aca="false">Трансформирование!E38</f>
        <v>27.9</v>
      </c>
      <c r="F38" s="24" t="n">
        <f aca="false">Трансформирование!F38</f>
        <v>77.1</v>
      </c>
      <c r="G38" s="24" t="n">
        <f aca="false">Трансформирование!G38</f>
        <v>22.9</v>
      </c>
      <c r="H38" s="24" t="n">
        <f aca="false">(Трансформирование!H38-Трансформирование!$H$91)/Трансформирование!$H$92</f>
        <v>0.320740063194779</v>
      </c>
      <c r="I38" s="24" t="n">
        <f aca="false">(Трансформирование!I38-Трансформирование!$I$91)/Трансформирование!$I$92</f>
        <v>1.15208995832373</v>
      </c>
      <c r="J38" s="24" t="n">
        <f aca="false">(Трансформирование!J38-Трансформирование!$J$91)/Трансформирование!$J$92</f>
        <v>-0.120302068971513</v>
      </c>
      <c r="K38" s="24" t="n">
        <f aca="false">(Трансформирование!K38-Трансформирование!$K$91)/Трансформирование!$K$92</f>
        <v>0.686938454104996</v>
      </c>
      <c r="L38" s="24" t="n">
        <f aca="false">(Трансформирование!L38-Трансформирование!$L$91)/Трансформирование!$L$92</f>
        <v>0.571952005965773</v>
      </c>
      <c r="M38" s="24" t="n">
        <f aca="false">(Трансформирование!M38-Трансформирование!$M$91)/Трансформирование!$M$92</f>
        <v>0.728628159842421</v>
      </c>
      <c r="N38" s="24" t="n">
        <f aca="false">Трансформирование!N38</f>
        <v>1.30059144685139</v>
      </c>
      <c r="O38" s="24" t="n">
        <f aca="false">(Трансформирование!O38-Трансформирование!$O$91)/Трансформирование!$O$92</f>
        <v>-0.3983729291796</v>
      </c>
      <c r="P38" s="24" t="n">
        <f aca="false">(Трансформирование!P38-Трансформирование!$P$91)/Трансформирование!$P$92</f>
        <v>1.04368033052738</v>
      </c>
      <c r="Q38" s="24" t="n">
        <f aca="false">(Трансформирование!Q38-Трансформирование!$Q$91)/Трансформирование!$Q$92</f>
        <v>0.575451208046232</v>
      </c>
      <c r="R38" s="24" t="n">
        <f aca="false">(Трансформирование!R38-Трансформирование!$R$91)/Трансформирование!$R$92</f>
        <v>-0.906997176657892</v>
      </c>
      <c r="S38" s="24" t="n">
        <f aca="false">(Трансформирование!S38-Трансформирование!$S$91)/Трансформирование!$S$92</f>
        <v>-0.190830675654329</v>
      </c>
      <c r="T38" s="24" t="n">
        <f aca="false">(Трансформирование!T38-Трансформирование!$T$91)/Трансформирование!$T$92</f>
        <v>-0.366870303429695</v>
      </c>
      <c r="U38" s="24" t="n">
        <f aca="false">(Трансформирование!U38-Трансформирование!$U$91)/Трансформирование!$U$92</f>
        <v>-0.834665421900155</v>
      </c>
      <c r="V38" s="24" t="n">
        <f aca="false">(Трансформирование!V38-Трансформирование!$V$91)/Трансформирование!$V$92</f>
        <v>-0.727717906951378</v>
      </c>
      <c r="W38" s="24" t="n">
        <f aca="false">(Трансформирование!W38-Трансформирование!$W$91)/Трансформирование!$W$92</f>
        <v>-1.02257949268451</v>
      </c>
      <c r="X38" s="24" t="n">
        <f aca="false">(Трансформирование!X38-Трансформирование!$X$91)/Трансформирование!$X$92</f>
        <v>-0.412875805210382</v>
      </c>
      <c r="Y38" s="24" t="n">
        <f aca="false">(Трансформирование!Y38-Трансформирование!$Y$91)/Трансформирование!$Y$92</f>
        <v>-0.556281315273801</v>
      </c>
      <c r="Z38" s="24" t="n">
        <f aca="false">(Трансформирование!Z38-Трансформирование!$Z$91)/Трансформирование!$Z$92</f>
        <v>0.638170255027369</v>
      </c>
      <c r="AA38" s="24" t="n">
        <f aca="false">(Трансформирование!AA38-Трансформирование!$AA$91)/Трансформирование!$AA$92</f>
        <v>-0.285535759489946</v>
      </c>
      <c r="AB38" s="24" t="n">
        <f aca="false">(Трансформирование!AB38-Трансформирование!$AB$91)/Трансформирование!$AB$92</f>
        <v>-0.711261254569512</v>
      </c>
      <c r="AC38" s="24" t="n">
        <f aca="false">(Трансформирование!AC38-Трансформирование!$AC$91)/Трансформирование!$AC$92</f>
        <v>0.0469172826180549</v>
      </c>
      <c r="AD38" s="24" t="n">
        <f aca="false">(Трансформирование!AD38-Трансформирование!$AD$91)/Трансформирование!$AD$92</f>
        <v>0.801467001121496</v>
      </c>
      <c r="AE38" s="24" t="n">
        <f aca="false">(Трансформирование!AE38-Трансформирование!$AE$91)/Трансформирование!$AE$92</f>
        <v>-0.0174677537552294</v>
      </c>
      <c r="AF38" s="24" t="n">
        <f aca="false">(Трансформирование!AF38-Трансформирование!$AF$91)/Трансформирование!$AF$92</f>
        <v>1.24802901144503</v>
      </c>
      <c r="AG38" s="24" t="n">
        <f aca="false">(Трансформирование!AG38-Трансформирование!$AG$91)/Трансформирование!$AG$92</f>
        <v>0.381872992271819</v>
      </c>
      <c r="AH38" s="24" t="n">
        <f aca="false">(Трансформирование!AH38-Трансформирование!$AH$91)/Трансформирование!$AH$92</f>
        <v>0.109894179114823</v>
      </c>
      <c r="AI38" s="24" t="n">
        <f aca="false">(Трансформирование!AI38-Трансформирование!$AI$91)/Трансформирование!$AI$92</f>
        <v>0.432360715040242</v>
      </c>
    </row>
    <row r="39" customFormat="false" ht="15" hidden="false" customHeight="false" outlineLevel="0" collapsed="false">
      <c r="A39" s="2" t="s">
        <v>41</v>
      </c>
      <c r="B39" s="24" t="n">
        <f aca="false">(Трансформирование!B39-Трансформирование!$B$91)/Трансформирование!$B$92</f>
        <v>0.0538114030698554</v>
      </c>
      <c r="C39" s="24" t="n">
        <f aca="false">(Трансформирование!C39-Трансформирование!$C$91)/Трансформирование!$C$92</f>
        <v>1.49716847336879</v>
      </c>
      <c r="D39" s="24" t="n">
        <f aca="false">Трансформирование!D39</f>
        <v>2.03054318486893</v>
      </c>
      <c r="E39" s="24" t="n">
        <f aca="false">Трансформирование!E39</f>
        <v>27.6</v>
      </c>
      <c r="F39" s="24" t="n">
        <f aca="false">Трансформирование!F39</f>
        <v>68.1</v>
      </c>
      <c r="G39" s="24" t="n">
        <f aca="false">Трансформирование!G39</f>
        <v>31.9</v>
      </c>
      <c r="H39" s="24" t="n">
        <f aca="false">(Трансформирование!H39-Трансформирование!$H$91)/Трансформирование!$H$92</f>
        <v>0.0183815922694799</v>
      </c>
      <c r="I39" s="24" t="n">
        <f aca="false">(Трансформирование!I39-Трансформирование!$I$91)/Трансформирование!$I$92</f>
        <v>1.26204729083661</v>
      </c>
      <c r="J39" s="24" t="n">
        <f aca="false">(Трансформирование!J39-Трансформирование!$J$91)/Трансформирование!$J$92</f>
        <v>0.332762915485485</v>
      </c>
      <c r="K39" s="24" t="n">
        <f aca="false">(Трансформирование!K39-Трансформирование!$K$91)/Трансформирование!$K$92</f>
        <v>1.26446254326092</v>
      </c>
      <c r="L39" s="24" t="n">
        <f aca="false">(Трансформирование!L39-Трансформирование!$L$91)/Трансформирование!$L$92</f>
        <v>1.10653852039579</v>
      </c>
      <c r="M39" s="24" t="n">
        <f aca="false">(Трансформирование!M39-Трансформирование!$M$91)/Трансформирование!$M$92</f>
        <v>1.03483228407451</v>
      </c>
      <c r="N39" s="24" t="n">
        <f aca="false">Трансформирование!N39</f>
        <v>1.79670177914305</v>
      </c>
      <c r="O39" s="24" t="n">
        <f aca="false">(Трансформирование!O39-Трансформирование!$O$91)/Трансформирование!$O$92</f>
        <v>-0.272409561082966</v>
      </c>
      <c r="P39" s="24" t="n">
        <f aca="false">(Трансформирование!P39-Трансформирование!$P$91)/Трансформирование!$P$92</f>
        <v>-0.418146727796148</v>
      </c>
      <c r="Q39" s="24" t="n">
        <f aca="false">(Трансформирование!Q39-Трансформирование!$Q$91)/Трансформирование!$Q$92</f>
        <v>0.196720067276206</v>
      </c>
      <c r="R39" s="24" t="n">
        <f aca="false">(Трансформирование!R39-Трансформирование!$R$91)/Трансформирование!$R$92</f>
        <v>0.263135785439094</v>
      </c>
      <c r="S39" s="24" t="n">
        <f aca="false">(Трансформирование!S39-Трансформирование!$S$91)/Трансформирование!$S$92</f>
        <v>-0.484630816985294</v>
      </c>
      <c r="T39" s="24" t="n">
        <f aca="false">(Трансформирование!T39-Трансформирование!$T$91)/Трансформирование!$T$92</f>
        <v>-0.154063815924512</v>
      </c>
      <c r="U39" s="24" t="n">
        <f aca="false">(Трансформирование!U39-Трансформирование!$U$91)/Трансформирование!$U$92</f>
        <v>0.441915830028887</v>
      </c>
      <c r="V39" s="24" t="n">
        <f aca="false">(Трансформирование!V39-Трансформирование!$V$91)/Трансформирование!$V$92</f>
        <v>-0.280510378025643</v>
      </c>
      <c r="W39" s="24" t="n">
        <f aca="false">(Трансформирование!W39-Трансформирование!$W$91)/Трансформирование!$W$92</f>
        <v>0.968446899703364</v>
      </c>
      <c r="X39" s="24" t="n">
        <f aca="false">(Трансформирование!X39-Трансформирование!$X$91)/Трансформирование!$X$92</f>
        <v>-0.394219852025846</v>
      </c>
      <c r="Y39" s="24" t="n">
        <f aca="false">(Трансформирование!Y39-Трансформирование!$Y$91)/Трансформирование!$Y$92</f>
        <v>-0.191893486840013</v>
      </c>
      <c r="Z39" s="24" t="n">
        <f aca="false">(Трансформирование!Z39-Трансформирование!$Z$91)/Трансформирование!$Z$92</f>
        <v>0.132749285646357</v>
      </c>
      <c r="AA39" s="24" t="n">
        <f aca="false">(Трансформирование!AA39-Трансформирование!$AA$91)/Трансформирование!$AA$92</f>
        <v>-0.352592569587852</v>
      </c>
      <c r="AB39" s="24" t="n">
        <f aca="false">(Трансформирование!AB39-Трансформирование!$AB$91)/Трансформирование!$AB$92</f>
        <v>-0.247526659035153</v>
      </c>
      <c r="AC39" s="24" t="n">
        <f aca="false">(Трансформирование!AC39-Трансформирование!$AC$91)/Трансформирование!$AC$92</f>
        <v>1.12612765678837</v>
      </c>
      <c r="AD39" s="24" t="n">
        <f aca="false">(Трансформирование!AD39-Трансформирование!$AD$91)/Трансформирование!$AD$92</f>
        <v>1.35827868420809</v>
      </c>
      <c r="AE39" s="24" t="n">
        <f aca="false">(Трансформирование!AE39-Трансформирование!$AE$91)/Трансформирование!$AE$92</f>
        <v>-0.254552924538089</v>
      </c>
      <c r="AF39" s="24" t="n">
        <f aca="false">(Трансформирование!AF39-Трансформирование!$AF$91)/Трансформирование!$AF$92</f>
        <v>-0.348439815878478</v>
      </c>
      <c r="AG39" s="24" t="n">
        <f aca="false">(Трансформирование!AG39-Трансформирование!$AG$91)/Трансформирование!$AG$92</f>
        <v>1.08971381722791</v>
      </c>
      <c r="AH39" s="24" t="n">
        <f aca="false">(Трансформирование!AH39-Трансформирование!$AH$91)/Трансформирование!$AH$92</f>
        <v>1.13037855661323</v>
      </c>
      <c r="AI39" s="24" t="n">
        <f aca="false">(Трансформирование!AI39-Трансформирование!$AI$91)/Трансформирование!$AI$92</f>
        <v>0.3198028480276</v>
      </c>
    </row>
    <row r="40" customFormat="false" ht="15" hidden="false" customHeight="false" outlineLevel="0" collapsed="false">
      <c r="A40" s="2" t="s">
        <v>42</v>
      </c>
      <c r="B40" s="24" t="n">
        <f aca="false">(Трансформирование!B40-Трансформирование!$B$91)/Трансформирование!$B$92</f>
        <v>-0.38541955870149</v>
      </c>
      <c r="C40" s="24" t="n">
        <f aca="false">(Трансформирование!C40-Трансформирование!$C$91)/Трансформирование!$C$92</f>
        <v>1.06271282668879</v>
      </c>
      <c r="D40" s="24" t="n">
        <f aca="false">Трансформирование!D40</f>
        <v>2.25374577973651</v>
      </c>
      <c r="E40" s="24" t="n">
        <f aca="false">Трансформирование!E40</f>
        <v>14.4</v>
      </c>
      <c r="F40" s="24" t="n">
        <f aca="false">Трансформирование!F40</f>
        <v>45.3</v>
      </c>
      <c r="G40" s="24" t="n">
        <f aca="false">Трансформирование!G40</f>
        <v>54.7</v>
      </c>
      <c r="H40" s="24" t="n">
        <f aca="false">(Трансформирование!H40-Трансформирование!$H$91)/Трансформирование!$H$92</f>
        <v>-0.310811933490752</v>
      </c>
      <c r="I40" s="24" t="n">
        <f aca="false">(Трансформирование!I40-Трансформирование!$I$91)/Трансформирование!$I$92</f>
        <v>0.340253874563622</v>
      </c>
      <c r="J40" s="24" t="n">
        <f aca="false">(Трансформирование!J40-Трансформирование!$J$91)/Трансформирование!$J$92</f>
        <v>0.731279657797072</v>
      </c>
      <c r="K40" s="24" t="n">
        <f aca="false">(Трансформирование!K40-Трансформирование!$K$91)/Трансформирование!$K$92</f>
        <v>0.832456062259488</v>
      </c>
      <c r="L40" s="24" t="n">
        <f aca="false">(Трансформирование!L40-Трансформирование!$L$91)/Трансформирование!$L$92</f>
        <v>0.354661032481596</v>
      </c>
      <c r="M40" s="24" t="n">
        <f aca="false">(Трансформирование!M40-Трансформирование!$M$91)/Трансформирование!$M$92</f>
        <v>-0.243701040202105</v>
      </c>
      <c r="N40" s="24" t="n">
        <f aca="false">Трансформирование!N40</f>
        <v>0.66943295008217</v>
      </c>
      <c r="O40" s="24" t="n">
        <f aca="false">(Трансформирование!O40-Трансформирование!$O$91)/Трансформирование!$O$92</f>
        <v>-0.93837170884173</v>
      </c>
      <c r="P40" s="24" t="n">
        <f aca="false">(Трансформирование!P40-Трансформирование!$P$91)/Трансформирование!$P$92</f>
        <v>-0.877246296939055</v>
      </c>
      <c r="Q40" s="24" t="n">
        <f aca="false">(Трансформирование!Q40-Трансформирование!$Q$91)/Трансформирование!$Q$92</f>
        <v>-1.0311933152543</v>
      </c>
      <c r="R40" s="24" t="n">
        <f aca="false">(Трансформирование!R40-Трансформирование!$R$91)/Трансформирование!$R$92</f>
        <v>-0.651296131580273</v>
      </c>
      <c r="S40" s="24" t="n">
        <f aca="false">(Трансформирование!S40-Трансформирование!$S$91)/Трансформирование!$S$92</f>
        <v>0.0348534443871508</v>
      </c>
      <c r="T40" s="24" t="n">
        <f aca="false">(Трансформирование!T40-Трансформирование!$T$91)/Трансформирование!$T$92</f>
        <v>0.237492266281476</v>
      </c>
      <c r="U40" s="24" t="n">
        <f aca="false">(Трансформирование!U40-Трансформирование!$U$91)/Трансформирование!$U$92</f>
        <v>2.47930541753044</v>
      </c>
      <c r="V40" s="24" t="n">
        <f aca="false">(Трансформирование!V40-Трансформирование!$V$91)/Трансформирование!$V$92</f>
        <v>-0.555709842505156</v>
      </c>
      <c r="W40" s="24" t="n">
        <f aca="false">(Трансформирование!W40-Трансформирование!$W$91)/Трансформирование!$W$92</f>
        <v>-1.92882909364741</v>
      </c>
      <c r="X40" s="24" t="n">
        <f aca="false">(Трансформирование!X40-Трансформирование!$X$91)/Трансформирование!$X$92</f>
        <v>-0.787960789564139</v>
      </c>
      <c r="Y40" s="24" t="n">
        <f aca="false">(Трансформирование!Y40-Трансформирование!$Y$91)/Трансформирование!$Y$92</f>
        <v>-0.814212651257036</v>
      </c>
      <c r="Z40" s="24" t="n">
        <f aca="false">(Трансформирование!Z40-Трансформирование!$Z$91)/Трансформирование!$Z$92</f>
        <v>-0.0799639279682622</v>
      </c>
      <c r="AA40" s="24" t="n">
        <f aca="false">(Трансформирование!AA40-Трансформирование!$AA$91)/Трансформирование!$AA$92</f>
        <v>-1.04055342305128</v>
      </c>
      <c r="AB40" s="24" t="n">
        <f aca="false">(Трансформирование!AB40-Трансформирование!$AB$91)/Трансформирование!$AB$92</f>
        <v>-2.00015743476272</v>
      </c>
      <c r="AC40" s="24" t="n">
        <f aca="false">(Трансформирование!AC40-Трансформирование!$AC$91)/Трансформирование!$AC$92</f>
        <v>-1.08928321954539</v>
      </c>
      <c r="AD40" s="24" t="n">
        <f aca="false">(Трансформирование!AD40-Трансформирование!$AD$91)/Трансформирование!$AD$92</f>
        <v>-0.586540299403466</v>
      </c>
      <c r="AE40" s="24" t="n">
        <f aca="false">(Трансформирование!AE40-Трансформирование!$AE$91)/Трансформирование!$AE$92</f>
        <v>-0.689540889347999</v>
      </c>
      <c r="AF40" s="24" t="n">
        <f aca="false">(Трансформирование!AF40-Трансформирование!$AF$91)/Трансформирование!$AF$92</f>
        <v>-1.23193594684771</v>
      </c>
      <c r="AG40" s="24" t="n">
        <f aca="false">(Трансформирование!AG40-Трансформирование!$AG$91)/Трансформирование!$AG$92</f>
        <v>-1.43440295185063</v>
      </c>
      <c r="AH40" s="24" t="n">
        <f aca="false">(Трансформирование!AH40-Трансформирование!$AH$91)/Трансформирование!$AH$92</f>
        <v>-0.513940876365552</v>
      </c>
      <c r="AI40" s="24" t="n">
        <f aca="false">(Трансформирование!AI40-Трансформирование!$AI$91)/Трансформирование!$AI$92</f>
        <v>-2.51221066404949</v>
      </c>
    </row>
    <row r="41" customFormat="false" ht="15" hidden="false" customHeight="false" outlineLevel="0" collapsed="false">
      <c r="A41" s="2" t="s">
        <v>43</v>
      </c>
      <c r="B41" s="24" t="n">
        <f aca="false">(Трансформирование!B41-Трансформирование!$B$91)/Трансформирование!$B$92</f>
        <v>-1.49918808041851</v>
      </c>
      <c r="C41" s="24" t="n">
        <f aca="false">(Трансформирование!C41-Трансформирование!$C$91)/Трансформирование!$C$92</f>
        <v>-0.921134009522807</v>
      </c>
      <c r="D41" s="24" t="n">
        <f aca="false">Трансформирование!D41</f>
        <v>2.31052788903654</v>
      </c>
      <c r="E41" s="24" t="n">
        <f aca="false">Трансформирование!E41</f>
        <v>13.3</v>
      </c>
      <c r="F41" s="24" t="n">
        <f aca="false">Трансформирование!F41</f>
        <v>55.5</v>
      </c>
      <c r="G41" s="24" t="n">
        <f aca="false">Трансформирование!G41</f>
        <v>44.5</v>
      </c>
      <c r="H41" s="24" t="n">
        <f aca="false">(Трансформирование!H41-Трансформирование!$H$91)/Трансформирование!$H$92</f>
        <v>-2.51404380334512</v>
      </c>
      <c r="I41" s="24" t="n">
        <f aca="false">(Трансформирование!I41-Трансформирование!$I$91)/Трансформирование!$I$92</f>
        <v>-1.83039424409331</v>
      </c>
      <c r="J41" s="24" t="n">
        <f aca="false">(Трансформирование!J41-Трансформирование!$J$91)/Трансформирование!$J$92</f>
        <v>1.44777765161236</v>
      </c>
      <c r="K41" s="24" t="n">
        <f aca="false">(Трансформирование!K41-Трансформирование!$K$91)/Трансформирование!$K$92</f>
        <v>-0.83132568274361</v>
      </c>
      <c r="L41" s="24" t="n">
        <f aca="false">(Трансформирование!L41-Трансформирование!$L$91)/Трансформирование!$L$92</f>
        <v>-1.44757443107528</v>
      </c>
      <c r="M41" s="24" t="n">
        <f aca="false">(Трансформирование!M41-Трансформирование!$M$91)/Трансформирование!$M$92</f>
        <v>-2.14162506668591</v>
      </c>
      <c r="N41" s="24" t="n">
        <f aca="false">Трансформирование!N41</f>
        <v>0.736806299728077</v>
      </c>
      <c r="O41" s="24" t="n">
        <f aca="false">(Трансформирование!O41-Трансформирование!$O$91)/Трансформирование!$O$92</f>
        <v>-1.62601281799135</v>
      </c>
      <c r="P41" s="24" t="n">
        <f aca="false">(Трансформирование!P41-Трансформирование!$P$91)/Трансформирование!$P$92</f>
        <v>-0.885717873554358</v>
      </c>
      <c r="Q41" s="24" t="n">
        <f aca="false">(Трансформирование!Q41-Трансформирование!$Q$91)/Трансформирование!$Q$92</f>
        <v>-2.35387578879647</v>
      </c>
      <c r="R41" s="24" t="n">
        <f aca="false">(Трансформирование!R41-Трансформирование!$R$91)/Трансформирование!$R$92</f>
        <v>-0.264117864181324</v>
      </c>
      <c r="S41" s="24" t="n">
        <f aca="false">(Трансформирование!S41-Трансформирование!$S$91)/Трансформирование!$S$92</f>
        <v>-0.982845749290918</v>
      </c>
      <c r="T41" s="24" t="n">
        <f aca="false">(Трансформирование!T41-Трансформирование!$T$91)/Трансформирование!$T$92</f>
        <v>-2.47865783757146</v>
      </c>
      <c r="U41" s="24" t="n">
        <f aca="false">(Трансформирование!U41-Трансформирование!$U$91)/Трансформирование!$U$92</f>
        <v>-3.36247255093938</v>
      </c>
      <c r="V41" s="24" t="n">
        <f aca="false">(Трансформирование!V41-Трансформирование!$V$91)/Трансформирование!$V$92</f>
        <v>-2.00154992907968</v>
      </c>
      <c r="W41" s="24" t="n">
        <f aca="false">(Трансформирование!W41-Трансформирование!$W$91)/Трансформирование!$W$92</f>
        <v>-3.19718164678771</v>
      </c>
      <c r="X41" s="24" t="n">
        <f aca="false">(Трансформирование!X41-Трансформирование!$X$91)/Трансформирование!$X$92</f>
        <v>-0.232934795150502</v>
      </c>
      <c r="Y41" s="24" t="n">
        <f aca="false">(Трансформирование!Y41-Трансформирование!$Y$91)/Трансформирование!$Y$92</f>
        <v>-0.768376171321472</v>
      </c>
      <c r="Z41" s="24" t="n">
        <f aca="false">(Трансформирование!Z41-Трансформирование!$Z$91)/Трансформирование!$Z$92</f>
        <v>-3.10701625543803</v>
      </c>
      <c r="AA41" s="24" t="n">
        <f aca="false">(Трансформирование!AA41-Трансформирование!$AA$91)/Трансформирование!$AA$92</f>
        <v>-0.036417606800012</v>
      </c>
      <c r="AB41" s="24" t="n">
        <f aca="false">(Трансформирование!AB41-Трансформирование!$AB$91)/Трансформирование!$AB$92</f>
        <v>-1.90641135088036</v>
      </c>
      <c r="AC41" s="24" t="n">
        <f aca="false">(Трансформирование!AC41-Трансформирование!$AC$91)/Трансформирование!$AC$92</f>
        <v>-1.57866868035897</v>
      </c>
      <c r="AD41" s="24" t="n">
        <f aca="false">(Трансформирование!AD41-Трансформирование!$AD$91)/Трансформирование!$AD$92</f>
        <v>-1.45056103477664</v>
      </c>
      <c r="AE41" s="24" t="n">
        <f aca="false">(Трансформирование!AE41-Трансформирование!$AE$91)/Трансформирование!$AE$92</f>
        <v>-0.549988450104498</v>
      </c>
      <c r="AF41" s="24" t="n">
        <f aca="false">(Трансформирование!AF41-Трансформирование!$AF$91)/Трансформирование!$AF$92</f>
        <v>-0.616542157602074</v>
      </c>
      <c r="AG41" s="24" t="n">
        <f aca="false">(Трансформирование!AG41-Трансформирование!$AG$91)/Трансформирование!$AG$92</f>
        <v>-1.17768971922229</v>
      </c>
      <c r="AH41" s="24" t="n">
        <f aca="false">(Трансформирование!AH41-Трансформирование!$AH$91)/Трансформирование!$AH$92</f>
        <v>-2.58373362179656</v>
      </c>
      <c r="AI41" s="24" t="n">
        <f aca="false">(Трансформирование!AI41-Трансформирование!$AI$91)/Трансформирование!$AI$92</f>
        <v>-2.80286537616133</v>
      </c>
    </row>
    <row r="42" customFormat="false" ht="22.5" hidden="false" customHeight="false" outlineLevel="0" collapsed="false">
      <c r="A42" s="2" t="s">
        <v>44</v>
      </c>
      <c r="B42" s="24" t="n">
        <f aca="false">(Трансформирование!B42-Трансформирование!$B$91)/Трансформирование!$B$92</f>
        <v>-1.06357293275275</v>
      </c>
      <c r="C42" s="24" t="n">
        <f aca="false">(Трансформирование!C42-Трансформирование!$C$91)/Трансформирование!$C$92</f>
        <v>-0.410783371191465</v>
      </c>
      <c r="D42" s="24" t="n">
        <f aca="false">Трансформирование!D42</f>
        <v>2.15831551899643</v>
      </c>
      <c r="E42" s="24" t="n">
        <f aca="false">Трансформирование!E42</f>
        <v>20.9</v>
      </c>
      <c r="F42" s="24" t="n">
        <f aca="false">Трансформирование!F42</f>
        <v>52.1</v>
      </c>
      <c r="G42" s="24" t="n">
        <f aca="false">Трансформирование!G42</f>
        <v>47.9</v>
      </c>
      <c r="H42" s="24" t="n">
        <f aca="false">(Трансформирование!H42-Трансформирование!$H$91)/Трансформирование!$H$92</f>
        <v>0.996196187244061</v>
      </c>
      <c r="I42" s="24" t="n">
        <f aca="false">(Трансформирование!I42-Трансформирование!$I$91)/Трансформирование!$I$92</f>
        <v>-0.49062356339343</v>
      </c>
      <c r="J42" s="24" t="n">
        <f aca="false">(Трансформирование!J42-Трансформирование!$J$91)/Трансформирование!$J$92</f>
        <v>1.06402301560571</v>
      </c>
      <c r="K42" s="24" t="n">
        <f aca="false">(Трансформирование!K42-Трансформирование!$K$91)/Трансформирование!$K$92</f>
        <v>-0.379802632216185</v>
      </c>
      <c r="L42" s="24" t="n">
        <f aca="false">(Трансформирование!L42-Трансформирование!$L$91)/Трансформирование!$L$92</f>
        <v>-0.324145507699681</v>
      </c>
      <c r="M42" s="24" t="n">
        <f aca="false">(Трансформирование!M42-Трансформирование!$M$91)/Трансформирование!$M$92</f>
        <v>-0.515823657509172</v>
      </c>
      <c r="N42" s="24" t="n">
        <f aca="false">Трансформирование!N42</f>
        <v>0.96548938460563</v>
      </c>
      <c r="O42" s="24" t="n">
        <f aca="false">(Трансформирование!O42-Трансформирование!$O$91)/Трансформирование!$O$92</f>
        <v>-1.09258733993509</v>
      </c>
      <c r="P42" s="24" t="n">
        <f aca="false">(Трансформирование!P42-Трансформирование!$P$91)/Трансформирование!$P$92</f>
        <v>-0.704901894709674</v>
      </c>
      <c r="Q42" s="24" t="n">
        <f aca="false">(Трансформирование!Q42-Трансформирование!$Q$91)/Трансформирование!$Q$92</f>
        <v>-1.29562300563016</v>
      </c>
      <c r="R42" s="24" t="n">
        <f aca="false">(Трансформирование!R42-Трансформирование!$R$91)/Трансформирование!$R$92</f>
        <v>-0.961254545959737</v>
      </c>
      <c r="S42" s="24" t="n">
        <f aca="false">(Трансформирование!S42-Трансформирование!$S$91)/Трансформирование!$S$92</f>
        <v>-0.906791722002529</v>
      </c>
      <c r="T42" s="24" t="n">
        <f aca="false">(Трансформирование!T42-Трансформирование!$T$91)/Трансформирование!$T$92</f>
        <v>-0.808878616189939</v>
      </c>
      <c r="U42" s="24" t="n">
        <f aca="false">(Трансформирование!U42-Трансформирование!$U$91)/Трансформирование!$U$92</f>
        <v>-0.949661887372591</v>
      </c>
      <c r="V42" s="24" t="n">
        <f aca="false">(Трансформирование!V42-Трансформирование!$V$91)/Трансформирование!$V$92</f>
        <v>-1.9437699884738</v>
      </c>
      <c r="W42" s="24" t="n">
        <f aca="false">(Трансформирование!W42-Трансформирование!$W$91)/Трансформирование!$W$92</f>
        <v>-1.85742908455287</v>
      </c>
      <c r="X42" s="24" t="n">
        <f aca="false">(Трансформирование!X42-Трансформирование!$X$91)/Трансформирование!$X$92</f>
        <v>-0.361138722206057</v>
      </c>
      <c r="Y42" s="24" t="n">
        <f aca="false">(Трансформирование!Y42-Трансформирование!$Y$91)/Трансформирование!$Y$92</f>
        <v>-1.02727578767307</v>
      </c>
      <c r="Z42" s="24" t="n">
        <f aca="false">(Трансформирование!Z42-Трансформирование!$Z$91)/Трансформирование!$Z$92</f>
        <v>-1.30187017370675</v>
      </c>
      <c r="AA42" s="24" t="n">
        <f aca="false">(Трансформирование!AA42-Трансформирование!$AA$91)/Трансформирование!$AA$92</f>
        <v>-1.24625568124016</v>
      </c>
      <c r="AB42" s="24" t="n">
        <f aca="false">(Трансформирование!AB42-Трансформирование!$AB$91)/Трансформирование!$AB$92</f>
        <v>-1.3029589094538</v>
      </c>
      <c r="AC42" s="24" t="n">
        <f aca="false">(Трансформирование!AC42-Трансформирование!$AC$91)/Трансформирование!$AC$92</f>
        <v>-1.14362806169504</v>
      </c>
      <c r="AD42" s="24" t="n">
        <f aca="false">(Трансформирование!AD42-Трансформирование!$AD$91)/Трансформирование!$AD$92</f>
        <v>-0.815764913573892</v>
      </c>
      <c r="AE42" s="24" t="n">
        <f aca="false">(Трансформирование!AE42-Трансформирование!$AE$91)/Трансформирование!$AE$92</f>
        <v>-0.520980078985883</v>
      </c>
      <c r="AF42" s="24" t="n">
        <f aca="false">(Трансформирование!AF42-Трансформирование!$AF$91)/Трансформирование!$AF$92</f>
        <v>-0.50187178481977</v>
      </c>
      <c r="AG42" s="24" t="n">
        <f aca="false">(Трансформирование!AG42-Трансформирование!$AG$91)/Трансформирование!$AG$92</f>
        <v>-0.943714955997864</v>
      </c>
      <c r="AH42" s="24" t="n">
        <f aca="false">(Трансформирование!AH42-Трансформирование!$AH$91)/Трансформирование!$AH$92</f>
        <v>-1.24418603444786</v>
      </c>
      <c r="AI42" s="24" t="n">
        <f aca="false">(Трансформирование!AI42-Трансформирование!$AI$91)/Трансформирование!$AI$92</f>
        <v>-1.35920912924065</v>
      </c>
    </row>
    <row r="43" customFormat="false" ht="22.5" hidden="false" customHeight="false" outlineLevel="0" collapsed="false">
      <c r="A43" s="2" t="s">
        <v>45</v>
      </c>
      <c r="B43" s="24" t="n">
        <f aca="false">(Трансформирование!B43-Трансформирование!$B$91)/Трансформирование!$B$92</f>
        <v>-1.00785745691679</v>
      </c>
      <c r="C43" s="24" t="n">
        <f aca="false">(Трансформирование!C43-Трансформирование!$C$91)/Трансформирование!$C$92</f>
        <v>-0.977334344647338</v>
      </c>
      <c r="D43" s="24" t="n">
        <f aca="false">Трансформирование!D43</f>
        <v>2.12783753352287</v>
      </c>
      <c r="E43" s="24" t="n">
        <f aca="false">Трансформирование!E43</f>
        <v>22.8</v>
      </c>
      <c r="F43" s="24" t="n">
        <f aca="false">Трансформирование!F43</f>
        <v>42.8</v>
      </c>
      <c r="G43" s="24" t="n">
        <f aca="false">Трансформирование!G43</f>
        <v>57.2</v>
      </c>
      <c r="H43" s="24" t="n">
        <f aca="false">(Трансформирование!H43-Трансформирование!$H$91)/Трансформирование!$H$92</f>
        <v>0.298321508840482</v>
      </c>
      <c r="I43" s="24" t="n">
        <f aca="false">(Трансформирование!I43-Трансформирование!$I$91)/Трансформирование!$I$92</f>
        <v>-1.2259930348352</v>
      </c>
      <c r="J43" s="24" t="n">
        <f aca="false">(Трансформирование!J43-Трансформирование!$J$91)/Трансформирование!$J$92</f>
        <v>0.565589374869364</v>
      </c>
      <c r="K43" s="24" t="n">
        <f aca="false">(Трансформирование!K43-Трансформирование!$K$91)/Трансформирование!$K$92</f>
        <v>-0.775107624166277</v>
      </c>
      <c r="L43" s="24" t="n">
        <f aca="false">(Трансформирование!L43-Трансформирование!$L$91)/Трансформирование!$L$92</f>
        <v>-1.12385457897223</v>
      </c>
      <c r="M43" s="24" t="n">
        <f aca="false">(Трансформирование!M43-Трансформирование!$M$91)/Трансформирование!$M$92</f>
        <v>-0.884790872671324</v>
      </c>
      <c r="N43" s="24" t="n">
        <f aca="false">Трансформирование!N43</f>
        <v>0.736806299728077</v>
      </c>
      <c r="O43" s="24" t="n">
        <f aca="false">(Трансформирование!O43-Трансформирование!$O$91)/Трансформирование!$O$92</f>
        <v>-0.386166630458852</v>
      </c>
      <c r="P43" s="24" t="n">
        <f aca="false">(Трансформирование!P43-Трансформирование!$P$91)/Трансформирование!$P$92</f>
        <v>-0.495431073859957</v>
      </c>
      <c r="Q43" s="24" t="n">
        <f aca="false">(Трансформирование!Q43-Трансформирование!$Q$91)/Трансформирование!$Q$92</f>
        <v>-1.19787316148199</v>
      </c>
      <c r="R43" s="24" t="n">
        <f aca="false">(Трансформирование!R43-Трансформирование!$R$91)/Трансформирование!$R$92</f>
        <v>0.19239068820673</v>
      </c>
      <c r="S43" s="24" t="n">
        <f aca="false">(Трансформирование!S43-Трансформирование!$S$91)/Трансформирование!$S$92</f>
        <v>-0.986104052741051</v>
      </c>
      <c r="T43" s="24" t="n">
        <f aca="false">(Трансформирование!T43-Трансформирование!$T$91)/Трансформирование!$T$92</f>
        <v>-1.48151479025106</v>
      </c>
      <c r="U43" s="24" t="n">
        <f aca="false">(Трансформирование!U43-Трансформирование!$U$91)/Трансформирование!$U$92</f>
        <v>-1.46449378043356</v>
      </c>
      <c r="V43" s="24" t="n">
        <f aca="false">(Трансформирование!V43-Трансформирование!$V$91)/Трансформирование!$V$92</f>
        <v>-2.01222359326006</v>
      </c>
      <c r="W43" s="24" t="n">
        <f aca="false">(Трансформирование!W43-Трансформирование!$W$91)/Трансформирование!$W$92</f>
        <v>-1.06005270891437</v>
      </c>
      <c r="X43" s="24" t="n">
        <f aca="false">(Трансформирование!X43-Трансформирование!$X$91)/Трансформирование!$X$92</f>
        <v>-0.99662132353531</v>
      </c>
      <c r="Y43" s="24" t="n">
        <f aca="false">(Трансформирование!Y43-Трансформирование!$Y$91)/Трансформирование!$Y$92</f>
        <v>-0.88365880766018</v>
      </c>
      <c r="Z43" s="24" t="n">
        <f aca="false">(Трансформирование!Z43-Трансформирование!$Z$91)/Трансформирование!$Z$92</f>
        <v>-0.871171261954306</v>
      </c>
      <c r="AA43" s="24" t="n">
        <f aca="false">(Трансформирование!AA43-Трансформирование!$AA$91)/Трансформирование!$AA$92</f>
        <v>-0.763136506668457</v>
      </c>
      <c r="AB43" s="24" t="n">
        <f aca="false">(Трансформирование!AB43-Трансформирование!$AB$91)/Трансформирование!$AB$92</f>
        <v>-1.18678399794928</v>
      </c>
      <c r="AC43" s="24" t="n">
        <f aca="false">(Трансформирование!AC43-Трансформирование!$AC$91)/Трансформирование!$AC$92</f>
        <v>-1.16555879246782</v>
      </c>
      <c r="AD43" s="24" t="n">
        <f aca="false">(Трансформирование!AD43-Трансформирование!$AD$91)/Трансформирование!$AD$92</f>
        <v>-1.0590706547542</v>
      </c>
      <c r="AE43" s="24" t="n">
        <f aca="false">(Трансформирование!AE43-Трансформирование!$AE$91)/Трансформирование!$AE$92</f>
        <v>-1.22403593486266</v>
      </c>
      <c r="AF43" s="24" t="n">
        <f aca="false">(Трансформирование!AF43-Трансформирование!$AF$91)/Трансформирование!$AF$92</f>
        <v>-2.07377677153794</v>
      </c>
      <c r="AG43" s="24" t="n">
        <f aca="false">(Трансформирование!AG43-Трансформирование!$AG$91)/Трансформирование!$AG$92</f>
        <v>-1.73507643133128</v>
      </c>
      <c r="AH43" s="24" t="n">
        <f aca="false">(Трансформирование!AH43-Трансформирование!$AH$91)/Трансформирование!$AH$92</f>
        <v>-1.02148166035948</v>
      </c>
      <c r="AI43" s="24" t="n">
        <f aca="false">(Трансформирование!AI43-Трансформирование!$AI$91)/Трансформирование!$AI$92</f>
        <v>-1.23236204754509</v>
      </c>
    </row>
    <row r="44" customFormat="false" ht="22.5" hidden="false" customHeight="false" outlineLevel="0" collapsed="false">
      <c r="A44" s="2" t="s">
        <v>46</v>
      </c>
      <c r="B44" s="24" t="n">
        <f aca="false">(Трансформирование!B44-Трансформирование!$B$91)/Трансформирование!$B$92</f>
        <v>-1.23553876490027</v>
      </c>
      <c r="C44" s="24" t="n">
        <f aca="false">(Трансформирование!C44-Трансформирование!$C$91)/Трансформирование!$C$92</f>
        <v>-0.616126039892395</v>
      </c>
      <c r="D44" s="24" t="n">
        <f aca="false">Трансформирование!D44</f>
        <v>2.1457739334069</v>
      </c>
      <c r="E44" s="24" t="n">
        <f aca="false">Трансформирование!E44</f>
        <v>23.6</v>
      </c>
      <c r="F44" s="24" t="n">
        <f aca="false">Трансформирование!F44</f>
        <v>64.3</v>
      </c>
      <c r="G44" s="24" t="n">
        <f aca="false">Трансформирование!G44</f>
        <v>35.7</v>
      </c>
      <c r="H44" s="24" t="n">
        <f aca="false">(Трансформирование!H44-Трансформирование!$H$91)/Трансформирование!$H$92</f>
        <v>2.97726471587021</v>
      </c>
      <c r="I44" s="24" t="n">
        <f aca="false">(Трансформирование!I44-Трансформирование!$I$91)/Трансформирование!$I$92</f>
        <v>-0.246826130582567</v>
      </c>
      <c r="J44" s="24" t="n">
        <f aca="false">(Трансформирование!J44-Трансформирование!$J$91)/Трансформирование!$J$92</f>
        <v>1.26378897639303</v>
      </c>
      <c r="K44" s="24" t="n">
        <f aca="false">(Трансформирование!K44-Трансформирование!$K$91)/Трансформирование!$K$92</f>
        <v>-0.300851791625309</v>
      </c>
      <c r="L44" s="24" t="n">
        <f aca="false">(Трансформирование!L44-Трансформирование!$L$91)/Трансформирование!$L$92</f>
        <v>-0.253638455552819</v>
      </c>
      <c r="M44" s="24" t="n">
        <f aca="false">(Трансформирование!M44-Трансформирование!$M$91)/Трансформирование!$M$92</f>
        <v>-0.487538245353221</v>
      </c>
      <c r="N44" s="24" t="n">
        <f aca="false">Трансформирование!N44</f>
        <v>0.736806299728077</v>
      </c>
      <c r="O44" s="24" t="n">
        <f aca="false">(Трансформирование!O44-Трансформирование!$O$91)/Трансформирование!$O$92</f>
        <v>-0.724922140385428</v>
      </c>
      <c r="P44" s="24" t="n">
        <f aca="false">(Трансформирование!P44-Трансформирование!$P$91)/Трансформирование!$P$92</f>
        <v>-0.878564981158864</v>
      </c>
      <c r="Q44" s="24" t="n">
        <f aca="false">(Трансформирование!Q44-Трансформирование!$Q$91)/Трансформирование!$Q$92</f>
        <v>-1.71518623283908</v>
      </c>
      <c r="R44" s="24" t="n">
        <f aca="false">(Трансформирование!R44-Трансформирование!$R$91)/Трансформирование!$R$92</f>
        <v>-2.1061737957886</v>
      </c>
      <c r="S44" s="24" t="n">
        <f aca="false">(Трансформирование!S44-Трансформирование!$S$91)/Трансформирование!$S$92</f>
        <v>-0.775835279309932</v>
      </c>
      <c r="T44" s="24" t="n">
        <f aca="false">(Трансформирование!T44-Трансформирование!$T$91)/Трансформирование!$T$92</f>
        <v>-0.491659140507201</v>
      </c>
      <c r="U44" s="24" t="n">
        <f aca="false">(Трансформирование!U44-Трансформирование!$U$91)/Трансформирование!$U$92</f>
        <v>-1.12102460617879</v>
      </c>
      <c r="V44" s="24" t="n">
        <f aca="false">(Трансформирование!V44-Трансформирование!$V$91)/Трансформирование!$V$92</f>
        <v>-1.48826696718248</v>
      </c>
      <c r="W44" s="24" t="n">
        <f aca="false">(Трансформирование!W44-Трансформирование!$W$91)/Трансформирование!$W$92</f>
        <v>-1.27854230350404</v>
      </c>
      <c r="X44" s="24" t="n">
        <f aca="false">(Трансформирование!X44-Трансформирование!$X$91)/Трансформирование!$X$92</f>
        <v>-0.283251720988713</v>
      </c>
      <c r="Y44" s="24" t="n">
        <f aca="false">(Трансформирование!Y44-Трансформирование!$Y$91)/Трансформирование!$Y$92</f>
        <v>-0.591483311630934</v>
      </c>
      <c r="Z44" s="24" t="n">
        <f aca="false">(Трансформирование!Z44-Трансформирование!$Z$91)/Трансформирование!$Z$92</f>
        <v>-1.009643283632</v>
      </c>
      <c r="AA44" s="24" t="n">
        <f aca="false">(Трансформирование!AA44-Трансформирование!$AA$91)/Трансформирование!$AA$92</f>
        <v>-0.409991269738793</v>
      </c>
      <c r="AB44" s="24" t="n">
        <f aca="false">(Трансформирование!AB44-Трансформирование!$AB$91)/Трансформирование!$AB$92</f>
        <v>-1.34733715298615</v>
      </c>
      <c r="AC44" s="24" t="n">
        <f aca="false">(Трансформирование!AC44-Трансформирование!$AC$91)/Трансформирование!$AC$92</f>
        <v>-0.969046614856261</v>
      </c>
      <c r="AD44" s="24" t="n">
        <f aca="false">(Трансформирование!AD44-Трансформирование!$AD$91)/Трансформирование!$AD$92</f>
        <v>-0.509925792212817</v>
      </c>
      <c r="AE44" s="24" t="n">
        <f aca="false">(Трансформирование!AE44-Трансформирование!$AE$91)/Трансформирование!$AE$92</f>
        <v>0.448129551169319</v>
      </c>
      <c r="AF44" s="24" t="n">
        <f aca="false">(Трансформирование!AF44-Трансформирование!$AF$91)/Трансформирование!$AF$92</f>
        <v>-1.63853496973849</v>
      </c>
      <c r="AG44" s="24" t="n">
        <f aca="false">(Трансформирование!AG44-Трансформирование!$AG$91)/Трансформирование!$AG$92</f>
        <v>-0.880501771126005</v>
      </c>
      <c r="AH44" s="24" t="n">
        <f aca="false">(Трансформирование!AH44-Трансформирование!$AH$91)/Трансформирование!$AH$92</f>
        <v>-0.858724801830694</v>
      </c>
      <c r="AI44" s="24" t="n">
        <f aca="false">(Трансформирование!AI44-Трансформирование!$AI$91)/Трансформирование!$AI$92</f>
        <v>-0.854897203837687</v>
      </c>
    </row>
    <row r="45" customFormat="false" ht="15" hidden="false" customHeight="false" outlineLevel="0" collapsed="false">
      <c r="A45" s="2" t="s">
        <v>47</v>
      </c>
      <c r="B45" s="24" t="n">
        <f aca="false">(Трансформирование!B45-Трансформирование!$B$91)/Трансформирование!$B$92</f>
        <v>-0.970811162183305</v>
      </c>
      <c r="C45" s="24" t="n">
        <f aca="false">(Трансформирование!C45-Трансформирование!$C$91)/Трансформирование!$C$92</f>
        <v>0.136377545401317</v>
      </c>
      <c r="D45" s="24" t="n">
        <f aca="false">Трансформирование!D45</f>
        <v>2.41295889960933</v>
      </c>
      <c r="E45" s="24" t="n">
        <f aca="false">Трансформирование!E45</f>
        <v>10.8</v>
      </c>
      <c r="F45" s="24" t="n">
        <f aca="false">Трансформирование!F45</f>
        <v>36.7</v>
      </c>
      <c r="G45" s="24" t="n">
        <f aca="false">Трансформирование!G45</f>
        <v>63.3</v>
      </c>
      <c r="H45" s="24" t="n">
        <f aca="false">(Трансформирование!H45-Трансформирование!$H$91)/Трансформирование!$H$92</f>
        <v>0.0425253060365602</v>
      </c>
      <c r="I45" s="24" t="n">
        <f aca="false">(Трансформирование!I45-Трансформирование!$I$91)/Трансформирование!$I$92</f>
        <v>-1.15629040038291</v>
      </c>
      <c r="J45" s="24" t="n">
        <f aca="false">(Трансформирование!J45-Трансформирование!$J$91)/Трансформирование!$J$92</f>
        <v>1.05889071318898</v>
      </c>
      <c r="K45" s="24" t="n">
        <f aca="false">(Трансформирование!K45-Трансформирование!$K$91)/Трансформирование!$K$92</f>
        <v>-0.217237477195376</v>
      </c>
      <c r="L45" s="24" t="n">
        <f aca="false">(Трансформирование!L45-Трансформирование!$L$91)/Трансформирование!$L$92</f>
        <v>-0.681613163587308</v>
      </c>
      <c r="M45" s="24" t="n">
        <f aca="false">(Трансформирование!M45-Трансформирование!$M$91)/Трансформирование!$M$92</f>
        <v>-0.952984673788346</v>
      </c>
      <c r="N45" s="24" t="n">
        <f aca="false">Трансформирование!N45</f>
        <v>0</v>
      </c>
      <c r="O45" s="24" t="n">
        <f aca="false">(Трансформирование!O45-Трансформирование!$O$91)/Трансформирование!$O$92</f>
        <v>-1.89361609978708</v>
      </c>
      <c r="P45" s="24" t="n">
        <f aca="false">(Трансформирование!P45-Трансформирование!$P$91)/Трансформирование!$P$92</f>
        <v>-0.808248882966787</v>
      </c>
      <c r="Q45" s="24" t="n">
        <f aca="false">(Трансформирование!Q45-Трансформирование!$Q$91)/Трансформирование!$Q$92</f>
        <v>-2.02179133709137</v>
      </c>
      <c r="R45" s="24" t="n">
        <f aca="false">(Трансформирование!R45-Трансформирование!$R$91)/Трансформирование!$R$92</f>
        <v>-1.78759095055936</v>
      </c>
      <c r="S45" s="24" t="n">
        <f aca="false">(Трансформирование!S45-Трансформирование!$S$91)/Трансформирование!$S$92</f>
        <v>-0.947577089457605</v>
      </c>
      <c r="T45" s="24" t="n">
        <f aca="false">(Трансформирование!T45-Трансформирование!$T$91)/Трансформирование!$T$92</f>
        <v>-0.5182375714334</v>
      </c>
      <c r="U45" s="24" t="n">
        <f aca="false">(Трансформирование!U45-Трансформирование!$U$91)/Трансформирование!$U$92</f>
        <v>1.08878183897734</v>
      </c>
      <c r="V45" s="24" t="n">
        <f aca="false">(Трансформирование!V45-Трансформирование!$V$91)/Трансформирование!$V$92</f>
        <v>-1.6638082629045</v>
      </c>
      <c r="W45" s="24" t="n">
        <f aca="false">(Трансформирование!W45-Трансформирование!$W$91)/Трансформирование!$W$92</f>
        <v>-1.01923468735734</v>
      </c>
      <c r="X45" s="24" t="n">
        <f aca="false">(Трансформирование!X45-Трансформирование!$X$91)/Трансформирование!$X$92</f>
        <v>-0.973208604183201</v>
      </c>
      <c r="Y45" s="24" t="n">
        <f aca="false">(Трансформирование!Y45-Трансформирование!$Y$91)/Трансформирование!$Y$92</f>
        <v>-0.607800257789563</v>
      </c>
      <c r="Z45" s="24" t="n">
        <f aca="false">(Трансформирование!Z45-Трансформирование!$Z$91)/Трансформирование!$Z$92</f>
        <v>-1.62609990411769</v>
      </c>
      <c r="AA45" s="24" t="n">
        <f aca="false">(Трансформирование!AA45-Трансформирование!$AA$91)/Трансформирование!$AA$92</f>
        <v>-0.654006263472011</v>
      </c>
      <c r="AB45" s="24" t="n">
        <f aca="false">(Трансформирование!AB45-Трансформирование!$AB$91)/Трансформирование!$AB$92</f>
        <v>-2.85453748513967</v>
      </c>
      <c r="AC45" s="24" t="n">
        <f aca="false">(Трансформирование!AC45-Трансформирование!$AC$91)/Трансформирование!$AC$92</f>
        <v>-1.35610218049684</v>
      </c>
      <c r="AD45" s="24" t="n">
        <f aca="false">(Трансформирование!AD45-Трансформирование!$AD$91)/Трансформирование!$AD$92</f>
        <v>-1.56802882643179</v>
      </c>
      <c r="AE45" s="24" t="n">
        <f aca="false">(Трансформирование!AE45-Трансформирование!$AE$91)/Трансформирование!$AE$92</f>
        <v>-0.100154434007315</v>
      </c>
      <c r="AF45" s="24" t="n">
        <f aca="false">(Трансформирование!AF45-Трансформирование!$AF$91)/Трансформирование!$AF$92</f>
        <v>-0.944123688918284</v>
      </c>
      <c r="AG45" s="24" t="n">
        <f aca="false">(Трансформирование!AG45-Трансформирование!$AG$91)/Трансформирование!$AG$92</f>
        <v>-1.58039376671525</v>
      </c>
      <c r="AH45" s="24" t="n">
        <f aca="false">(Трансформирование!AH45-Трансформирование!$AH$91)/Трансформирование!$AH$92</f>
        <v>-0.952321004857373</v>
      </c>
      <c r="AI45" s="24" t="n">
        <f aca="false">(Трансформирование!AI45-Трансформирование!$AI$91)/Трансформирование!$AI$92</f>
        <v>-3.16381476425295</v>
      </c>
    </row>
    <row r="46" customFormat="false" ht="15" hidden="false" customHeight="false" outlineLevel="0" collapsed="false">
      <c r="A46" s="2" t="s">
        <v>48</v>
      </c>
      <c r="B46" s="24" t="n">
        <f aca="false">(Трансформирование!B46-Трансформирование!$B$91)/Трансформирование!$B$92</f>
        <v>-0.22143199686219</v>
      </c>
      <c r="C46" s="24" t="n">
        <f aca="false">(Трансформирование!C46-Трансформирование!$C$91)/Трансформирование!$C$92</f>
        <v>0.930339880927061</v>
      </c>
      <c r="D46" s="24" t="n">
        <f aca="false">Трансформирование!D46</f>
        <v>2.08504508916638</v>
      </c>
      <c r="E46" s="24" t="n">
        <f aca="false">Трансформирование!E46</f>
        <v>24.9</v>
      </c>
      <c r="F46" s="24" t="n">
        <f aca="false">Трансформирование!F46</f>
        <v>58.6</v>
      </c>
      <c r="G46" s="24" t="n">
        <f aca="false">Трансформирование!G46</f>
        <v>41.4</v>
      </c>
      <c r="H46" s="24" t="n">
        <f aca="false">(Трансформирование!H46-Трансформирование!$H$91)/Трансформирование!$H$92</f>
        <v>1.49190641024997</v>
      </c>
      <c r="I46" s="24" t="n">
        <f aca="false">(Трансформирование!I46-Трансформирование!$I$91)/Трансформирование!$I$92</f>
        <v>0.536055595703941</v>
      </c>
      <c r="J46" s="24" t="n">
        <f aca="false">(Трансформирование!J46-Трансформирование!$J$91)/Трансформирование!$J$92</f>
        <v>0.357420828985874</v>
      </c>
      <c r="K46" s="24" t="n">
        <f aca="false">(Трансформирование!K46-Трансформирование!$K$91)/Трансформирование!$K$92</f>
        <v>0.931566301738367</v>
      </c>
      <c r="L46" s="24" t="n">
        <f aca="false">(Трансформирование!L46-Трансформирование!$L$91)/Трансформирование!$L$92</f>
        <v>0.180908262541099</v>
      </c>
      <c r="M46" s="24" t="n">
        <f aca="false">(Трансформирование!M46-Трансформирование!$M$91)/Трансформирование!$M$92</f>
        <v>0.126173383313111</v>
      </c>
      <c r="N46" s="24" t="n">
        <f aca="false">Трансформирование!N46</f>
        <v>2.0800838230519</v>
      </c>
      <c r="O46" s="24" t="n">
        <f aca="false">(Трансформирование!O46-Трансформирование!$O$91)/Трансформирование!$O$92</f>
        <v>-0.57828431818263</v>
      </c>
      <c r="P46" s="24" t="n">
        <f aca="false">(Трансформирование!P46-Трансформирование!$P$91)/Трансформирование!$P$92</f>
        <v>-0.637960479247183</v>
      </c>
      <c r="Q46" s="24" t="n">
        <f aca="false">(Трансформирование!Q46-Трансформирование!$Q$91)/Трансформирование!$Q$92</f>
        <v>-0.384866188245982</v>
      </c>
      <c r="R46" s="24" t="n">
        <f aca="false">(Трансформирование!R46-Трансформирование!$R$91)/Трансформирование!$R$92</f>
        <v>-0.228713664026822</v>
      </c>
      <c r="S46" s="24" t="n">
        <f aca="false">(Трансформирование!S46-Трансформирование!$S$91)/Трансформирование!$S$92</f>
        <v>-0.567504912252264</v>
      </c>
      <c r="T46" s="24" t="n">
        <f aca="false">(Трансформирование!T46-Трансформирование!$T$91)/Трансформирование!$T$92</f>
        <v>-0.569922747628231</v>
      </c>
      <c r="U46" s="24" t="n">
        <f aca="false">(Трансформирование!U46-Трансформирование!$U$91)/Трансформирование!$U$92</f>
        <v>0.292051601003129</v>
      </c>
      <c r="V46" s="24" t="n">
        <f aca="false">(Трансформирование!V46-Трансформирование!$V$91)/Трансформирование!$V$92</f>
        <v>-0.422474018249013</v>
      </c>
      <c r="W46" s="24" t="n">
        <f aca="false">(Трансформирование!W46-Трансформирование!$W$91)/Трансформирование!$W$92</f>
        <v>-0.582900060988339</v>
      </c>
      <c r="X46" s="24" t="n">
        <f aca="false">(Трансформирование!X46-Трансформирование!$X$91)/Трансформирование!$X$92</f>
        <v>-0.62530514325038</v>
      </c>
      <c r="Y46" s="24" t="n">
        <f aca="false">(Трансформирование!Y46-Трансформирование!$Y$91)/Трансформирование!$Y$92</f>
        <v>-0.0470281829874553</v>
      </c>
      <c r="Z46" s="24" t="n">
        <f aca="false">(Трансформирование!Z46-Трансформирование!$Z$91)/Трансформирование!$Z$92</f>
        <v>-0.759794582591561</v>
      </c>
      <c r="AA46" s="24" t="n">
        <f aca="false">(Трансформирование!AA46-Трансформирование!$AA$91)/Трансформирование!$AA$92</f>
        <v>-0.833500907738447</v>
      </c>
      <c r="AB46" s="24" t="n">
        <f aca="false">(Трансформирование!AB46-Трансформирование!$AB$91)/Трансформирование!$AB$92</f>
        <v>-0.927557451815193</v>
      </c>
      <c r="AC46" s="24" t="n">
        <f aca="false">(Трансформирование!AC46-Трансформирование!$AC$91)/Трансформирование!$AC$92</f>
        <v>-0.153510311122165</v>
      </c>
      <c r="AD46" s="24" t="n">
        <f aca="false">(Трансформирование!AD46-Трансформирование!$AD$91)/Трансформирование!$AD$92</f>
        <v>0.310397313472748</v>
      </c>
      <c r="AE46" s="24" t="n">
        <f aca="false">(Трансформирование!AE46-Трансформирование!$AE$91)/Трансформирование!$AE$92</f>
        <v>-1.0517841442928</v>
      </c>
      <c r="AF46" s="24" t="n">
        <f aca="false">(Трансформирование!AF46-Трансформирование!$AF$91)/Трансформирование!$AF$92</f>
        <v>-0.411775590093809</v>
      </c>
      <c r="AG46" s="24" t="n">
        <f aca="false">(Трансформирование!AG46-Трансформирование!$AG$91)/Трансформирование!$AG$92</f>
        <v>1.27798504198953</v>
      </c>
      <c r="AH46" s="24" t="n">
        <f aca="false">(Трансформирование!AH46-Трансформирование!$AH$91)/Трансформирование!$AH$92</f>
        <v>0.140266822662783</v>
      </c>
      <c r="AI46" s="24" t="n">
        <f aca="false">(Трансформирование!AI46-Трансформирование!$AI$91)/Трансформирование!$AI$92</f>
        <v>-0.333809242426326</v>
      </c>
    </row>
    <row r="47" customFormat="false" ht="22.5" hidden="false" customHeight="false" outlineLevel="0" collapsed="false">
      <c r="A47" s="2" t="s">
        <v>49</v>
      </c>
      <c r="B47" s="24" t="n">
        <f aca="false">(Трансформирование!B47-Трансформирование!$B$91)/Трансформирование!$B$92</f>
        <v>0.302707569179556</v>
      </c>
      <c r="C47" s="24" t="n">
        <f aca="false">(Трансформирование!C47-Трансформирование!$C$91)/Трансформирование!$C$92</f>
        <v>1.44379468905271</v>
      </c>
      <c r="D47" s="24" t="n">
        <f aca="false">Трансформирование!D47</f>
        <v>2.12783753352287</v>
      </c>
      <c r="E47" s="24" t="n">
        <f aca="false">Трансформирование!E47</f>
        <v>24.6</v>
      </c>
      <c r="F47" s="24" t="n">
        <f aca="false">Трансформирование!F47</f>
        <v>62.2</v>
      </c>
      <c r="G47" s="24" t="n">
        <f aca="false">Трансформирование!G47</f>
        <v>37.8</v>
      </c>
      <c r="H47" s="24" t="n">
        <f aca="false">(Трансформирование!H47-Трансформирование!$H$91)/Трансформирование!$H$92</f>
        <v>0.253084190460179</v>
      </c>
      <c r="I47" s="24" t="n">
        <f aca="false">(Трансформирование!I47-Трансформирование!$I$91)/Трансформирование!$I$92</f>
        <v>1.6448743679337</v>
      </c>
      <c r="J47" s="24" t="n">
        <f aca="false">(Трансформирование!J47-Трансформирование!$J$91)/Трансформирование!$J$92</f>
        <v>0.456522503425072</v>
      </c>
      <c r="K47" s="24" t="n">
        <f aca="false">(Трансформирование!K47-Трансформирование!$K$91)/Трансформирование!$K$92</f>
        <v>1.01881142214577</v>
      </c>
      <c r="L47" s="24" t="n">
        <f aca="false">(Трансформирование!L47-Трансформирование!$L$91)/Трансформирование!$L$92</f>
        <v>1.28488080174697</v>
      </c>
      <c r="M47" s="24" t="n">
        <f aca="false">(Трансформирование!M47-Трансформирование!$M$91)/Трансформирование!$M$92</f>
        <v>0.932692626200327</v>
      </c>
      <c r="N47" s="24" t="n">
        <f aca="false">Трансформирование!N47</f>
        <v>1.84691475044783</v>
      </c>
      <c r="O47" s="24" t="n">
        <f aca="false">(Трансформирование!O47-Трансформирование!$O$91)/Трансформирование!$O$92</f>
        <v>-0.0401536149446953</v>
      </c>
      <c r="P47" s="24" t="n">
        <f aca="false">(Трансформирование!P47-Трансформирование!$P$91)/Трансформирование!$P$92</f>
        <v>-0.45470403506225</v>
      </c>
      <c r="Q47" s="24" t="n">
        <f aca="false">(Трансформирование!Q47-Трансформирование!$Q$91)/Трансформирование!$Q$92</f>
        <v>1.33581002488192</v>
      </c>
      <c r="R47" s="24" t="n">
        <f aca="false">(Трансформирование!R47-Трансформирование!$R$91)/Трансформирование!$R$92</f>
        <v>-0.0684899632796838</v>
      </c>
      <c r="S47" s="24" t="n">
        <f aca="false">(Трансформирование!S47-Трансформирование!$S$91)/Трансформирование!$S$92</f>
        <v>-0.201177778640287</v>
      </c>
      <c r="T47" s="24" t="n">
        <f aca="false">(Трансформирование!T47-Трансформирование!$T$91)/Трансформирование!$T$92</f>
        <v>0.354172331743462</v>
      </c>
      <c r="U47" s="24" t="n">
        <f aca="false">(Трансформирование!U47-Трансформирование!$U$91)/Трансформирование!$U$92</f>
        <v>-0.0544946186434112</v>
      </c>
      <c r="V47" s="24" t="n">
        <f aca="false">(Трансформирование!V47-Трансформирование!$V$91)/Трансформирование!$V$92</f>
        <v>0.0456619868754563</v>
      </c>
      <c r="W47" s="24" t="n">
        <f aca="false">(Трансформирование!W47-Трансформирование!$W$91)/Трансформирование!$W$92</f>
        <v>-0.422823818235373</v>
      </c>
      <c r="X47" s="24" t="n">
        <f aca="false">(Трансформирование!X47-Трансформирование!$X$91)/Трансформирование!$X$92</f>
        <v>0.515076293117373</v>
      </c>
      <c r="Y47" s="24" t="n">
        <f aca="false">(Трансформирование!Y47-Трансформирование!$Y$91)/Трансформирование!$Y$92</f>
        <v>-0.212523875889262</v>
      </c>
      <c r="Z47" s="24" t="n">
        <f aca="false">(Трансформирование!Z47-Трансформирование!$Z$91)/Трансформирование!$Z$92</f>
        <v>0.310682168393823</v>
      </c>
      <c r="AA47" s="24" t="n">
        <f aca="false">(Трансформирование!AA47-Трансформирование!$AA$91)/Трансформирование!$AA$92</f>
        <v>0.0845099153545401</v>
      </c>
      <c r="AB47" s="24" t="n">
        <f aca="false">(Трансформирование!AB47-Трансформирование!$AB$91)/Трансформирование!$AB$92</f>
        <v>-0.309496036268644</v>
      </c>
      <c r="AC47" s="24" t="n">
        <f aca="false">(Трансформирование!AC47-Трансформирование!$AC$91)/Трансформирование!$AC$92</f>
        <v>0.579965654075903</v>
      </c>
      <c r="AD47" s="24" t="n">
        <f aca="false">(Трансформирование!AD47-Трансформирование!$AD$91)/Трансформирование!$AD$92</f>
        <v>1.13402460753167</v>
      </c>
      <c r="AE47" s="24" t="n">
        <f aca="false">(Трансформирование!AE47-Трансформирование!$AE$91)/Трансформирование!$AE$92</f>
        <v>0.241915586261634</v>
      </c>
      <c r="AF47" s="24" t="n">
        <f aca="false">(Трансформирование!AF47-Трансформирование!$AF$91)/Трансформирование!$AF$92</f>
        <v>-0.879086507281024</v>
      </c>
      <c r="AG47" s="24" t="n">
        <f aca="false">(Трансформирование!AG47-Трансформирование!$AG$91)/Трансформирование!$AG$92</f>
        <v>0.336644048582692</v>
      </c>
      <c r="AH47" s="24" t="n">
        <f aca="false">(Трансформирование!AH47-Трансформирование!$AH$91)/Трансформирование!$AH$92</f>
        <v>0.775535271868942</v>
      </c>
      <c r="AI47" s="24" t="n">
        <f aca="false">(Трансформирование!AI47-Трансформирование!$AI$91)/Трансформирование!$AI$92</f>
        <v>0.082595353232283</v>
      </c>
    </row>
    <row r="48" customFormat="false" ht="15" hidden="false" customHeight="false" outlineLevel="0" collapsed="false">
      <c r="A48" s="2" t="s">
        <v>50</v>
      </c>
      <c r="B48" s="24" t="n">
        <f aca="false">(Трансформирование!B48-Трансформирование!$B$91)/Трансформирование!$B$92</f>
        <v>-0.787142713889262</v>
      </c>
      <c r="C48" s="24" t="n">
        <f aca="false">(Трансформирование!C48-Трансформирование!$C$91)/Трансформирование!$C$92</f>
        <v>-0.641627731852754</v>
      </c>
      <c r="D48" s="24" t="n">
        <f aca="false">Трансформирование!D48</f>
        <v>2.10943572840165</v>
      </c>
      <c r="E48" s="24" t="n">
        <f aca="false">Трансформирование!E48</f>
        <v>26.2</v>
      </c>
      <c r="F48" s="24" t="n">
        <f aca="false">Трансформирование!F48</f>
        <v>66.6</v>
      </c>
      <c r="G48" s="24" t="n">
        <f aca="false">Трансформирование!G48</f>
        <v>33.4</v>
      </c>
      <c r="H48" s="24" t="n">
        <f aca="false">(Трансформирование!H48-Трансформирование!$H$91)/Трансформирование!$H$92</f>
        <v>-0.792611919988361</v>
      </c>
      <c r="I48" s="24" t="n">
        <f aca="false">(Трансформирование!I48-Трансформирование!$I$91)/Трансформирование!$I$92</f>
        <v>-1.33319856081653</v>
      </c>
      <c r="J48" s="24" t="n">
        <f aca="false">(Трансформирование!J48-Трансформирование!$J$91)/Трансформирование!$J$92</f>
        <v>0.175321705899275</v>
      </c>
      <c r="K48" s="24" t="n">
        <f aca="false">(Трансформирование!K48-Трансформирование!$K$91)/Трансформирование!$K$92</f>
        <v>-0.770142251808451</v>
      </c>
      <c r="L48" s="24" t="n">
        <f aca="false">(Трансформирование!L48-Трансформирование!$L$91)/Трансформирование!$L$92</f>
        <v>-0.0170045153844227</v>
      </c>
      <c r="M48" s="24" t="n">
        <f aca="false">(Трансформирование!M48-Трансформирование!$M$91)/Трансформирование!$M$92</f>
        <v>0.0590704120670283</v>
      </c>
      <c r="N48" s="24" t="n">
        <f aca="false">Трансформирование!N48</f>
        <v>1.40945974641298</v>
      </c>
      <c r="O48" s="24" t="n">
        <f aca="false">(Трансформирование!O48-Трансформирование!$O$91)/Трансформирование!$O$92</f>
        <v>0.462705258736226</v>
      </c>
      <c r="P48" s="24" t="n">
        <f aca="false">(Трансформирование!P48-Трансформирование!$P$91)/Трансформирование!$P$92</f>
        <v>-1.21256816182141</v>
      </c>
      <c r="Q48" s="24" t="n">
        <f aca="false">(Трансформирование!Q48-Трансформирование!$Q$91)/Трансформирование!$Q$92</f>
        <v>-0.0846867229071181</v>
      </c>
      <c r="R48" s="24" t="n">
        <f aca="false">(Трансформирование!R48-Трансформирование!$R$91)/Трансформирование!$R$92</f>
        <v>-0.818723941243029</v>
      </c>
      <c r="S48" s="24" t="n">
        <f aca="false">(Трансформирование!S48-Трансформирование!$S$91)/Трансформирование!$S$92</f>
        <v>-1.24216747368461</v>
      </c>
      <c r="T48" s="24" t="n">
        <f aca="false">(Трансформирование!T48-Трансформирование!$T$91)/Трансформирование!$T$92</f>
        <v>-0.780101934667972</v>
      </c>
      <c r="U48" s="24" t="n">
        <f aca="false">(Трансформирование!U48-Трансформирование!$U$91)/Трансформирование!$U$92</f>
        <v>-0.0547479936793341</v>
      </c>
      <c r="V48" s="24" t="n">
        <f aca="false">(Трансформирование!V48-Трансформирование!$V$91)/Трансформирование!$V$92</f>
        <v>-0.549020941066601</v>
      </c>
      <c r="W48" s="24" t="n">
        <f aca="false">(Трансформирование!W48-Трансформирование!$W$91)/Трансформирование!$W$92</f>
        <v>-0.500535746853138</v>
      </c>
      <c r="X48" s="24" t="n">
        <f aca="false">(Трансформирование!X48-Трансформирование!$X$91)/Трансформирование!$X$92</f>
        <v>-0.933084170295166</v>
      </c>
      <c r="Y48" s="24" t="n">
        <f aca="false">(Трансформирование!Y48-Трансформирование!$Y$91)/Трансформирование!$Y$92</f>
        <v>-1.04191455688134</v>
      </c>
      <c r="Z48" s="24" t="n">
        <f aca="false">(Трансформирование!Z48-Трансформирование!$Z$91)/Трансформирование!$Z$92</f>
        <v>-0.253661184447473</v>
      </c>
      <c r="AA48" s="24" t="n">
        <f aca="false">(Трансформирование!AA48-Трансформирование!$AA$91)/Трансформирование!$AA$92</f>
        <v>-0.965047303127502</v>
      </c>
      <c r="AB48" s="24" t="n">
        <f aca="false">(Трансформирование!AB48-Трансформирование!$AB$91)/Трансформирование!$AB$92</f>
        <v>-0.397037700467368</v>
      </c>
      <c r="AC48" s="24" t="n">
        <f aca="false">(Трансформирование!AC48-Трансформирование!$AC$91)/Трансформирование!$AC$92</f>
        <v>-0.421788035580088</v>
      </c>
      <c r="AD48" s="24" t="n">
        <f aca="false">(Трансформирование!AD48-Трансформирование!$AD$91)/Трансформирование!$AD$92</f>
        <v>-0.223630363592343</v>
      </c>
      <c r="AE48" s="24" t="n">
        <f aca="false">(Трансформирование!AE48-Трансформирование!$AE$91)/Трансформирование!$AE$92</f>
        <v>1.19803664168536</v>
      </c>
      <c r="AF48" s="24" t="n">
        <f aca="false">(Трансформирование!AF48-Трансформирование!$AF$91)/Трансформирование!$AF$92</f>
        <v>0.227646584262015</v>
      </c>
      <c r="AG48" s="24" t="n">
        <f aca="false">(Трансформирование!AG48-Трансформирование!$AG$91)/Трансформирование!$AG$92</f>
        <v>-0.453056016943466</v>
      </c>
      <c r="AH48" s="24" t="n">
        <f aca="false">(Трансформирование!AH48-Трансформирование!$AH$91)/Трансформирование!$AH$92</f>
        <v>-0.513940876365552</v>
      </c>
      <c r="AI48" s="24" t="n">
        <f aca="false">(Трансформирование!AI48-Трансформирование!$AI$91)/Трансформирование!$AI$92</f>
        <v>-0.705391030185908</v>
      </c>
    </row>
    <row r="49" customFormat="false" ht="15" hidden="false" customHeight="false" outlineLevel="0" collapsed="false">
      <c r="A49" s="2" t="s">
        <v>51</v>
      </c>
      <c r="B49" s="24" t="n">
        <f aca="false">(Трансформирование!B49-Трансформирование!$B$91)/Трансформирование!$B$92</f>
        <v>-0.734411478245164</v>
      </c>
      <c r="C49" s="24" t="n">
        <f aca="false">(Трансформирование!C49-Трансформирование!$C$91)/Трансформирование!$C$92</f>
        <v>-0.493788496897878</v>
      </c>
      <c r="D49" s="24" t="n">
        <f aca="false">Трансформирование!D49</f>
        <v>1.97451708980287</v>
      </c>
      <c r="E49" s="24" t="n">
        <f aca="false">Трансформирование!E49</f>
        <v>28.5</v>
      </c>
      <c r="F49" s="24" t="n">
        <f aca="false">Трансформирование!F49</f>
        <v>63.4</v>
      </c>
      <c r="G49" s="24" t="n">
        <f aca="false">Трансформирование!G49</f>
        <v>36.6</v>
      </c>
      <c r="H49" s="24" t="n">
        <f aca="false">(Трансформирование!H49-Трансформирование!$H$91)/Трансформирование!$H$92</f>
        <v>-0.206325740069161</v>
      </c>
      <c r="I49" s="24" t="n">
        <f aca="false">(Трансформирование!I49-Трансформирование!$I$91)/Трансформирование!$I$92</f>
        <v>-0.498942914701815</v>
      </c>
      <c r="J49" s="24" t="n">
        <f aca="false">(Трансформирование!J49-Трансформирование!$J$91)/Трансформирование!$J$92</f>
        <v>0.416769221016864</v>
      </c>
      <c r="K49" s="24" t="n">
        <f aca="false">(Трансформирование!K49-Трансформирование!$K$91)/Трансформирование!$K$92</f>
        <v>-0.315132059435825</v>
      </c>
      <c r="L49" s="24" t="n">
        <f aca="false">(Трансформирование!L49-Трансформирование!$L$91)/Трансформирование!$L$92</f>
        <v>-0.42338440330571</v>
      </c>
      <c r="M49" s="24" t="n">
        <f aca="false">(Трансформирование!M49-Трансформирование!$M$91)/Трансформирование!$M$92</f>
        <v>-0.041226861611448</v>
      </c>
      <c r="N49" s="24" t="n">
        <f aca="false">Трансформирование!N49</f>
        <v>2.89646815381689</v>
      </c>
      <c r="O49" s="24" t="n">
        <f aca="false">(Трансформирование!O49-Трансформирование!$O$91)/Трансформирование!$O$92</f>
        <v>-0.93283253351093</v>
      </c>
      <c r="P49" s="24" t="n">
        <f aca="false">(Трансформирование!P49-Трансформирование!$P$91)/Трансформирование!$P$92</f>
        <v>-1.32630195296969</v>
      </c>
      <c r="Q49" s="24" t="n">
        <f aca="false">(Трансформирование!Q49-Трансформирование!$Q$91)/Трансформирование!$Q$92</f>
        <v>-0.0890177552976125</v>
      </c>
      <c r="R49" s="24" t="n">
        <f aca="false">(Трансформирование!R49-Трансформирование!$R$91)/Трансформирование!$R$92</f>
        <v>0.287181053786783</v>
      </c>
      <c r="S49" s="24" t="n">
        <f aca="false">(Трансформирование!S49-Трансформирование!$S$91)/Трансформирование!$S$92</f>
        <v>-0.554886849893215</v>
      </c>
      <c r="T49" s="24" t="n">
        <f aca="false">(Трансформирование!T49-Трансформирование!$T$91)/Трансформирование!$T$92</f>
        <v>-0.415419866129896</v>
      </c>
      <c r="U49" s="24" t="n">
        <f aca="false">(Трансформирование!U49-Трансформирование!$U$91)/Трансформирование!$U$92</f>
        <v>1.00379275023323</v>
      </c>
      <c r="V49" s="24" t="n">
        <f aca="false">(Трансформирование!V49-Трансформирование!$V$91)/Трансформирование!$V$92</f>
        <v>-0.484360536222383</v>
      </c>
      <c r="W49" s="24" t="n">
        <f aca="false">(Трансформирование!W49-Трансформирование!$W$91)/Трансформирование!$W$92</f>
        <v>-0.669984492074139</v>
      </c>
      <c r="X49" s="24" t="n">
        <f aca="false">(Трансформирование!X49-Трансформирование!$X$91)/Трансформирование!$X$92</f>
        <v>-0.887200809458636</v>
      </c>
      <c r="Y49" s="24" t="n">
        <f aca="false">(Трансформирование!Y49-Трансформирование!$Y$91)/Трансформирование!$Y$92</f>
        <v>-1.01988373199154</v>
      </c>
      <c r="Z49" s="24" t="n">
        <f aca="false">(Трансформирование!Z49-Трансформирование!$Z$91)/Трансформирование!$Z$92</f>
        <v>0.270912931797469</v>
      </c>
      <c r="AA49" s="24" t="n">
        <f aca="false">(Трансформирование!AA49-Трансформирование!$AA$91)/Трансформирование!$AA$92</f>
        <v>-0.793612916010899</v>
      </c>
      <c r="AB49" s="24" t="n">
        <f aca="false">(Трансформирование!AB49-Трансформирование!$AB$91)/Трансформирование!$AB$92</f>
        <v>-0.427113056685864</v>
      </c>
      <c r="AC49" s="24" t="n">
        <f aca="false">(Трансформирование!AC49-Трансформирование!$AC$91)/Трансформирование!$AC$92</f>
        <v>-0.672812379855678</v>
      </c>
      <c r="AD49" s="24" t="n">
        <f aca="false">(Трансформирование!AD49-Трансформирование!$AD$91)/Трансформирование!$AD$92</f>
        <v>-0.156338135177095</v>
      </c>
      <c r="AE49" s="24" t="n">
        <f aca="false">(Трансформирование!AE49-Трансформирование!$AE$91)/Трансформирование!$AE$92</f>
        <v>0.526141173953539</v>
      </c>
      <c r="AF49" s="24" t="n">
        <f aca="false">(Трансформирование!AF49-Трансформирование!$AF$91)/Трансформирование!$AF$92</f>
        <v>-0.774569170640754</v>
      </c>
      <c r="AG49" s="24" t="n">
        <f aca="false">(Трансформирование!AG49-Трансформирование!$AG$91)/Трансформирование!$AG$92</f>
        <v>-0.16295404165676</v>
      </c>
      <c r="AH49" s="24" t="n">
        <f aca="false">(Трансформирование!AH49-Трансформирование!$AH$91)/Трансформирование!$AH$92</f>
        <v>-0.370653105630824</v>
      </c>
      <c r="AI49" s="24" t="n">
        <f aca="false">(Трансформирование!AI49-Трансформирование!$AI$91)/Трансформирование!$AI$92</f>
        <v>-1.15683013878908</v>
      </c>
    </row>
    <row r="50" customFormat="false" ht="15" hidden="false" customHeight="false" outlineLevel="0" collapsed="false">
      <c r="A50" s="2" t="s">
        <v>52</v>
      </c>
      <c r="B50" s="24" t="n">
        <f aca="false">(Трансформирование!B50-Трансформирование!$B$91)/Трансформирование!$B$92</f>
        <v>-0.206634780642273</v>
      </c>
      <c r="C50" s="24" t="n">
        <f aca="false">(Трансформирование!C50-Трансформирование!$C$91)/Трансформирование!$C$92</f>
        <v>1.38853612657505</v>
      </c>
      <c r="D50" s="24" t="n">
        <f aca="false">Трансформирование!D50</f>
        <v>2.10139963670976</v>
      </c>
      <c r="E50" s="24" t="n">
        <f aca="false">Трансформирование!E50</f>
        <v>25.3</v>
      </c>
      <c r="F50" s="24" t="n">
        <f aca="false">Трансформирование!F50</f>
        <v>76.9</v>
      </c>
      <c r="G50" s="24" t="n">
        <f aca="false">Трансформирование!G50</f>
        <v>23.1</v>
      </c>
      <c r="H50" s="24" t="n">
        <f aca="false">(Трансформирование!H50-Трансформирование!$H$91)/Трансформирование!$H$92</f>
        <v>-1.57622247856589</v>
      </c>
      <c r="I50" s="24" t="n">
        <f aca="false">(Трансформирование!I50-Трансформирование!$I$91)/Трансформирование!$I$92</f>
        <v>1.32637941047499</v>
      </c>
      <c r="J50" s="24" t="n">
        <f aca="false">(Трансформирование!J50-Трансформирование!$J$91)/Трансформирование!$J$92</f>
        <v>0.78750150870204</v>
      </c>
      <c r="K50" s="24" t="n">
        <f aca="false">(Трансформирование!K50-Трансформирование!$K$91)/Трансформирование!$K$92</f>
        <v>1.44407198766622</v>
      </c>
      <c r="L50" s="24" t="n">
        <f aca="false">(Трансформирование!L50-Трансформирование!$L$91)/Трансформирование!$L$92</f>
        <v>1.48458226355494</v>
      </c>
      <c r="M50" s="24" t="n">
        <f aca="false">(Трансформирование!M50-Трансформирование!$M$91)/Трансформирование!$M$92</f>
        <v>1.64046137710634</v>
      </c>
      <c r="N50" s="24" t="n">
        <f aca="false">Трансформирование!N50</f>
        <v>2.75453796202665</v>
      </c>
      <c r="O50" s="24" t="n">
        <f aca="false">(Трансформирование!O50-Трансформирование!$O$91)/Трансформирование!$O$92</f>
        <v>0.341563242600442</v>
      </c>
      <c r="P50" s="24" t="n">
        <f aca="false">(Трансформирование!P50-Трансформирование!$P$91)/Трансформирование!$P$92</f>
        <v>1.43200438627324</v>
      </c>
      <c r="Q50" s="24" t="n">
        <f aca="false">(Трансформирование!Q50-Трансформирование!$Q$91)/Трансформирование!$Q$92</f>
        <v>0.194806323828021</v>
      </c>
      <c r="R50" s="24" t="n">
        <f aca="false">(Трансформирование!R50-Трансформирование!$R$91)/Трансформирование!$R$92</f>
        <v>-0.293453490258886</v>
      </c>
      <c r="S50" s="24" t="n">
        <f aca="false">(Трансформирование!S50-Трансформирование!$S$91)/Трансформирование!$S$92</f>
        <v>0.605398934676995</v>
      </c>
      <c r="T50" s="24" t="n">
        <f aca="false">(Трансформирование!T50-Трансформирование!$T$91)/Трансформирование!$T$92</f>
        <v>0.708568827020054</v>
      </c>
      <c r="U50" s="24" t="n">
        <f aca="false">(Трансформирование!U50-Трансформирование!$U$91)/Трансформирование!$U$92</f>
        <v>0.385901113201814</v>
      </c>
      <c r="V50" s="24" t="n">
        <f aca="false">(Трансформирование!V50-Трансформирование!$V$91)/Трансформирование!$V$92</f>
        <v>0.206461260204116</v>
      </c>
      <c r="W50" s="24" t="n">
        <f aca="false">(Трансформирование!W50-Трансформирование!$W$91)/Трансформирование!$W$92</f>
        <v>-0.131764000463647</v>
      </c>
      <c r="X50" s="24" t="n">
        <f aca="false">(Трансформирование!X50-Трансформирование!$X$91)/Трансформирование!$X$92</f>
        <v>-0.406711914710862</v>
      </c>
      <c r="Y50" s="24" t="n">
        <f aca="false">(Трансформирование!Y50-Трансформирование!$Y$91)/Трансформирование!$Y$92</f>
        <v>-0.440800341636726</v>
      </c>
      <c r="Z50" s="24" t="n">
        <f aca="false">(Трансформирование!Z50-Трансформирование!$Z$91)/Трансформирование!$Z$92</f>
        <v>0.386578233102352</v>
      </c>
      <c r="AA50" s="24" t="n">
        <f aca="false">(Трансформирование!AA50-Трансформирование!$AA$91)/Трансформирование!$AA$92</f>
        <v>0.251667210435075</v>
      </c>
      <c r="AB50" s="24" t="n">
        <f aca="false">(Трансформирование!AB50-Трансформирование!$AB$91)/Трансформирование!$AB$92</f>
        <v>0.832243954026167</v>
      </c>
      <c r="AC50" s="24" t="n">
        <f aca="false">(Трансформирование!AC50-Трансформирование!$AC$91)/Трансформирование!$AC$92</f>
        <v>1.59344584150975</v>
      </c>
      <c r="AD50" s="24" t="n">
        <f aca="false">(Трансформирование!AD50-Трансформирование!$AD$91)/Трансформирование!$AD$92</f>
        <v>1.5310766956641</v>
      </c>
      <c r="AE50" s="24" t="n">
        <f aca="false">(Трансформирование!AE50-Трансформирование!$AE$91)/Трансформирование!$AE$92</f>
        <v>0.817103574618358</v>
      </c>
      <c r="AF50" s="24" t="n">
        <f aca="false">(Трансформирование!AF50-Трансформирование!$AF$91)/Трансформирование!$AF$92</f>
        <v>1.42246504831026</v>
      </c>
      <c r="AG50" s="24" t="n">
        <f aca="false">(Трансформирование!AG50-Трансформирование!$AG$91)/Трансформирование!$AG$92</f>
        <v>1.49522763973148</v>
      </c>
      <c r="AH50" s="24" t="n">
        <f aca="false">(Трансформирование!AH50-Трансформирование!$AH$91)/Трансформирование!$AH$92</f>
        <v>1.31014759728606</v>
      </c>
      <c r="AI50" s="24" t="n">
        <f aca="false">(Трансформирование!AI50-Трансформирование!$AI$91)/Трансформирование!$AI$92</f>
        <v>-0.503638823575985</v>
      </c>
    </row>
    <row r="51" customFormat="false" ht="15" hidden="false" customHeight="false" outlineLevel="0" collapsed="false">
      <c r="A51" s="2" t="s">
        <v>53</v>
      </c>
      <c r="B51" s="24" t="n">
        <f aca="false">(Трансформирование!B51-Трансформирование!$B$91)/Трансформирование!$B$92</f>
        <v>-0.485808428972568</v>
      </c>
      <c r="C51" s="24" t="n">
        <f aca="false">(Трансформирование!C51-Трансформирование!$C$91)/Трансформирование!$C$92</f>
        <v>0.17469822992634</v>
      </c>
      <c r="D51" s="24" t="n">
        <f aca="false">Трансформирование!D51</f>
        <v>2.13042772399443</v>
      </c>
      <c r="E51" s="24" t="n">
        <f aca="false">Трансформирование!E51</f>
        <v>25.5</v>
      </c>
      <c r="F51" s="24" t="n">
        <f aca="false">Трансформирование!F51</f>
        <v>66</v>
      </c>
      <c r="G51" s="24" t="n">
        <f aca="false">Трансформирование!G51</f>
        <v>34</v>
      </c>
      <c r="H51" s="24" t="n">
        <f aca="false">(Трансформирование!H51-Трансформирование!$H$91)/Трансформирование!$H$92</f>
        <v>-0.91636196857188</v>
      </c>
      <c r="I51" s="24" t="n">
        <f aca="false">(Трансформирование!I51-Трансформирование!$I$91)/Трансформирование!$I$92</f>
        <v>0.445114563378708</v>
      </c>
      <c r="J51" s="24" t="n">
        <f aca="false">(Трансформирование!J51-Трансформирование!$J$91)/Трансформирование!$J$92</f>
        <v>0.281714873488799</v>
      </c>
      <c r="K51" s="24" t="n">
        <f aca="false">(Трансформирование!K51-Трансформирование!$K$91)/Трансформирование!$K$92</f>
        <v>-0.0650137917132631</v>
      </c>
      <c r="L51" s="24" t="n">
        <f aca="false">(Трансформирование!L51-Трансформирование!$L$91)/Трансформирование!$L$92</f>
        <v>0.0766771621113851</v>
      </c>
      <c r="M51" s="24" t="n">
        <f aca="false">(Трансформирование!M51-Трансформирование!$M$91)/Трансформирование!$M$92</f>
        <v>0.604761711139269</v>
      </c>
      <c r="N51" s="24" t="n">
        <f aca="false">Трансформирование!N51</f>
        <v>2.32696677145056</v>
      </c>
      <c r="O51" s="24" t="n">
        <f aca="false">(Трансформирование!O51-Трансформирование!$O$91)/Трансформирование!$O$92</f>
        <v>0.283649384248267</v>
      </c>
      <c r="P51" s="24" t="n">
        <f aca="false">(Трансформирование!P51-Трансформирование!$P$91)/Трансформирование!$P$92</f>
        <v>1.35311911940581</v>
      </c>
      <c r="Q51" s="24" t="n">
        <f aca="false">(Трансформирование!Q51-Трансформирование!$Q$91)/Трансформирование!$Q$92</f>
        <v>-0.208384784915852</v>
      </c>
      <c r="R51" s="24" t="n">
        <f aca="false">(Трансформирование!R51-Трансформирование!$R$91)/Трансформирование!$R$92</f>
        <v>-0.348287591119499</v>
      </c>
      <c r="S51" s="24" t="n">
        <f aca="false">(Трансформирование!S51-Трансформирование!$S$91)/Трансформирование!$S$92</f>
        <v>-0.573770956500354</v>
      </c>
      <c r="T51" s="24" t="n">
        <f aca="false">(Трансформирование!T51-Трансформирование!$T$91)/Трансформирование!$T$92</f>
        <v>-0.423875625537317</v>
      </c>
      <c r="U51" s="24" t="n">
        <f aca="false">(Трансформирование!U51-Трансформирование!$U$91)/Трансформирование!$U$92</f>
        <v>-0.604535311343326</v>
      </c>
      <c r="V51" s="24" t="n">
        <f aca="false">(Трансформирование!V51-Трансформирование!$V$91)/Трансформирование!$V$92</f>
        <v>-0.342560006713937</v>
      </c>
      <c r="W51" s="24" t="n">
        <f aca="false">(Трансформирование!W51-Трансформирование!$W$91)/Трансформирование!$W$92</f>
        <v>-0.019654531073748</v>
      </c>
      <c r="X51" s="24" t="n">
        <f aca="false">(Трансформирование!X51-Трансформирование!$X$91)/Трансформирование!$X$92</f>
        <v>-0.873688082976054</v>
      </c>
      <c r="Y51" s="24" t="n">
        <f aca="false">(Трансформирование!Y51-Трансформирование!$Y$91)/Трансформирование!$Y$92</f>
        <v>-0.021469363368334</v>
      </c>
      <c r="Z51" s="24" t="n">
        <f aca="false">(Трансформирование!Z51-Трансформирование!$Z$91)/Трансформирование!$Z$92</f>
        <v>0.328668832884569</v>
      </c>
      <c r="AA51" s="24" t="n">
        <f aca="false">(Трансформирование!AA51-Трансформирование!$AA$91)/Трансформирование!$AA$92</f>
        <v>-0.549237175143024</v>
      </c>
      <c r="AB51" s="24" t="n">
        <f aca="false">(Трансформирование!AB51-Трансформирование!$AB$91)/Трансформирование!$AB$92</f>
        <v>0.227668421180024</v>
      </c>
      <c r="AC51" s="24" t="n">
        <f aca="false">(Трансформирование!AC51-Трансформирование!$AC$91)/Трансформирование!$AC$92</f>
        <v>-0.503241319238132</v>
      </c>
      <c r="AD51" s="24" t="n">
        <f aca="false">(Трансформирование!AD51-Трансформирование!$AD$91)/Трансформирование!$AD$92</f>
        <v>-0.175580899416899</v>
      </c>
      <c r="AE51" s="24" t="n">
        <f aca="false">(Трансформирование!AE51-Трансформирование!$AE$91)/Трансформирование!$AE$92</f>
        <v>0.643707805566361</v>
      </c>
      <c r="AF51" s="24" t="n">
        <f aca="false">(Трансформирование!AF51-Трансформирование!$AF$91)/Трансформирование!$AF$92</f>
        <v>-0.116111994618491</v>
      </c>
      <c r="AG51" s="24" t="n">
        <f aca="false">(Трансформирование!AG51-Трансформирование!$AG$91)/Трансформирование!$AG$92</f>
        <v>0.0828750579201678</v>
      </c>
      <c r="AH51" s="24" t="n">
        <f aca="false">(Трансформирование!AH51-Трансформирование!$AH$91)/Трансформирование!$AH$92</f>
        <v>0.184953391989707</v>
      </c>
      <c r="AI51" s="24" t="n">
        <f aca="false">(Трансформирование!AI51-Трансформирование!$AI$91)/Трансформирование!$AI$92</f>
        <v>0.482413625775656</v>
      </c>
    </row>
    <row r="52" customFormat="false" ht="15" hidden="false" customHeight="false" outlineLevel="0" collapsed="false">
      <c r="A52" s="2" t="s">
        <v>54</v>
      </c>
      <c r="B52" s="24" t="n">
        <f aca="false">(Трансформирование!B52-Трансформирование!$B$91)/Трансформирование!$B$92</f>
        <v>-0.900715154476432</v>
      </c>
      <c r="C52" s="24" t="n">
        <f aca="false">(Трансформирование!C52-Трансформирование!$C$91)/Трансформирование!$C$92</f>
        <v>-0.0554781956274058</v>
      </c>
      <c r="D52" s="24" t="n">
        <f aca="false">Трансформирование!D52</f>
        <v>2.0959905837808</v>
      </c>
      <c r="E52" s="24" t="n">
        <f aca="false">Трансформирование!E52</f>
        <v>25.7</v>
      </c>
      <c r="F52" s="24" t="n">
        <f aca="false">Трансформирование!F52</f>
        <v>63</v>
      </c>
      <c r="G52" s="24" t="n">
        <f aca="false">Трансформирование!G52</f>
        <v>37</v>
      </c>
      <c r="H52" s="24" t="n">
        <f aca="false">(Трансформирование!H52-Трансформирование!$H$91)/Трансформирование!$H$92</f>
        <v>0.47409926044802</v>
      </c>
      <c r="I52" s="24" t="n">
        <f aca="false">(Трансформирование!I52-Трансформирование!$I$91)/Трансформирование!$I$92</f>
        <v>-0.168387241616076</v>
      </c>
      <c r="J52" s="24" t="n">
        <f aca="false">(Трансформирование!J52-Трансформирование!$J$91)/Трансформирование!$J$92</f>
        <v>0.744482438137266</v>
      </c>
      <c r="K52" s="24" t="n">
        <f aca="false">(Трансформирование!K52-Трансформирование!$K$91)/Трансформирование!$K$92</f>
        <v>-0.179732430011595</v>
      </c>
      <c r="L52" s="24" t="n">
        <f aca="false">(Трансформирование!L52-Трансформирование!$L$91)/Трансформирование!$L$92</f>
        <v>0.0013844845606793</v>
      </c>
      <c r="M52" s="24" t="n">
        <f aca="false">(Трансформирование!M52-Трансформирование!$M$91)/Трансформирование!$M$92</f>
        <v>-0.0686889526747491</v>
      </c>
      <c r="N52" s="24" t="n">
        <f aca="false">Трансформирование!N52</f>
        <v>2.23069910447562</v>
      </c>
      <c r="O52" s="24" t="n">
        <f aca="false">(Трансформирование!O52-Трансформирование!$O$91)/Трансформирование!$O$92</f>
        <v>-0.697836954768054</v>
      </c>
      <c r="P52" s="24" t="n">
        <f aca="false">(Трансформирование!P52-Трансформирование!$P$91)/Трансформирование!$P$92</f>
        <v>-0.760657220765842</v>
      </c>
      <c r="Q52" s="24" t="n">
        <f aca="false">(Трансформирование!Q52-Трансформирование!$Q$91)/Трансформирование!$Q$92</f>
        <v>-0.306207762377365</v>
      </c>
      <c r="R52" s="24" t="n">
        <f aca="false">(Трансформирование!R52-Трансформирование!$R$91)/Трансформирование!$R$92</f>
        <v>0.0129673678268783</v>
      </c>
      <c r="S52" s="24" t="n">
        <f aca="false">(Трансформирование!S52-Трансформирование!$S$91)/Трансформирование!$S$92</f>
        <v>-1.19462036112783</v>
      </c>
      <c r="T52" s="24" t="n">
        <f aca="false">(Трансформирование!T52-Трансформирование!$T$91)/Трансформирование!$T$92</f>
        <v>-0.453517284918738</v>
      </c>
      <c r="U52" s="24" t="n">
        <f aca="false">(Трансформирование!U52-Трансформирование!$U$91)/Трансформирование!$U$92</f>
        <v>-0.256102352823263</v>
      </c>
      <c r="V52" s="24" t="n">
        <f aca="false">(Трансформирование!V52-Трансформирование!$V$91)/Трансформирование!$V$92</f>
        <v>-0.378611769609665</v>
      </c>
      <c r="W52" s="24" t="n">
        <f aca="false">(Трансформирование!W52-Трансформирование!$W$91)/Трансформирование!$W$92</f>
        <v>-0.183351463334353</v>
      </c>
      <c r="X52" s="24" t="n">
        <f aca="false">(Трансформирование!X52-Трансформирование!$X$91)/Трансформирование!$X$92</f>
        <v>-0.827856650187075</v>
      </c>
      <c r="Y52" s="24" t="n">
        <f aca="false">(Трансформирование!Y52-Трансформирование!$Y$91)/Трансформирование!$Y$92</f>
        <v>-0.834024454806674</v>
      </c>
      <c r="Z52" s="24" t="n">
        <f aca="false">(Трансформирование!Z52-Трансформирование!$Z$91)/Трансформирование!$Z$92</f>
        <v>-0.519831879040448</v>
      </c>
      <c r="AA52" s="24" t="n">
        <f aca="false">(Трансформирование!AA52-Трансформирование!$AA$91)/Трансформирование!$AA$92</f>
        <v>-1.03170500817716</v>
      </c>
      <c r="AB52" s="24" t="n">
        <f aca="false">(Трансформирование!AB52-Трансформирование!$AB$91)/Трансформирование!$AB$92</f>
        <v>-0.401091066002058</v>
      </c>
      <c r="AC52" s="24" t="n">
        <f aca="false">(Трансформирование!AC52-Трансформирование!$AC$91)/Трансформирование!$AC$92</f>
        <v>-0.864501942677373</v>
      </c>
      <c r="AD52" s="24" t="n">
        <f aca="false">(Трансформирование!AD52-Трансформирование!$AD$91)/Трансформирование!$AD$92</f>
        <v>-0.139981977233157</v>
      </c>
      <c r="AE52" s="24" t="n">
        <f aca="false">(Трансформирование!AE52-Трансформирование!$AE$91)/Трансформирование!$AE$92</f>
        <v>0.784323167025189</v>
      </c>
      <c r="AF52" s="24" t="n">
        <f aca="false">(Трансформирование!AF52-Трансформирование!$AF$91)/Трансформирование!$AF$92</f>
        <v>-0.72118407360261</v>
      </c>
      <c r="AG52" s="24" t="n">
        <f aca="false">(Трансформирование!AG52-Трансформирование!$AG$91)/Трансформирование!$AG$92</f>
        <v>0.0643793019836936</v>
      </c>
      <c r="AH52" s="24" t="n">
        <f aca="false">(Трансформирование!AH52-Трансформирование!$AH$91)/Трансформирование!$AH$92</f>
        <v>-0.0776695592273243</v>
      </c>
      <c r="AI52" s="24" t="n">
        <f aca="false">(Трансформирование!AI52-Трансформирование!$AI$91)/Трансформирование!$AI$92</f>
        <v>-1.10661688388732</v>
      </c>
    </row>
    <row r="53" customFormat="false" ht="15" hidden="false" customHeight="false" outlineLevel="0" collapsed="false">
      <c r="A53" s="2" t="s">
        <v>55</v>
      </c>
      <c r="B53" s="24" t="n">
        <f aca="false">(Трансформирование!B53-Трансформирование!$B$91)/Трансформирование!$B$92</f>
        <v>0.177129075403223</v>
      </c>
      <c r="C53" s="24" t="n">
        <f aca="false">(Трансформирование!C53-Трансформирование!$C$91)/Трансформирование!$C$92</f>
        <v>-0.013344958499813</v>
      </c>
      <c r="D53" s="24" t="n">
        <f aca="false">Трансформирование!D53</f>
        <v>2.06546503275662</v>
      </c>
      <c r="E53" s="24" t="n">
        <f aca="false">Трансформирование!E53</f>
        <v>29.9</v>
      </c>
      <c r="F53" s="24" t="n">
        <f aca="false">Трансформирование!F53</f>
        <v>77.3</v>
      </c>
      <c r="G53" s="24" t="n">
        <f aca="false">Трансформирование!G53</f>
        <v>22.7</v>
      </c>
      <c r="H53" s="24" t="n">
        <f aca="false">(Трансформирование!H53-Трансформирование!$H$91)/Трансформирование!$H$92</f>
        <v>-0.792611919988361</v>
      </c>
      <c r="I53" s="24" t="n">
        <f aca="false">(Трансформирование!I53-Трансформирование!$I$91)/Трансформирование!$I$92</f>
        <v>0.236453699276381</v>
      </c>
      <c r="J53" s="24" t="n">
        <f aca="false">(Трансформирование!J53-Трансформирование!$J$91)/Трансформирование!$J$92</f>
        <v>-0.290551923677942</v>
      </c>
      <c r="K53" s="24" t="n">
        <f aca="false">(Трансформирование!K53-Трансформирование!$K$91)/Трансформирование!$K$92</f>
        <v>-0.223803602379793</v>
      </c>
      <c r="L53" s="24" t="n">
        <f aca="false">(Трансформирование!L53-Трансформирование!$L$91)/Трансформирование!$L$92</f>
        <v>-0.0748040728793273</v>
      </c>
      <c r="M53" s="24" t="n">
        <f aca="false">(Трансформирование!M53-Трансформирование!$M$91)/Трансформирование!$M$92</f>
        <v>0.235655719109222</v>
      </c>
      <c r="N53" s="24" t="n">
        <f aca="false">Трансформирование!N53</f>
        <v>2.07235109805926</v>
      </c>
      <c r="O53" s="24" t="n">
        <f aca="false">(Трансформирование!O53-Трансформирование!$O$91)/Трансформирование!$O$92</f>
        <v>-0.678578935768226</v>
      </c>
      <c r="P53" s="24" t="n">
        <f aca="false">(Трансформирование!P53-Трансформирование!$P$91)/Трансформирование!$P$92</f>
        <v>-0.646215628183716</v>
      </c>
      <c r="Q53" s="24" t="n">
        <f aca="false">(Трансформирование!Q53-Трансформирование!$Q$91)/Трансформирование!$Q$92</f>
        <v>-0.27120886178145</v>
      </c>
      <c r="R53" s="24" t="n">
        <f aca="false">(Трансформирование!R53-Трансформирование!$R$91)/Трансформирование!$R$92</f>
        <v>-0.859244366314843</v>
      </c>
      <c r="S53" s="24" t="n">
        <f aca="false">(Трансформирование!S53-Трансформирование!$S$91)/Трансформирование!$S$92</f>
        <v>-0.847746011132065</v>
      </c>
      <c r="T53" s="24" t="n">
        <f aca="false">(Трансформирование!T53-Трансформирование!$T$91)/Трансформирование!$T$92</f>
        <v>-0.641386835979306</v>
      </c>
      <c r="U53" s="24" t="n">
        <f aca="false">(Трансформирование!U53-Трансформирование!$U$91)/Трансформирование!$U$92</f>
        <v>-0.0795664187911449</v>
      </c>
      <c r="V53" s="24" t="n">
        <f aca="false">(Трансформирование!V53-Трансформирование!$V$91)/Трансформирование!$V$92</f>
        <v>-0.666770668116109</v>
      </c>
      <c r="W53" s="24" t="n">
        <f aca="false">(Трансформирование!W53-Трансформирование!$W$91)/Трансформирование!$W$92</f>
        <v>-0.264880584447295</v>
      </c>
      <c r="X53" s="24" t="n">
        <f aca="false">(Трансформирование!X53-Трансформирование!$X$91)/Трансформирование!$X$92</f>
        <v>-1.0547730060452</v>
      </c>
      <c r="Y53" s="24" t="n">
        <f aca="false">(Трансформирование!Y53-Трансформирование!$Y$91)/Трансформирование!$Y$92</f>
        <v>-0.822699919358508</v>
      </c>
      <c r="Z53" s="24" t="n">
        <f aca="false">(Трансформирование!Z53-Трансформирование!$Z$91)/Трансформирование!$Z$92</f>
        <v>0.140187679689451</v>
      </c>
      <c r="AA53" s="24" t="n">
        <f aca="false">(Трансформирование!AA53-Трансформирование!$AA$91)/Трансформирование!$AA$92</f>
        <v>-0.932365495572843</v>
      </c>
      <c r="AB53" s="24" t="n">
        <f aca="false">(Трансформирование!AB53-Трансформирование!$AB$91)/Трансформирование!$AB$92</f>
        <v>0.396960483399105</v>
      </c>
      <c r="AC53" s="24" t="n">
        <f aca="false">(Трансформирование!AC53-Трансформирование!$AC$91)/Трансформирование!$AC$92</f>
        <v>-0.138154890440447</v>
      </c>
      <c r="AD53" s="24" t="n">
        <f aca="false">(Трансформирование!AD53-Трансформирование!$AD$91)/Трансформирование!$AD$92</f>
        <v>-0.145816090756497</v>
      </c>
      <c r="AE53" s="24" t="n">
        <f aca="false">(Трансформирование!AE53-Трансформирование!$AE$91)/Трансформирование!$AE$92</f>
        <v>-0.371036902344171</v>
      </c>
      <c r="AF53" s="24" t="n">
        <f aca="false">(Трансформирование!AF53-Трансформирование!$AF$91)/Трансформирование!$AF$92</f>
        <v>0.203784756541309</v>
      </c>
      <c r="AG53" s="24" t="n">
        <f aca="false">(Трансформирование!AG53-Трансформирование!$AG$91)/Трансформирование!$AG$92</f>
        <v>0.13901204694679</v>
      </c>
      <c r="AH53" s="24" t="n">
        <f aca="false">(Трансформирование!AH53-Трансформирование!$AH$91)/Трансформирование!$AH$92</f>
        <v>0.0890602270145251</v>
      </c>
      <c r="AI53" s="24" t="n">
        <f aca="false">(Трансформирование!AI53-Трансформирование!$AI$91)/Трансформирование!$AI$92</f>
        <v>0.0734445498818679</v>
      </c>
    </row>
    <row r="54" customFormat="false" ht="15" hidden="false" customHeight="false" outlineLevel="0" collapsed="false">
      <c r="A54" s="2" t="s">
        <v>56</v>
      </c>
      <c r="B54" s="24" t="n">
        <f aca="false">(Трансформирование!B54-Трансформирование!$B$91)/Трансформирование!$B$92</f>
        <v>-0.129626800977169</v>
      </c>
      <c r="C54" s="24" t="n">
        <f aca="false">(Трансформирование!C54-Трансформирование!$C$91)/Трансформирование!$C$92</f>
        <v>1.11821741795017</v>
      </c>
      <c r="D54" s="24" t="n">
        <f aca="false">Трансформирование!D54</f>
        <v>2.03352271332952</v>
      </c>
      <c r="E54" s="24" t="n">
        <f aca="false">Трансформирование!E54</f>
        <v>28.4</v>
      </c>
      <c r="F54" s="24" t="n">
        <f aca="false">Трансформирование!F54</f>
        <v>79.6</v>
      </c>
      <c r="G54" s="24" t="n">
        <f aca="false">Трансформирование!G54</f>
        <v>20.4</v>
      </c>
      <c r="H54" s="24" t="n">
        <f aca="false">(Трансформирование!H54-Трансформирование!$H$91)/Трансформирование!$H$92</f>
        <v>0.207300721869166</v>
      </c>
      <c r="I54" s="24" t="n">
        <f aca="false">(Трансформирование!I54-Трансформирование!$I$91)/Трансформирование!$I$92</f>
        <v>1.68809340953133</v>
      </c>
      <c r="J54" s="24" t="n">
        <f aca="false">(Трансформирование!J54-Трансформирование!$J$91)/Трансформирование!$J$92</f>
        <v>0.431127723392371</v>
      </c>
      <c r="K54" s="24" t="n">
        <f aca="false">(Трансформирование!K54-Трансформирование!$K$91)/Трансформирование!$K$92</f>
        <v>1.08235565957837</v>
      </c>
      <c r="L54" s="24" t="n">
        <f aca="false">(Трансформирование!L54-Трансформирование!$L$91)/Трансформирование!$L$92</f>
        <v>0.906217435834847</v>
      </c>
      <c r="M54" s="24" t="n">
        <f aca="false">(Трансформирование!M54-Трансформирование!$M$91)/Трансформирование!$M$92</f>
        <v>0.941244357456623</v>
      </c>
      <c r="N54" s="24" t="n">
        <f aca="false">Трансформирование!N54</f>
        <v>2.50399361701224</v>
      </c>
      <c r="O54" s="24" t="n">
        <f aca="false">(Трансформирование!O54-Трансформирование!$O$91)/Трансформирование!$O$92</f>
        <v>-0.561804409702437</v>
      </c>
      <c r="P54" s="24" t="n">
        <f aca="false">(Трансформирование!P54-Трансформирование!$P$91)/Трансформирование!$P$92</f>
        <v>-0.907127509342329</v>
      </c>
      <c r="Q54" s="24" t="n">
        <f aca="false">(Трансформирование!Q54-Трансформирование!$Q$91)/Трансформирование!$Q$92</f>
        <v>0.439641273093058</v>
      </c>
      <c r="R54" s="24" t="n">
        <f aca="false">(Трансформирование!R54-Трансформирование!$R$91)/Трансформирование!$R$92</f>
        <v>0.141408213899994</v>
      </c>
      <c r="S54" s="24" t="n">
        <f aca="false">(Трансформирование!S54-Трансформирование!$S$91)/Трансформирование!$S$92</f>
        <v>-0.748250883214741</v>
      </c>
      <c r="T54" s="24" t="n">
        <f aca="false">(Трансформирование!T54-Трансформирование!$T$91)/Трансформирование!$T$92</f>
        <v>0.182920449965128</v>
      </c>
      <c r="U54" s="24" t="n">
        <f aca="false">(Трансформирование!U54-Трансформирование!$U$91)/Трансформирование!$U$92</f>
        <v>0.109057097450047</v>
      </c>
      <c r="V54" s="24" t="n">
        <f aca="false">(Трансформирование!V54-Трансформирование!$V$91)/Трансформирование!$V$92</f>
        <v>0.310090438176907</v>
      </c>
      <c r="W54" s="24" t="n">
        <f aca="false">(Трансформирование!W54-Трансформирование!$W$91)/Трансформирование!$W$92</f>
        <v>-0.308299492961255</v>
      </c>
      <c r="X54" s="24" t="n">
        <f aca="false">(Трансформирование!X54-Трансформирование!$X$91)/Трансформирование!$X$92</f>
        <v>-0.202291669776731</v>
      </c>
      <c r="Y54" s="24" t="n">
        <f aca="false">(Трансформирование!Y54-Трансформирование!$Y$91)/Трансформирование!$Y$92</f>
        <v>-0.155037143477813</v>
      </c>
      <c r="Z54" s="24" t="n">
        <f aca="false">(Трансформирование!Z54-Трансформирование!$Z$91)/Трансформирование!$Z$92</f>
        <v>0.194311379956809</v>
      </c>
      <c r="AA54" s="24" t="n">
        <f aca="false">(Трансформирование!AA54-Трансформирование!$AA$91)/Трансформирование!$AA$92</f>
        <v>0.180131869036782</v>
      </c>
      <c r="AB54" s="24" t="n">
        <f aca="false">(Трансформирование!AB54-Трансформирование!$AB$91)/Трансформирование!$AB$92</f>
        <v>0.582456013375828</v>
      </c>
      <c r="AC54" s="24" t="n">
        <f aca="false">(Трансформирование!AC54-Трансформирование!$AC$91)/Трансформирование!$AC$92</f>
        <v>0.616669616638223</v>
      </c>
      <c r="AD54" s="24" t="n">
        <f aca="false">(Трансформирование!AD54-Трансформирование!$AD$91)/Трансформирование!$AD$92</f>
        <v>1.54292054773859</v>
      </c>
      <c r="AE54" s="24" t="n">
        <f aca="false">(Трансформирование!AE54-Трансформирование!$AE$91)/Трансформирование!$AE$92</f>
        <v>0.294563335950531</v>
      </c>
      <c r="AF54" s="24" t="n">
        <f aca="false">(Трансформирование!AF54-Трансформирование!$AF$91)/Трансформирование!$AF$92</f>
        <v>0.334076650111885</v>
      </c>
      <c r="AG54" s="24" t="n">
        <f aca="false">(Трансформирование!AG54-Трансформирование!$AG$91)/Трансформирование!$AG$92</f>
        <v>1.36070044546114</v>
      </c>
      <c r="AH54" s="24" t="n">
        <f aca="false">(Трансформирование!AH54-Трансформирование!$AH$91)/Трансформирование!$AH$92</f>
        <v>0.772345584246251</v>
      </c>
      <c r="AI54" s="24" t="n">
        <f aca="false">(Трансформирование!AI54-Трансформирование!$AI$91)/Трансформирование!$AI$92</f>
        <v>-0.0208556440715783</v>
      </c>
    </row>
    <row r="55" customFormat="false" ht="15" hidden="false" customHeight="false" outlineLevel="0" collapsed="false">
      <c r="A55" s="2" t="s">
        <v>57</v>
      </c>
      <c r="B55" s="24" t="n">
        <f aca="false">(Трансформирование!B55-Трансформирование!$B$91)/Трансформирование!$B$92</f>
        <v>0.196593006580252</v>
      </c>
      <c r="C55" s="24" t="n">
        <f aca="false">(Трансформирование!C55-Трансформирование!$C$91)/Трансформирование!$C$92</f>
        <v>0.483639447502298</v>
      </c>
      <c r="D55" s="24" t="n">
        <f aca="false">Трансформирование!D55</f>
        <v>2.12000967234795</v>
      </c>
      <c r="E55" s="24" t="n">
        <f aca="false">Трансформирование!E55</f>
        <v>25.8</v>
      </c>
      <c r="F55" s="24" t="n">
        <f aca="false">Трансформирование!F55</f>
        <v>60.3</v>
      </c>
      <c r="G55" s="24" t="n">
        <f aca="false">Трансформирование!G55</f>
        <v>39.7</v>
      </c>
      <c r="H55" s="24" t="n">
        <f aca="false">(Трансформирование!H55-Трансформирование!$H$91)/Трансформирование!$H$92</f>
        <v>1.01497249941482</v>
      </c>
      <c r="I55" s="24" t="n">
        <f aca="false">(Трансформирование!I55-Трансформирование!$I$91)/Трансформирование!$I$92</f>
        <v>0.744013082565246</v>
      </c>
      <c r="J55" s="24" t="n">
        <f aca="false">(Трансформирование!J55-Трансформирование!$J$91)/Трансформирование!$J$92</f>
        <v>-0.0233162506714101</v>
      </c>
      <c r="K55" s="24" t="n">
        <f aca="false">(Трансформирование!K55-Трансформирование!$K$91)/Трансформирование!$K$92</f>
        <v>0.302994574602072</v>
      </c>
      <c r="L55" s="24" t="n">
        <f aca="false">(Трансформирование!L55-Трансформирование!$L$91)/Трансформирование!$L$92</f>
        <v>0.00742396528490795</v>
      </c>
      <c r="M55" s="24" t="n">
        <f aca="false">(Трансформирование!M55-Трансформирование!$M$91)/Трансформирование!$M$92</f>
        <v>-0.386840173401374</v>
      </c>
      <c r="N55" s="24" t="n">
        <f aca="false">Трансформирование!N55</f>
        <v>1.47361259945615</v>
      </c>
      <c r="O55" s="24" t="n">
        <f aca="false">(Трансформирование!O55-Трансформирование!$O$91)/Трансформирование!$O$92</f>
        <v>-0.600140424928396</v>
      </c>
      <c r="P55" s="24" t="n">
        <f aca="false">(Трансформирование!P55-Трансформирование!$P$91)/Трансформирование!$P$92</f>
        <v>0.899804593397029</v>
      </c>
      <c r="Q55" s="24" t="n">
        <f aca="false">(Трансформирование!Q55-Трансформирование!$Q$91)/Трансформирование!$Q$92</f>
        <v>0.401854023165158</v>
      </c>
      <c r="R55" s="24" t="n">
        <f aca="false">(Трансформирование!R55-Трансформирование!$R$91)/Трансформирование!$R$92</f>
        <v>0.0500140374106058</v>
      </c>
      <c r="S55" s="24" t="n">
        <f aca="false">(Трансформирование!S55-Трансформирование!$S$91)/Трансформирование!$S$92</f>
        <v>0.512989247518989</v>
      </c>
      <c r="T55" s="24" t="n">
        <f aca="false">(Трансформирование!T55-Трансформирование!$T$91)/Трансформирование!$T$92</f>
        <v>-0.838936086793135</v>
      </c>
      <c r="U55" s="24" t="n">
        <f aca="false">(Трансформирование!U55-Трансформирование!$U$91)/Трансформирование!$U$92</f>
        <v>0.495355460445329</v>
      </c>
      <c r="V55" s="24" t="n">
        <f aca="false">(Трансформирование!V55-Трансформирование!$V$91)/Трансформирование!$V$92</f>
        <v>-0.560909517248886</v>
      </c>
      <c r="W55" s="24" t="n">
        <f aca="false">(Трансформирование!W55-Трансформирование!$W$91)/Трансформирование!$W$92</f>
        <v>-0.771543848266625</v>
      </c>
      <c r="X55" s="24" t="n">
        <f aca="false">(Трансформирование!X55-Трансформирование!$X$91)/Трансформирование!$X$92</f>
        <v>-0.369630742235608</v>
      </c>
      <c r="Y55" s="24" t="n">
        <f aca="false">(Трансформирование!Y55-Трансформирование!$Y$91)/Трансформирование!$Y$92</f>
        <v>-0.439255678625386</v>
      </c>
      <c r="Z55" s="24" t="n">
        <f aca="false">(Трансформирование!Z55-Трансформирование!$Z$91)/Трансформирование!$Z$92</f>
        <v>-0.270469728104766</v>
      </c>
      <c r="AA55" s="24" t="n">
        <f aca="false">(Трансформирование!AA55-Трансформирование!$AA$91)/Трансформирование!$AA$92</f>
        <v>-0.896005389738698</v>
      </c>
      <c r="AB55" s="24" t="n">
        <f aca="false">(Трансформирование!AB55-Трансформирование!$AB$91)/Трансформирование!$AB$92</f>
        <v>-0.457830295503547</v>
      </c>
      <c r="AC55" s="24" t="n">
        <f aca="false">(Трансформирование!AC55-Трансформирование!$AC$91)/Трансформирование!$AC$92</f>
        <v>0.143657465918502</v>
      </c>
      <c r="AD55" s="24" t="n">
        <f aca="false">(Трансформирование!AD55-Трансформирование!$AD$91)/Трансформирование!$AD$92</f>
        <v>1.19117625615461</v>
      </c>
      <c r="AE55" s="24" t="n">
        <f aca="false">(Трансформирование!AE55-Трансформирование!$AE$91)/Трансформирование!$AE$92</f>
        <v>-0.272186507237355</v>
      </c>
      <c r="AF55" s="24" t="n">
        <f aca="false">(Трансформирование!AF55-Трансформирование!$AF$91)/Трансформирование!$AF$92</f>
        <v>-1.32566703809554</v>
      </c>
      <c r="AG55" s="24" t="n">
        <f aca="false">(Трансформирование!AG55-Трансформирование!$AG$91)/Трансформирование!$AG$92</f>
        <v>-0.226849433192397</v>
      </c>
      <c r="AH55" s="24" t="n">
        <f aca="false">(Трансформирование!AH55-Трансформирование!$AH$91)/Трансформирование!$AH$92</f>
        <v>0.223945507812596</v>
      </c>
      <c r="AI55" s="24" t="n">
        <f aca="false">(Трансформирование!AI55-Трансформирование!$AI$91)/Трансформирование!$AI$92</f>
        <v>0.00434789103367525</v>
      </c>
    </row>
    <row r="56" customFormat="false" ht="15" hidden="false" customHeight="false" outlineLevel="0" collapsed="false">
      <c r="A56" s="2" t="s">
        <v>58</v>
      </c>
      <c r="B56" s="24" t="n">
        <f aca="false">(Трансформирование!B56-Трансформирование!$B$91)/Трансформирование!$B$92</f>
        <v>-0.468967508625322</v>
      </c>
      <c r="C56" s="24" t="n">
        <f aca="false">(Трансформирование!C56-Трансформирование!$C$91)/Трансформирование!$C$92</f>
        <v>0.0253554620857522</v>
      </c>
      <c r="D56" s="24" t="n">
        <f aca="false">Трансформирование!D56</f>
        <v>2</v>
      </c>
      <c r="E56" s="24" t="n">
        <f aca="false">Трансформирование!E56</f>
        <v>30.2</v>
      </c>
      <c r="F56" s="24" t="n">
        <f aca="false">Трансформирование!F56</f>
        <v>68.7</v>
      </c>
      <c r="G56" s="24" t="n">
        <f aca="false">Трансформирование!G56</f>
        <v>31.3</v>
      </c>
      <c r="H56" s="24" t="n">
        <f aca="false">(Трансформирование!H56-Трансформирование!$H$91)/Трансформирование!$H$92</f>
        <v>0.430903067802997</v>
      </c>
      <c r="I56" s="24" t="n">
        <f aca="false">(Трансформирование!I56-Трансформирование!$I$91)/Трансформирование!$I$92</f>
        <v>-0.125269930636913</v>
      </c>
      <c r="J56" s="24" t="n">
        <f aca="false">(Трансформирование!J56-Трансформирование!$J$91)/Трансформирование!$J$92</f>
        <v>0.413875426907306</v>
      </c>
      <c r="K56" s="24" t="n">
        <f aca="false">(Трансформирование!K56-Трансформирование!$K$91)/Трансформирование!$K$92</f>
        <v>-0.0509966834984221</v>
      </c>
      <c r="L56" s="24" t="n">
        <f aca="false">(Трансформирование!L56-Трансформирование!$L$91)/Трансформирование!$L$92</f>
        <v>0.103937099685853</v>
      </c>
      <c r="M56" s="24" t="n">
        <f aca="false">(Трансформирование!M56-Трансформирование!$M$91)/Трансформирование!$M$92</f>
        <v>-0.11204954648516</v>
      </c>
      <c r="N56" s="24" t="n">
        <f aca="false">Трансформирование!N56</f>
        <v>1.97468082221237</v>
      </c>
      <c r="O56" s="24" t="n">
        <f aca="false">(Трансформирование!O56-Трансформирование!$O$91)/Трансформирование!$O$92</f>
        <v>-0.137870928761348</v>
      </c>
      <c r="P56" s="24" t="n">
        <f aca="false">(Трансформирование!P56-Трансформирование!$P$91)/Трансформирование!$P$92</f>
        <v>-0.917168144994255</v>
      </c>
      <c r="Q56" s="24" t="n">
        <f aca="false">(Трансформирование!Q56-Трансформирование!$Q$91)/Трансформирование!$Q$92</f>
        <v>-0.372654737206059</v>
      </c>
      <c r="R56" s="24" t="n">
        <f aca="false">(Трансформирование!R56-Трансформирование!$R$91)/Трансформирование!$R$92</f>
        <v>-0.632500736087435</v>
      </c>
      <c r="S56" s="24" t="n">
        <f aca="false">(Трансформирование!S56-Трансформирование!$S$91)/Трансформирование!$S$92</f>
        <v>-0.38318513239972</v>
      </c>
      <c r="T56" s="24" t="n">
        <f aca="false">(Трансформирование!T56-Трансформирование!$T$91)/Трансформирование!$T$92</f>
        <v>-0.488685209216594</v>
      </c>
      <c r="U56" s="24" t="n">
        <f aca="false">(Трансформирование!U56-Трансформирование!$U$91)/Трансформирование!$U$92</f>
        <v>0.0316844335348416</v>
      </c>
      <c r="V56" s="24" t="n">
        <f aca="false">(Трансформирование!V56-Трансформирование!$V$91)/Трансформирование!$V$92</f>
        <v>-0.368737939678455</v>
      </c>
      <c r="W56" s="24" t="n">
        <f aca="false">(Трансформирование!W56-Трансформирование!$W$91)/Трансформирование!$W$92</f>
        <v>1.06660525882603</v>
      </c>
      <c r="X56" s="24" t="n">
        <f aca="false">(Трансформирование!X56-Трансформирование!$X$91)/Трансформирование!$X$92</f>
        <v>-0.0958215502137831</v>
      </c>
      <c r="Y56" s="24" t="n">
        <f aca="false">(Трансформирование!Y56-Трансформирование!$Y$91)/Трансформирование!$Y$92</f>
        <v>-0.0837626092322951</v>
      </c>
      <c r="Z56" s="24" t="n">
        <f aca="false">(Трансформирование!Z56-Трансформирование!$Z$91)/Трансформирование!$Z$92</f>
        <v>-0.4285809492502</v>
      </c>
      <c r="AA56" s="24" t="n">
        <f aca="false">(Трансформирование!AA56-Трансформирование!$AA$91)/Трансформирование!$AA$92</f>
        <v>-0.606921903864556</v>
      </c>
      <c r="AB56" s="24" t="n">
        <f aca="false">(Трансформирование!AB56-Трансформирование!$AB$91)/Трансформирование!$AB$92</f>
        <v>-0.464158517981757</v>
      </c>
      <c r="AC56" s="24" t="n">
        <f aca="false">(Трансформирование!AC56-Трансформирование!$AC$91)/Трансформирование!$AC$92</f>
        <v>-0.687266711556987</v>
      </c>
      <c r="AD56" s="24" t="n">
        <f aca="false">(Трансформирование!AD56-Трансформирование!$AD$91)/Трансформирование!$AD$92</f>
        <v>-0.094728712977636</v>
      </c>
      <c r="AE56" s="24" t="n">
        <f aca="false">(Трансформирование!AE56-Трансформирование!$AE$91)/Трансформирование!$AE$92</f>
        <v>-0.569495538263625</v>
      </c>
      <c r="AF56" s="24" t="n">
        <f aca="false">(Трансформирование!AF56-Трансформирование!$AF$91)/Трансформирование!$AF$92</f>
        <v>-0.0663248405872052</v>
      </c>
      <c r="AG56" s="24" t="n">
        <f aca="false">(Трансформирование!AG56-Трансформирование!$AG$91)/Трансформирование!$AG$92</f>
        <v>0.0828750579201678</v>
      </c>
      <c r="AH56" s="24" t="n">
        <f aca="false">(Трансформирование!AH56-Трансформирование!$AH$91)/Трансформирование!$AH$92</f>
        <v>-0.231995019863914</v>
      </c>
      <c r="AI56" s="24" t="n">
        <f aca="false">(Трансформирование!AI56-Трансформирование!$AI$91)/Трансформирование!$AI$92</f>
        <v>-0.991140081836447</v>
      </c>
    </row>
    <row r="57" customFormat="false" ht="15" hidden="false" customHeight="false" outlineLevel="0" collapsed="false">
      <c r="A57" s="2" t="s">
        <v>59</v>
      </c>
      <c r="B57" s="24" t="n">
        <f aca="false">(Трансформирование!B57-Трансформирование!$B$91)/Трансформирование!$B$92</f>
        <v>-0.348477317011118</v>
      </c>
      <c r="C57" s="24" t="n">
        <f aca="false">(Трансформирование!C57-Трансформирование!$C$91)/Трансформирование!$C$92</f>
        <v>1.10472454444093</v>
      </c>
      <c r="D57" s="24" t="n">
        <f aca="false">Трансформирование!D57</f>
        <v>2.04531174461752</v>
      </c>
      <c r="E57" s="24" t="n">
        <f aca="false">Трансформирование!E57</f>
        <v>27.6</v>
      </c>
      <c r="F57" s="24" t="n">
        <f aca="false">Трансформирование!F57</f>
        <v>79.8</v>
      </c>
      <c r="G57" s="24" t="n">
        <f aca="false">Трансформирование!G57</f>
        <v>20.2</v>
      </c>
      <c r="H57" s="24" t="n">
        <f aca="false">(Трансформирование!H57-Трансформирование!$H$91)/Трансформирование!$H$92</f>
        <v>-0.129885474646229</v>
      </c>
      <c r="I57" s="24" t="n">
        <f aca="false">(Трансформирование!I57-Трансформирование!$I$91)/Трансформирование!$I$92</f>
        <v>0.793356797285195</v>
      </c>
      <c r="J57" s="24" t="n">
        <f aca="false">(Трансформирование!J57-Трансформирование!$J$91)/Трансформирование!$J$92</f>
        <v>0.511011163637558</v>
      </c>
      <c r="K57" s="24" t="n">
        <f aca="false">(Трансформирование!K57-Трансформирование!$K$91)/Трансформирование!$K$92</f>
        <v>1.31113834931968</v>
      </c>
      <c r="L57" s="24" t="n">
        <f aca="false">(Трансформирование!L57-Трансформирование!$L$91)/Трансформирование!$L$92</f>
        <v>1.11451694891534</v>
      </c>
      <c r="M57" s="24" t="n">
        <f aca="false">(Трансформирование!M57-Трансформирование!$M$91)/Трансформирование!$M$92</f>
        <v>1.28418086691671</v>
      </c>
      <c r="N57" s="24" t="n">
        <f aca="false">Трансформирование!N57</f>
        <v>2.3811015779523</v>
      </c>
      <c r="O57" s="24" t="n">
        <f aca="false">(Трансформирование!O57-Трансформирование!$O$91)/Трансформирование!$O$92</f>
        <v>-0.212865614829106</v>
      </c>
      <c r="P57" s="24" t="n">
        <f aca="false">(Трансформирование!P57-Трансформирование!$P$91)/Трансформирование!$P$92</f>
        <v>1.45677903134881</v>
      </c>
      <c r="Q57" s="24" t="n">
        <f aca="false">(Трансформирование!Q57-Трансформирование!$Q$91)/Трансформирование!$Q$92</f>
        <v>0.0622126845558233</v>
      </c>
      <c r="R57" s="24" t="n">
        <f aca="false">(Трансформирование!R57-Трансформирование!$R$91)/Трансформирование!$R$92</f>
        <v>0.183854379973963</v>
      </c>
      <c r="S57" s="24" t="n">
        <f aca="false">(Трансформирование!S57-Трансформирование!$S$91)/Трансформирование!$S$92</f>
        <v>-0.668645198152224</v>
      </c>
      <c r="T57" s="24" t="n">
        <f aca="false">(Трансформирование!T57-Трансформирование!$T$91)/Трансформирование!$T$92</f>
        <v>-0.187064431330031</v>
      </c>
      <c r="U57" s="24" t="n">
        <f aca="false">(Трансформирование!U57-Трансформирование!$U$91)/Трансформирование!$U$92</f>
        <v>-0.585272149121224</v>
      </c>
      <c r="V57" s="24" t="n">
        <f aca="false">(Трансформирование!V57-Трансформирование!$V$91)/Трансформирование!$V$92</f>
        <v>-0.325919679753268</v>
      </c>
      <c r="W57" s="24" t="n">
        <f aca="false">(Трансформирование!W57-Трансформирование!$W$91)/Трансформирование!$W$92</f>
        <v>0.198902957724324</v>
      </c>
      <c r="X57" s="24" t="n">
        <f aca="false">(Трансформирование!X57-Трансформирование!$X$91)/Трансформирование!$X$92</f>
        <v>-0.252869823511541</v>
      </c>
      <c r="Y57" s="24" t="n">
        <f aca="false">(Трансформирование!Y57-Трансформирование!$Y$91)/Трансформирование!$Y$92</f>
        <v>-0.639793575034685</v>
      </c>
      <c r="Z57" s="24" t="n">
        <f aca="false">(Трансформирование!Z57-Трансформирование!$Z$91)/Трансформирование!$Z$92</f>
        <v>-0.585536905012373</v>
      </c>
      <c r="AA57" s="24" t="n">
        <f aca="false">(Трансформирование!AA57-Трансформирование!$AA$91)/Трансформирование!$AA$92</f>
        <v>-0.153315131938073</v>
      </c>
      <c r="AB57" s="24" t="n">
        <f aca="false">(Трансформирование!AB57-Трансформирование!$AB$91)/Трансформирование!$AB$92</f>
        <v>1.14258087807325</v>
      </c>
      <c r="AC57" s="24" t="n">
        <f aca="false">(Трансформирование!AC57-Трансформирование!$AC$91)/Трансформирование!$AC$92</f>
        <v>0.63004687302354</v>
      </c>
      <c r="AD57" s="24" t="n">
        <f aca="false">(Трансформирование!AD57-Трансформирование!$AD$91)/Трансформирование!$AD$92</f>
        <v>1.30164659718234</v>
      </c>
      <c r="AE57" s="24" t="n">
        <f aca="false">(Трансформирование!AE57-Трансформирование!$AE$91)/Трансформирование!$AE$92</f>
        <v>0.561086540012403</v>
      </c>
      <c r="AF57" s="24" t="n">
        <f aca="false">(Трансформирование!AF57-Трансформирование!$AF$91)/Трансформирование!$AF$92</f>
        <v>-0.326896076849126</v>
      </c>
      <c r="AG57" s="24" t="n">
        <f aca="false">(Трансформирование!AG57-Трансформирование!$AG$91)/Трансформирование!$AG$92</f>
        <v>0.896994705024918</v>
      </c>
      <c r="AH57" s="24" t="n">
        <f aca="false">(Трансформирование!AH57-Трансформирование!$AH$91)/Трансформирование!$AH$92</f>
        <v>0.687172260066468</v>
      </c>
      <c r="AI57" s="24" t="n">
        <f aca="false">(Трансформирование!AI57-Трансформирование!$AI$91)/Трансформирование!$AI$92</f>
        <v>0.0238821588688702</v>
      </c>
    </row>
    <row r="58" customFormat="false" ht="15" hidden="false" customHeight="false" outlineLevel="0" collapsed="false">
      <c r="A58" s="2" t="s">
        <v>60</v>
      </c>
      <c r="B58" s="24" t="n">
        <f aca="false">(Трансформирование!B58-Трансформирование!$B$91)/Трансформирование!$B$92</f>
        <v>0.055169933328268</v>
      </c>
      <c r="C58" s="24" t="n">
        <f aca="false">(Трансформирование!C58-Трансформирование!$C$91)/Трансформирование!$C$92</f>
        <v>0.75430128759793</v>
      </c>
      <c r="D58" s="24" t="n">
        <f aca="false">Трансформирование!D58</f>
        <v>2.02454446885808</v>
      </c>
      <c r="E58" s="24" t="n">
        <f aca="false">Трансформирование!E58</f>
        <v>28.2</v>
      </c>
      <c r="F58" s="24" t="n">
        <f aca="false">Трансформирование!F58</f>
        <v>75.9</v>
      </c>
      <c r="G58" s="24" t="n">
        <f aca="false">Трансформирование!G58</f>
        <v>24.1</v>
      </c>
      <c r="H58" s="24" t="n">
        <f aca="false">(Трансформирование!H58-Трансформирование!$H$91)/Трансформирование!$H$92</f>
        <v>-0.529370377215728</v>
      </c>
      <c r="I58" s="24" t="n">
        <f aca="false">(Трансформирование!I58-Трансформирование!$I$91)/Трансформирование!$I$92</f>
        <v>0.969888287866929</v>
      </c>
      <c r="J58" s="24" t="n">
        <f aca="false">(Трансформирование!J58-Трансформирование!$J$91)/Трансформирование!$J$92</f>
        <v>-0.0102206590687874</v>
      </c>
      <c r="K58" s="24" t="n">
        <f aca="false">(Трансформирование!K58-Трансформирование!$K$91)/Трансформирование!$K$92</f>
        <v>0.637508447479849</v>
      </c>
      <c r="L58" s="24" t="n">
        <f aca="false">(Трансформирование!L58-Трансформирование!$L$91)/Трансформирование!$L$92</f>
        <v>0.378717886525019</v>
      </c>
      <c r="M58" s="24" t="n">
        <f aca="false">(Трансформирование!M58-Трансформирование!$M$91)/Трансформирование!$M$92</f>
        <v>0.884332315943919</v>
      </c>
      <c r="N58" s="24" t="n">
        <f aca="false">Трансформирование!N58</f>
        <v>1.33886590016434</v>
      </c>
      <c r="O58" s="24" t="n">
        <f aca="false">(Трансформирование!O58-Трансформирование!$O$91)/Трансформирование!$O$92</f>
        <v>0.371541119922847</v>
      </c>
      <c r="P58" s="24" t="n">
        <f aca="false">(Трансформирование!P58-Трансформирование!$P$91)/Трансформирование!$P$92</f>
        <v>0.152212737141458</v>
      </c>
      <c r="Q58" s="24" t="n">
        <f aca="false">(Трансформирование!Q58-Трансформирование!$Q$91)/Трансформирование!$Q$92</f>
        <v>-0.0352116940050745</v>
      </c>
      <c r="R58" s="24" t="n">
        <f aca="false">(Трансформирование!R58-Трансформирование!$R$91)/Трансформирование!$R$92</f>
        <v>0.85410206795032</v>
      </c>
      <c r="S58" s="24" t="n">
        <f aca="false">(Трансформирование!S58-Трансформирование!$S$91)/Трансформирование!$S$92</f>
        <v>-0.575418516595959</v>
      </c>
      <c r="T58" s="24" t="n">
        <f aca="false">(Трансформирование!T58-Трансформирование!$T$91)/Трансформирование!$T$92</f>
        <v>-0.753566426945491</v>
      </c>
      <c r="U58" s="24" t="n">
        <f aca="false">(Трансформирование!U58-Трансформирование!$U$91)/Трансформирование!$U$92</f>
        <v>-0.0701276965739222</v>
      </c>
      <c r="V58" s="24" t="n">
        <f aca="false">(Трансформирование!V58-Трансформирование!$V$91)/Трансформирование!$V$92</f>
        <v>-0.535386712363249</v>
      </c>
      <c r="W58" s="24" t="n">
        <f aca="false">(Трансформирование!W58-Трансформирование!$W$91)/Трансформирование!$W$92</f>
        <v>-0.676185675671945</v>
      </c>
      <c r="X58" s="24" t="n">
        <f aca="false">(Трансформирование!X58-Трансформирование!$X$91)/Трансформирование!$X$92</f>
        <v>-0.8971509929942</v>
      </c>
      <c r="Y58" s="24" t="n">
        <f aca="false">(Трансформирование!Y58-Трансформирование!$Y$91)/Трансформирование!$Y$92</f>
        <v>-0.559909253560851</v>
      </c>
      <c r="Z58" s="24" t="n">
        <f aca="false">(Трансформирование!Z58-Трансформирование!$Z$91)/Трансформирование!$Z$92</f>
        <v>-0.868638793398927</v>
      </c>
      <c r="AA58" s="24" t="n">
        <f aca="false">(Трансформирование!AA58-Трансформирование!$AA$91)/Трансформирование!$AA$92</f>
        <v>-0.769519564550596</v>
      </c>
      <c r="AB58" s="24" t="n">
        <f aca="false">(Трансформирование!AB58-Трансформирование!$AB$91)/Трансформирование!$AB$92</f>
        <v>-0.518168316267081</v>
      </c>
      <c r="AC58" s="24" t="n">
        <f aca="false">(Трансформирование!AC58-Трансформирование!$AC$91)/Трансформирование!$AC$92</f>
        <v>0.0793112447299847</v>
      </c>
      <c r="AD58" s="24" t="n">
        <f aca="false">(Трансформирование!AD58-Трансформирование!$AD$91)/Трансформирование!$AD$92</f>
        <v>0.318195379421346</v>
      </c>
      <c r="AE58" s="24" t="n">
        <f aca="false">(Трансформирование!AE58-Трансформирование!$AE$91)/Трансформирование!$AE$92</f>
        <v>0.412134890013792</v>
      </c>
      <c r="AF58" s="24" t="n">
        <f aca="false">(Трансформирование!AF58-Трансформирование!$AF$91)/Трансформирование!$AF$92</f>
        <v>-0.431320285051054</v>
      </c>
      <c r="AG58" s="24" t="n">
        <f aca="false">(Трансформирование!AG58-Трансформирование!$AG$91)/Трансформирование!$AG$92</f>
        <v>0.537060006068841</v>
      </c>
      <c r="AH58" s="24" t="n">
        <f aca="false">(Трансформирование!AH58-Трансформирование!$AH$91)/Трансформирование!$AH$92</f>
        <v>0.0302336582616298</v>
      </c>
      <c r="AI58" s="24" t="n">
        <f aca="false">(Трансформирование!AI58-Трансформирование!$AI$91)/Трансформирование!$AI$92</f>
        <v>-0.300396878411113</v>
      </c>
    </row>
    <row r="59" customFormat="false" ht="15" hidden="false" customHeight="false" outlineLevel="0" collapsed="false">
      <c r="A59" s="2" t="s">
        <v>61</v>
      </c>
      <c r="B59" s="24" t="n">
        <f aca="false">(Трансформирование!B59-Трансформирование!$B$91)/Трансформирование!$B$92</f>
        <v>-0.553025497746716</v>
      </c>
      <c r="C59" s="24" t="n">
        <f aca="false">(Трансформирование!C59-Трансформирование!$C$91)/Трансформирование!$C$92</f>
        <v>-0.0423687878868533</v>
      </c>
      <c r="D59" s="24" t="n">
        <f aca="false">Трансформирование!D59</f>
        <v>2.01849195130738</v>
      </c>
      <c r="E59" s="24" t="n">
        <f aca="false">Трансформирование!E59</f>
        <v>29.5</v>
      </c>
      <c r="F59" s="24" t="n">
        <f aca="false">Трансформирование!F59</f>
        <v>75.6</v>
      </c>
      <c r="G59" s="24" t="n">
        <f aca="false">Трансформирование!G59</f>
        <v>24.4</v>
      </c>
      <c r="H59" s="24" t="n">
        <f aca="false">(Трансформирование!H59-Трансформирование!$H$91)/Трансформирование!$H$92</f>
        <v>1.16213693767227</v>
      </c>
      <c r="I59" s="24" t="n">
        <f aca="false">(Трансформирование!I59-Трансформирование!$I$91)/Трансформирование!$I$92</f>
        <v>-0.072474589311818</v>
      </c>
      <c r="J59" s="24" t="n">
        <f aca="false">(Трансформирование!J59-Трансформирование!$J$91)/Трансформирование!$J$92</f>
        <v>0.288228581486268</v>
      </c>
      <c r="K59" s="24" t="n">
        <f aca="false">(Трансформирование!K59-Трансформирование!$K$91)/Трансформирование!$K$92</f>
        <v>-0.106360872027525</v>
      </c>
      <c r="L59" s="24" t="n">
        <f aca="false">(Трансформирование!L59-Трансформирование!$L$91)/Трансформирование!$L$92</f>
        <v>0.0485132633607087</v>
      </c>
      <c r="M59" s="24" t="n">
        <f aca="false">(Трансформирование!M59-Трансформирование!$M$91)/Трансформирование!$M$92</f>
        <v>1.18703360206283</v>
      </c>
      <c r="N59" s="24" t="n">
        <f aca="false">Трансформирование!N59</f>
        <v>2.37520773806159</v>
      </c>
      <c r="O59" s="24" t="n">
        <f aca="false">(Трансформирование!O59-Трансформирование!$O$91)/Трансформирование!$O$92</f>
        <v>-0.792516064825904</v>
      </c>
      <c r="P59" s="24" t="n">
        <f aca="false">(Трансформирование!P59-Трансформирование!$P$91)/Трансформирование!$P$92</f>
        <v>-0.261258198276028</v>
      </c>
      <c r="Q59" s="24" t="n">
        <f aca="false">(Трансформирование!Q59-Трансформирование!$Q$91)/Трансформирование!$Q$92</f>
        <v>-0.384501006788143</v>
      </c>
      <c r="R59" s="24" t="n">
        <f aca="false">(Трансформирование!R59-Трансформирование!$R$91)/Трансформирование!$R$92</f>
        <v>-0.955317521933783</v>
      </c>
      <c r="S59" s="24" t="n">
        <f aca="false">(Трансформирование!S59-Трансформирование!$S$91)/Трансформирование!$S$92</f>
        <v>-0.202246020306005</v>
      </c>
      <c r="T59" s="24" t="n">
        <f aca="false">(Трансформирование!T59-Трансформирование!$T$91)/Трансформирование!$T$92</f>
        <v>-0.399423317513666</v>
      </c>
      <c r="U59" s="24" t="n">
        <f aca="false">(Трансформирование!U59-Трансформирование!$U$91)/Трансформирование!$U$92</f>
        <v>-0.770435024113204</v>
      </c>
      <c r="V59" s="24" t="n">
        <f aca="false">(Трансформирование!V59-Трансформирование!$V$91)/Трансформирование!$V$92</f>
        <v>-0.673210415874089</v>
      </c>
      <c r="W59" s="24" t="n">
        <f aca="false">(Трансформирование!W59-Трансформирование!$W$91)/Трансформирование!$W$92</f>
        <v>-0.442624699912519</v>
      </c>
      <c r="X59" s="24" t="n">
        <f aca="false">(Трансформирование!X59-Трансформирование!$X$91)/Трансформирование!$X$92</f>
        <v>-0.226943688110233</v>
      </c>
      <c r="Y59" s="24" t="n">
        <f aca="false">(Трансформирование!Y59-Трансформирование!$Y$91)/Трансформирование!$Y$92</f>
        <v>-0.56360358431533</v>
      </c>
      <c r="Z59" s="24" t="n">
        <f aca="false">(Трансформирование!Z59-Трансформирование!$Z$91)/Трансформирование!$Z$92</f>
        <v>-0.0550599920273102</v>
      </c>
      <c r="AA59" s="24" t="n">
        <f aca="false">(Трансформирование!AA59-Трансформирование!$AA$91)/Трансформирование!$AA$92</f>
        <v>-0.625815951799122</v>
      </c>
      <c r="AB59" s="24" t="n">
        <f aca="false">(Трансформирование!AB59-Трансформирование!$AB$91)/Трансформирование!$AB$92</f>
        <v>-0.0856264273736333</v>
      </c>
      <c r="AC59" s="24" t="n">
        <f aca="false">(Трансформирование!AC59-Трансформирование!$AC$91)/Трансформирование!$AC$92</f>
        <v>-0.204757910315696</v>
      </c>
      <c r="AD59" s="24" t="n">
        <f aca="false">(Трансформирование!AD59-Трансформирование!$AD$91)/Трансформирование!$AD$92</f>
        <v>-0.11013756314068</v>
      </c>
      <c r="AE59" s="24" t="n">
        <f aca="false">(Трансформирование!AE59-Трансформирование!$AE$91)/Трансформирование!$AE$92</f>
        <v>-0.176414352434913</v>
      </c>
      <c r="AF59" s="24" t="n">
        <f aca="false">(Трансформирование!AF59-Трансформирование!$AF$91)/Трансформирование!$AF$92</f>
        <v>-0.189707110764158</v>
      </c>
      <c r="AG59" s="24" t="n">
        <f aca="false">(Трансформирование!AG59-Трансформирование!$AG$91)/Трансформирование!$AG$92</f>
        <v>-0.316198563905941</v>
      </c>
      <c r="AH59" s="24" t="n">
        <f aca="false">(Трансформирование!AH59-Трансформирование!$AH$91)/Трансформирование!$AH$92</f>
        <v>0.0302336582616298</v>
      </c>
      <c r="AI59" s="24" t="n">
        <f aca="false">(Трансформирование!AI59-Трансформирование!$AI$91)/Трансформирование!$AI$92</f>
        <v>-0.509050977227812</v>
      </c>
    </row>
    <row r="60" customFormat="false" ht="15" hidden="false" customHeight="false" outlineLevel="0" collapsed="false">
      <c r="A60" s="2" t="s">
        <v>62</v>
      </c>
      <c r="B60" s="24" t="n">
        <f aca="false">(Трансформирование!B60-Трансформирование!$B$91)/Трансформирование!$B$92</f>
        <v>-0.173393287656258</v>
      </c>
      <c r="C60" s="24" t="n">
        <f aca="false">(Трансформирование!C60-Трансформирование!$C$91)/Трансформирование!$C$92</f>
        <v>-0.447113079982976</v>
      </c>
      <c r="D60" s="24" t="n">
        <f aca="false">Трансформирование!D60</f>
        <v>2.09870033809237</v>
      </c>
      <c r="E60" s="24" t="n">
        <f aca="false">Трансформирование!E60</f>
        <v>29.8</v>
      </c>
      <c r="F60" s="24" t="n">
        <f aca="false">Трансформирование!F60</f>
        <v>62.1</v>
      </c>
      <c r="G60" s="24" t="n">
        <f aca="false">Трансформирование!G60</f>
        <v>37.9</v>
      </c>
      <c r="H60" s="24" t="n">
        <f aca="false">(Трансформирование!H60-Трансформирование!$H$91)/Трансформирование!$H$92</f>
        <v>-0.418418005835939</v>
      </c>
      <c r="I60" s="24" t="n">
        <f aca="false">(Трансформирование!I60-Трансформирование!$I$91)/Трансформирование!$I$92</f>
        <v>-0.500615114418265</v>
      </c>
      <c r="J60" s="24" t="n">
        <f aca="false">(Трансформирование!J60-Трансформирование!$J$91)/Трансформирование!$J$92</f>
        <v>-0.18571527040806</v>
      </c>
      <c r="K60" s="24" t="n">
        <f aca="false">(Трансформирование!K60-Трансформирование!$K$91)/Трансформирование!$K$92</f>
        <v>-0.733386206410725</v>
      </c>
      <c r="L60" s="24" t="n">
        <f aca="false">(Трансформирование!L60-Трансформирование!$L$91)/Трансформирование!$L$92</f>
        <v>-0.467461358011074</v>
      </c>
      <c r="M60" s="24" t="n">
        <f aca="false">(Трансформирование!M60-Трансформирование!$M$91)/Трансформирование!$M$92</f>
        <v>-0.00195008184686235</v>
      </c>
      <c r="N60" s="24" t="n">
        <f aca="false">Трансформирование!N60</f>
        <v>1.47361259945615</v>
      </c>
      <c r="O60" s="24" t="n">
        <f aca="false">(Трансформирование!O60-Трансформирование!$O$91)/Трансформирование!$O$92</f>
        <v>-0.282757131228361</v>
      </c>
      <c r="P60" s="24" t="n">
        <f aca="false">(Трансформирование!P60-Трансформирование!$P$91)/Трансформирование!$P$92</f>
        <v>-0.368893980658456</v>
      </c>
      <c r="Q60" s="24" t="n">
        <f aca="false">(Трансформирование!Q60-Трансформирование!$Q$91)/Трансформирование!$Q$92</f>
        <v>-0.222991808260368</v>
      </c>
      <c r="R60" s="24" t="n">
        <f aca="false">(Трансформирование!R60-Трансформирование!$R$91)/Трансформирование!$R$92</f>
        <v>0.614290367723559</v>
      </c>
      <c r="S60" s="24" t="n">
        <f aca="false">(Трансформирование!S60-Трансформирование!$S$91)/Трансформирование!$S$92</f>
        <v>-0.75948350182339</v>
      </c>
      <c r="T60" s="24" t="n">
        <f aca="false">(Трансформирование!T60-Трансформирование!$T$91)/Трансформирование!$T$92</f>
        <v>-0.734268047635564</v>
      </c>
      <c r="U60" s="24" t="n">
        <f aca="false">(Трансформирование!U60-Трансформирование!$U$91)/Трансформирование!$U$92</f>
        <v>-0.577512822521767</v>
      </c>
      <c r="V60" s="24" t="n">
        <f aca="false">(Трансформирование!V60-Трансформирование!$V$91)/Трансформирование!$V$92</f>
        <v>0.294623586259761</v>
      </c>
      <c r="W60" s="24" t="n">
        <f aca="false">(Трансформирование!W60-Трансформирование!$W$91)/Трансформирование!$W$92</f>
        <v>-0.280687877283374</v>
      </c>
      <c r="X60" s="24" t="n">
        <f aca="false">(Трансформирование!X60-Трансформирование!$X$91)/Трансформирование!$X$92</f>
        <v>-0.624807837091486</v>
      </c>
      <c r="Y60" s="24" t="n">
        <f aca="false">(Трансформирование!Y60-Трансформирование!$Y$91)/Трансформирование!$Y$92</f>
        <v>-0.449068297678913</v>
      </c>
      <c r="Z60" s="24" t="n">
        <f aca="false">(Трансформирование!Z60-Трансформирование!$Z$91)/Трансформирование!$Z$92</f>
        <v>-0.487765754168223</v>
      </c>
      <c r="AA60" s="24" t="n">
        <f aca="false">(Трансформирование!AA60-Трансформирование!$AA$91)/Трансформирование!$AA$92</f>
        <v>-0.95003959774595</v>
      </c>
      <c r="AB60" s="24" t="n">
        <f aca="false">(Трансформирование!AB60-Трансформирование!$AB$91)/Трансформирование!$AB$92</f>
        <v>-0.700673119036591</v>
      </c>
      <c r="AC60" s="24" t="n">
        <f aca="false">(Трансформирование!AC60-Трансформирование!$AC$91)/Трансформирование!$AC$92</f>
        <v>-0.70516975640865</v>
      </c>
      <c r="AD60" s="24" t="n">
        <f aca="false">(Трансформирование!AD60-Трансформирование!$AD$91)/Трансформирование!$AD$92</f>
        <v>-0.367038193848504</v>
      </c>
      <c r="AE60" s="24" t="n">
        <f aca="false">(Трансформирование!AE60-Трансформирование!$AE$91)/Трансформирование!$AE$92</f>
        <v>-0.343755252374268</v>
      </c>
      <c r="AF60" s="24" t="n">
        <f aca="false">(Трансформирование!AF60-Трансформирование!$AF$91)/Трансформирование!$AF$92</f>
        <v>-0.669810560771454</v>
      </c>
      <c r="AG60" s="24" t="n">
        <f aca="false">(Трансформирование!AG60-Трансформирование!$AG$91)/Трансформирование!$AG$92</f>
        <v>-0.441092277368118</v>
      </c>
      <c r="AH60" s="24" t="n">
        <f aca="false">(Трансформирование!AH60-Трансформирование!$AH$91)/Трансформирование!$AH$92</f>
        <v>-0.313494341725639</v>
      </c>
      <c r="AI60" s="24" t="n">
        <f aca="false">(Трансформирование!AI60-Трансформирование!$AI$91)/Трансформирование!$AI$92</f>
        <v>0.917908656821767</v>
      </c>
    </row>
    <row r="61" customFormat="false" ht="15" hidden="false" customHeight="false" outlineLevel="0" collapsed="false">
      <c r="A61" s="2" t="s">
        <v>63</v>
      </c>
      <c r="B61" s="24" t="n">
        <f aca="false">(Трансформирование!B61-Трансформирование!$B$91)/Трансформирование!$B$92</f>
        <v>0.541846934935124</v>
      </c>
      <c r="C61" s="24" t="n">
        <f aca="false">(Трансформирование!C61-Трансформирование!$C$91)/Трансформирование!$C$92</f>
        <v>1.53623497547187</v>
      </c>
      <c r="D61" s="24" t="n">
        <f aca="false">Трансформирование!D61</f>
        <v>2.10676724016547</v>
      </c>
      <c r="E61" s="24" t="n">
        <f aca="false">Трансформирование!E61</f>
        <v>26.2</v>
      </c>
      <c r="F61" s="24" t="n">
        <f aca="false">Трансформирование!F61</f>
        <v>84.9</v>
      </c>
      <c r="G61" s="24" t="n">
        <f aca="false">Трансформирование!G61</f>
        <v>15.1</v>
      </c>
      <c r="H61" s="24" t="n">
        <f aca="false">(Трансформирование!H61-Трансформирование!$H$91)/Трансформирование!$H$92</f>
        <v>-0.501305213193043</v>
      </c>
      <c r="I61" s="24" t="n">
        <f aca="false">(Трансформирование!I61-Трансформирование!$I$91)/Трансформирование!$I$92</f>
        <v>1.10472801692083</v>
      </c>
      <c r="J61" s="24" t="n">
        <f aca="false">(Трансформирование!J61-Трансформирование!$J$91)/Трансформирование!$J$92</f>
        <v>-0.222946844468021</v>
      </c>
      <c r="K61" s="24" t="n">
        <f aca="false">(Трансформирование!K61-Трансформирование!$K$91)/Трансформирование!$K$92</f>
        <v>1.31733464011703</v>
      </c>
      <c r="L61" s="24" t="n">
        <f aca="false">(Трансформирование!L61-Трансформирование!$L$91)/Трансформирование!$L$92</f>
        <v>1.19895783079937</v>
      </c>
      <c r="M61" s="24" t="n">
        <f aca="false">(Трансформирование!M61-Трансформирование!$M$91)/Трансформирование!$M$92</f>
        <v>1.38228735537508</v>
      </c>
      <c r="N61" s="24" t="n">
        <f aca="false">Трансформирование!N61</f>
        <v>1.9037782619633</v>
      </c>
      <c r="O61" s="24" t="n">
        <f aca="false">(Трансформирование!O61-Трансформирование!$O$91)/Трансформирование!$O$92</f>
        <v>0.149695976716418</v>
      </c>
      <c r="P61" s="24" t="n">
        <f aca="false">(Трансформирование!P61-Трансформирование!$P$91)/Трансформирование!$P$92</f>
        <v>-0.521766792575756</v>
      </c>
      <c r="Q61" s="24" t="n">
        <f aca="false">(Трансформирование!Q61-Трансформирование!$Q$91)/Трансформирование!$Q$92</f>
        <v>0.912248764332931</v>
      </c>
      <c r="R61" s="24" t="n">
        <f aca="false">(Трансформирование!R61-Трансформирование!$R$91)/Трансформирование!$R$92</f>
        <v>1.13388501182552</v>
      </c>
      <c r="S61" s="24" t="n">
        <f aca="false">(Трансформирование!S61-Трансформирование!$S$91)/Трансформирование!$S$92</f>
        <v>0.116748083373147</v>
      </c>
      <c r="T61" s="24" t="n">
        <f aca="false">(Трансформирование!T61-Трансформирование!$T$91)/Трансформирование!$T$92</f>
        <v>0.545155442286781</v>
      </c>
      <c r="U61" s="24" t="n">
        <f aca="false">(Трансформирование!U61-Трансформирование!$U$91)/Трансформирование!$U$92</f>
        <v>0.438955211349157</v>
      </c>
      <c r="V61" s="24" t="n">
        <f aca="false">(Трансформирование!V61-Трансформирование!$V$91)/Трансформирование!$V$92</f>
        <v>0.743072748704377</v>
      </c>
      <c r="W61" s="24" t="n">
        <f aca="false">(Трансформирование!W61-Трансформирование!$W$91)/Трансформирование!$W$92</f>
        <v>0.818410876274136</v>
      </c>
      <c r="X61" s="24" t="n">
        <f aca="false">(Трансформирование!X61-Трансформирование!$X$91)/Трансформирование!$X$92</f>
        <v>-0.0902590536928578</v>
      </c>
      <c r="Y61" s="24" t="n">
        <f aca="false">(Трансформирование!Y61-Трансформирование!$Y$91)/Трансформирование!$Y$92</f>
        <v>0.0220288939607976</v>
      </c>
      <c r="Z61" s="24" t="n">
        <f aca="false">(Трансформирование!Z61-Трансформирование!$Z$91)/Трансформирование!$Z$92</f>
        <v>1.08418840630656</v>
      </c>
      <c r="AA61" s="24" t="n">
        <f aca="false">(Трансформирование!AA61-Трансформирование!$AA$91)/Трансформирование!$AA$92</f>
        <v>0.689739303442919</v>
      </c>
      <c r="AB61" s="24" t="n">
        <f aca="false">(Трансформирование!AB61-Трансформирование!$AB$91)/Трансформирование!$AB$92</f>
        <v>1.05013111053349</v>
      </c>
      <c r="AC61" s="24" t="n">
        <f aca="false">(Трансформирование!AC61-Трансформирование!$AC$91)/Трансформирование!$AC$92</f>
        <v>1.10055780465378</v>
      </c>
      <c r="AD61" s="24" t="n">
        <f aca="false">(Трансформирование!AD61-Трансформирование!$AD$91)/Трансформирование!$AD$92</f>
        <v>1.23455140906997</v>
      </c>
      <c r="AE61" s="24" t="n">
        <f aca="false">(Трансформирование!AE61-Трансформирование!$AE$91)/Трансформирование!$AE$92</f>
        <v>0.751280713289202</v>
      </c>
      <c r="AF61" s="24" t="n">
        <f aca="false">(Трансформирование!AF61-Трансформирование!$AF$91)/Трансформирование!$AF$92</f>
        <v>-0.287690602140478</v>
      </c>
      <c r="AG61" s="24" t="n">
        <f aca="false">(Трансформирование!AG61-Трансформирование!$AG$91)/Трансформирование!$AG$92</f>
        <v>1.34003911138635</v>
      </c>
      <c r="AH61" s="24" t="n">
        <f aca="false">(Трансформирование!AH61-Трансформирование!$AH$91)/Трансформирование!$AH$92</f>
        <v>1.93727138644955</v>
      </c>
      <c r="AI61" s="24" t="n">
        <f aca="false">(Трансформирование!AI61-Трансформирование!$AI$91)/Трансформирование!$AI$92</f>
        <v>0.0939917423830659</v>
      </c>
    </row>
    <row r="62" customFormat="false" ht="15" hidden="false" customHeight="false" outlineLevel="0" collapsed="false">
      <c r="A62" s="2" t="s">
        <v>64</v>
      </c>
      <c r="B62" s="24" t="n">
        <f aca="false">(Трансформирование!B62-Трансформирование!$B$91)/Трансформирование!$B$92</f>
        <v>0.389030881510015</v>
      </c>
      <c r="C62" s="24" t="n">
        <f aca="false">(Трансформирование!C62-Трансформирование!$C$91)/Трансформирование!$C$92</f>
        <v>0.183157739230364</v>
      </c>
      <c r="D62" s="24" t="n">
        <f aca="false">Трансформирование!D62</f>
        <v>2.15831551899643</v>
      </c>
      <c r="E62" s="24" t="n">
        <f aca="false">Трансформирование!E62</f>
        <v>22.2</v>
      </c>
      <c r="F62" s="24" t="n">
        <f aca="false">Трансформирование!F62</f>
        <v>67.1</v>
      </c>
      <c r="G62" s="24" t="n">
        <f aca="false">Трансформирование!G62</f>
        <v>32.9</v>
      </c>
      <c r="H62" s="24" t="n">
        <f aca="false">(Трансформирование!H62-Трансформирование!$H$91)/Трансформирование!$H$92</f>
        <v>1.44154299620379</v>
      </c>
      <c r="I62" s="24" t="n">
        <f aca="false">(Трансформирование!I62-Трансформирование!$I$91)/Трансформирование!$I$92</f>
        <v>0.886161709457329</v>
      </c>
      <c r="J62" s="24" t="n">
        <f aca="false">(Трансформирование!J62-Трансформирование!$J$91)/Трансформирование!$J$92</f>
        <v>-0.457762282897186</v>
      </c>
      <c r="K62" s="24" t="n">
        <f aca="false">(Трансформирование!K62-Трансформирование!$K$91)/Трансформирование!$K$92</f>
        <v>0.174707667097932</v>
      </c>
      <c r="L62" s="24" t="n">
        <f aca="false">(Трансформирование!L62-Трансформирование!$L$91)/Трансформирование!$L$92</f>
        <v>0.195524092337323</v>
      </c>
      <c r="M62" s="24" t="n">
        <f aca="false">(Трансформирование!M62-Трансформирование!$M$91)/Трансформирование!$M$92</f>
        <v>0.417904198376944</v>
      </c>
      <c r="N62" s="24" t="n">
        <f aca="false">Трансформирование!N62</f>
        <v>2.69160630604364</v>
      </c>
      <c r="O62" s="24" t="n">
        <f aca="false">(Трансформирование!O62-Трансформирование!$O$91)/Трансформирование!$O$92</f>
        <v>0.175825962169219</v>
      </c>
      <c r="P62" s="24" t="n">
        <f aca="false">(Трансформирование!P62-Трансформирование!$P$91)/Трансформирование!$P$92</f>
        <v>2.22009729378677</v>
      </c>
      <c r="Q62" s="24" t="n">
        <f aca="false">(Трансформирование!Q62-Трансформирование!$Q$91)/Трансформирование!$Q$92</f>
        <v>1.6136734231906</v>
      </c>
      <c r="R62" s="24" t="n">
        <f aca="false">(Трансформирование!R62-Трансформирование!$R$91)/Трансформирование!$R$92</f>
        <v>1.16910106134433</v>
      </c>
      <c r="S62" s="24" t="n">
        <f aca="false">(Трансформирование!S62-Трансформирование!$S$91)/Трансформирование!$S$92</f>
        <v>0.420550057330013</v>
      </c>
      <c r="T62" s="24" t="n">
        <f aca="false">(Трансформирование!T62-Трансформирование!$T$91)/Трансформирование!$T$92</f>
        <v>1.09841819825204</v>
      </c>
      <c r="U62" s="24" t="n">
        <f aca="false">(Трансформирование!U62-Трансформирование!$U$91)/Трансформирование!$U$92</f>
        <v>0.798374666164668</v>
      </c>
      <c r="V62" s="24" t="n">
        <f aca="false">(Трансформирование!V62-Трансформирование!$V$91)/Трансформирование!$V$92</f>
        <v>1.41613931863095</v>
      </c>
      <c r="W62" s="24" t="n">
        <f aca="false">(Трансформирование!W62-Трансформирование!$W$91)/Трансформирование!$W$92</f>
        <v>0.889202127936307</v>
      </c>
      <c r="X62" s="24" t="n">
        <f aca="false">(Трансформирование!X62-Трансформирование!$X$91)/Трансформирование!$X$92</f>
        <v>1.54068281655517</v>
      </c>
      <c r="Y62" s="24" t="n">
        <f aca="false">(Трансформирование!Y62-Трансформирование!$Y$91)/Трансформирование!$Y$92</f>
        <v>0.108955337347178</v>
      </c>
      <c r="Z62" s="24" t="n">
        <f aca="false">(Трансформирование!Z62-Трансформирование!$Z$91)/Трансформирование!$Z$92</f>
        <v>0.441339387887113</v>
      </c>
      <c r="AA62" s="24" t="n">
        <f aca="false">(Трансформирование!AA62-Трансформирование!$AA$91)/Трансформирование!$AA$92</f>
        <v>2.69091077171988</v>
      </c>
      <c r="AB62" s="24" t="n">
        <f aca="false">(Трансформирование!AB62-Трансформирование!$AB$91)/Трансформирование!$AB$92</f>
        <v>0.731816697321305</v>
      </c>
      <c r="AC62" s="24" t="n">
        <f aca="false">(Трансформирование!AC62-Трансформирование!$AC$91)/Трансформирование!$AC$92</f>
        <v>0.61831041240396</v>
      </c>
      <c r="AD62" s="24" t="n">
        <f aca="false">(Трансформирование!AD62-Трансформирование!$AD$91)/Трансформирование!$AD$92</f>
        <v>0.265495803699047</v>
      </c>
      <c r="AE62" s="24" t="n">
        <f aca="false">(Трансформирование!AE62-Трансформирование!$AE$91)/Трансформирование!$AE$92</f>
        <v>0.920309925028791</v>
      </c>
      <c r="AF62" s="24" t="n">
        <f aca="false">(Трансформирование!AF62-Трансформирование!$AF$91)/Трансформирование!$AF$92</f>
        <v>0.696536856168391</v>
      </c>
      <c r="AG62" s="24" t="n">
        <f aca="false">(Трансформирование!AG62-Трансформирование!$AG$91)/Трансформирование!$AG$92</f>
        <v>0.100989404957579</v>
      </c>
      <c r="AH62" s="24" t="n">
        <f aca="false">(Трансформирование!AH62-Трансформирование!$AH$91)/Трансформирование!$AH$92</f>
        <v>0.490762102225773</v>
      </c>
      <c r="AI62" s="24" t="n">
        <f aca="false">(Трансформирование!AI62-Трансформирование!$AI$91)/Трансформирование!$AI$92</f>
        <v>0.423548894406387</v>
      </c>
    </row>
    <row r="63" customFormat="false" ht="22.5" hidden="false" customHeight="false" outlineLevel="0" collapsed="false">
      <c r="A63" s="2" t="s">
        <v>65</v>
      </c>
      <c r="B63" s="24" t="n">
        <f aca="false">(Трансформирование!B63-Трансформирование!$B$91)/Трансформирование!$B$92</f>
        <v>1.47345861736293</v>
      </c>
      <c r="C63" s="24" t="n">
        <f aca="false">(Трансформирование!C63-Трансформирование!$C$91)/Трансформирование!$C$92</f>
        <v>0.287802289130905</v>
      </c>
      <c r="D63" s="24" t="n">
        <f aca="false">Трансформирование!D63</f>
        <v>2.1946839935437</v>
      </c>
      <c r="E63" s="24" t="n">
        <f aca="false">Трансформирование!E63</f>
        <v>16.4</v>
      </c>
      <c r="F63" s="24" t="n">
        <f aca="false">Трансформирование!F63</f>
        <v>92.4</v>
      </c>
      <c r="G63" s="24" t="n">
        <f aca="false">Трансформирование!G63</f>
        <v>7.6</v>
      </c>
      <c r="H63" s="24" t="n">
        <f aca="false">(Трансформирование!H63-Трансформирование!$H$91)/Трансформирование!$H$92</f>
        <v>-1.07766886588894</v>
      </c>
      <c r="I63" s="24" t="n">
        <f aca="false">(Трансформирование!I63-Трансформирование!$I$91)/Трансформирование!$I$92</f>
        <v>-0.00814170020892695</v>
      </c>
      <c r="J63" s="24" t="n">
        <f aca="false">(Трансформирование!J63-Трансформирование!$J$91)/Трансформирование!$J$92</f>
        <v>-1.47168968596412</v>
      </c>
      <c r="K63" s="24" t="n">
        <f aca="false">(Трансформирование!K63-Трансформирование!$K$91)/Трансформирование!$K$92</f>
        <v>0.750185552938407</v>
      </c>
      <c r="L63" s="24" t="n">
        <f aca="false">(Трансформирование!L63-Трансформирование!$L$91)/Трансформирование!$L$92</f>
        <v>-0.731620286533148</v>
      </c>
      <c r="M63" s="24" t="n">
        <f aca="false">(Трансформирование!M63-Трансформирование!$M$91)/Трансформирование!$M$92</f>
        <v>-0.342380042126709</v>
      </c>
      <c r="N63" s="24" t="n">
        <f aca="false">Трансформирование!N63</f>
        <v>0.736806299728077</v>
      </c>
      <c r="O63" s="24" t="n">
        <f aca="false">(Трансформирование!O63-Трансформирование!$O$91)/Трансформирование!$O$92</f>
        <v>-0.256896362728482</v>
      </c>
      <c r="P63" s="24" t="n">
        <f aca="false">(Трансформирование!P63-Трансформирование!$P$91)/Трансформирование!$P$92</f>
        <v>1.30865480754586</v>
      </c>
      <c r="Q63" s="24" t="n">
        <f aca="false">(Трансформирование!Q63-Трансформирование!$Q$91)/Трансформирование!$Q$92</f>
        <v>0.732662683884837</v>
      </c>
      <c r="R63" s="24" t="n">
        <f aca="false">(Трансформирование!R63-Трансформирование!$R$91)/Трансформирование!$R$92</f>
        <v>1.53969672897847</v>
      </c>
      <c r="S63" s="24" t="n">
        <f aca="false">(Трансформирование!S63-Трансформирование!$S$91)/Трансформирование!$S$92</f>
        <v>1.90226550789469</v>
      </c>
      <c r="T63" s="24" t="n">
        <f aca="false">(Трансформирование!T63-Трансформирование!$T$91)/Трансформирование!$T$92</f>
        <v>0.251552378039075</v>
      </c>
      <c r="U63" s="24" t="n">
        <f aca="false">(Трансформирование!U63-Трансформирование!$U$91)/Трансформирование!$U$92</f>
        <v>0.809307103541237</v>
      </c>
      <c r="V63" s="24" t="n">
        <f aca="false">(Трансформирование!V63-Трансформирование!$V$91)/Трансформирование!$V$92</f>
        <v>1.27855986801016</v>
      </c>
      <c r="W63" s="24" t="n">
        <f aca="false">(Трансформирование!W63-Трансформирование!$W$91)/Трансформирование!$W$92</f>
        <v>0.824675994031778</v>
      </c>
      <c r="X63" s="24" t="n">
        <f aca="false">(Трансформирование!X63-Трансформирование!$X$91)/Трансформирование!$X$92</f>
        <v>1.79739111188856</v>
      </c>
      <c r="Y63" s="24" t="n">
        <f aca="false">(Трансформирование!Y63-Трансформирование!$Y$91)/Трансформирование!$Y$92</f>
        <v>1.55961737647513</v>
      </c>
      <c r="Z63" s="24" t="n">
        <f aca="false">(Трансформирование!Z63-Трансформирование!$Z$91)/Трансформирование!$Z$92</f>
        <v>-0.848807416382867</v>
      </c>
      <c r="AA63" s="24" t="n">
        <f aca="false">(Трансформирование!AA63-Трансформирование!$AA$91)/Трансформирование!$AA$92</f>
        <v>2.05471763288858</v>
      </c>
      <c r="AB63" s="24" t="n">
        <f aca="false">(Трансформирование!AB63-Трансформирование!$AB$91)/Трансформирование!$AB$92</f>
        <v>-0.298295381329892</v>
      </c>
      <c r="AC63" s="24" t="n">
        <f aca="false">(Трансформирование!AC63-Трансформирование!$AC$91)/Трансформирование!$AC$92</f>
        <v>1.90444096316173</v>
      </c>
      <c r="AD63" s="24" t="n">
        <f aca="false">(Трансформирование!AD63-Трансформирование!$AD$91)/Трансформирование!$AD$92</f>
        <v>1.00457335685459</v>
      </c>
      <c r="AE63" s="24" t="n">
        <f aca="false">(Трансформирование!AE63-Трансформирование!$AE$91)/Трансформирование!$AE$92</f>
        <v>-0.520980078985883</v>
      </c>
      <c r="AF63" s="24" t="n">
        <f aca="false">(Трансформирование!AF63-Трансформирование!$AF$91)/Трансформирование!$AF$92</f>
        <v>-0.646730725781552</v>
      </c>
      <c r="AG63" s="24" t="n">
        <f aca="false">(Трансформирование!AG63-Трансформирование!$AG$91)/Трансформирование!$AG$92</f>
        <v>-0.321207349603679</v>
      </c>
      <c r="AH63" s="24" t="n">
        <f aca="false">(Трансформирование!AH63-Трансформирование!$AH$91)/Трансформирование!$AH$92</f>
        <v>0.598525248134507</v>
      </c>
      <c r="AI63" s="24" t="n">
        <f aca="false">(Трансформирование!AI63-Трансформирование!$AI$91)/Трансформирование!$AI$92</f>
        <v>-0.384776789641181</v>
      </c>
    </row>
    <row r="64" customFormat="false" ht="22.5" hidden="false" customHeight="false" outlineLevel="0" collapsed="false">
      <c r="A64" s="2" t="s">
        <v>66</v>
      </c>
      <c r="B64" s="24" t="n">
        <f aca="false">(Трансформирование!B64-Трансформирование!$B$91)/Трансформирование!$B$92</f>
        <v>1.86987146769229</v>
      </c>
      <c r="C64" s="24" t="n">
        <f aca="false">(Трансформирование!C64-Трансформирование!$C$91)/Трансформирование!$C$92</f>
        <v>-0.847495082878452</v>
      </c>
      <c r="D64" s="24" t="n">
        <f aca="false">Трансформирование!D64</f>
        <v>2.21336383940064</v>
      </c>
      <c r="E64" s="24" t="n">
        <f aca="false">Трансформирование!E64</f>
        <v>12.4</v>
      </c>
      <c r="F64" s="24" t="n">
        <f aca="false">Трансформирование!F64</f>
        <v>83.9</v>
      </c>
      <c r="G64" s="24" t="n">
        <f aca="false">Трансформирование!G64</f>
        <v>16.1</v>
      </c>
      <c r="H64" s="24" t="n">
        <f aca="false">(Трансформирование!H64-Трансформирование!$H$91)/Трансформирование!$H$92</f>
        <v>-1.42581944201196</v>
      </c>
      <c r="I64" s="24" t="n">
        <f aca="false">(Трансформирование!I64-Трансформирование!$I$91)/Трансформирование!$I$92</f>
        <v>-1.0762868842413</v>
      </c>
      <c r="J64" s="24" t="n">
        <f aca="false">(Трансформирование!J64-Трансформирование!$J$91)/Трансформирование!$J$92</f>
        <v>-1.87529417803089</v>
      </c>
      <c r="K64" s="24" t="n">
        <f aca="false">(Трансформирование!K64-Трансформирование!$K$91)/Трансформирование!$K$92</f>
        <v>-0.0404572910200152</v>
      </c>
      <c r="L64" s="24" t="n">
        <f aca="false">(Трансформирование!L64-Трансформирование!$L$91)/Трансформирование!$L$92</f>
        <v>-0.620844136505238</v>
      </c>
      <c r="M64" s="24" t="n">
        <f aca="false">(Трансформирование!M64-Трансформирование!$M$91)/Трансформирование!$M$92</f>
        <v>-0.545667556391783</v>
      </c>
      <c r="N64" s="24" t="n">
        <f aca="false">Трансформирование!N64</f>
        <v>0</v>
      </c>
      <c r="O64" s="24" t="n">
        <f aca="false">(Трансформирование!O64-Трансформирование!$O$91)/Трансформирование!$O$92</f>
        <v>-0.645443463327892</v>
      </c>
      <c r="P64" s="24" t="n">
        <f aca="false">(Трансформирование!P64-Трансформирование!$P$91)/Трансформирование!$P$92</f>
        <v>1.93753959154735</v>
      </c>
      <c r="Q64" s="24" t="n">
        <f aca="false">(Трансформирование!Q64-Трансформирование!$Q$91)/Трансформирование!$Q$92</f>
        <v>2.23783624445263</v>
      </c>
      <c r="R64" s="24" t="n">
        <f aca="false">(Трансформирование!R64-Трансформирование!$R$91)/Трансформирование!$R$92</f>
        <v>1.05200927144427</v>
      </c>
      <c r="S64" s="24" t="n">
        <f aca="false">(Трансформирование!S64-Трансформирование!$S$91)/Трансформирование!$S$92</f>
        <v>4.47928414824231</v>
      </c>
      <c r="T64" s="24" t="n">
        <f aca="false">(Трансформирование!T64-Трансформирование!$T$91)/Трансформирование!$T$92</f>
        <v>5.64141957704063</v>
      </c>
      <c r="U64" s="24" t="n">
        <f aca="false">(Трансформирование!U64-Трансформирование!$U$91)/Трансформирование!$U$92</f>
        <v>1.18619036568951</v>
      </c>
      <c r="V64" s="24" t="n">
        <f aca="false">(Трансформирование!V64-Трансформирование!$V$91)/Трансформирование!$V$92</f>
        <v>1.54428286168459</v>
      </c>
      <c r="W64" s="24" t="n">
        <f aca="false">(Трансформирование!W64-Трансформирование!$W$91)/Трансформирование!$W$92</f>
        <v>1.03933363120551</v>
      </c>
      <c r="X64" s="24" t="n">
        <f aca="false">(Трансформирование!X64-Трансформирование!$X$91)/Трансформирование!$X$92</f>
        <v>2.23527694470235</v>
      </c>
      <c r="Y64" s="24" t="n">
        <f aca="false">(Трансформирование!Y64-Трансформирование!$Y$91)/Трансформирование!$Y$92</f>
        <v>3.19967177906698</v>
      </c>
      <c r="Z64" s="24" t="n">
        <f aca="false">(Трансформирование!Z64-Трансформирование!$Z$91)/Трансформирование!$Z$92</f>
        <v>-0.438661493360948</v>
      </c>
      <c r="AA64" s="24" t="n">
        <f aca="false">(Трансформирование!AA64-Трансформирование!$AA$91)/Трансформирование!$AA$92</f>
        <v>2.88568718835428</v>
      </c>
      <c r="AB64" s="24" t="n">
        <f aca="false">(Трансформирование!AB64-Трансформирование!$AB$91)/Трансформирование!$AB$92</f>
        <v>-0.530356302618485</v>
      </c>
      <c r="AC64" s="24" t="n">
        <f aca="false">(Трансформирование!AC64-Трансформирование!$AC$91)/Трансформирование!$AC$92</f>
        <v>0.530691339107623</v>
      </c>
      <c r="AD64" s="24" t="n">
        <f aca="false">(Трансформирование!AD64-Трансформирование!$AD$91)/Трансформирование!$AD$92</f>
        <v>-0.72735606570144</v>
      </c>
      <c r="AE64" s="24" t="n">
        <f aca="false">(Трансформирование!AE64-Трансформирование!$AE$91)/Трансформирование!$AE$92</f>
        <v>-3.34922149722118</v>
      </c>
      <c r="AF64" s="24" t="n">
        <f aca="false">(Трансформирование!AF64-Трансформирование!$AF$91)/Трансформирование!$AF$92</f>
        <v>-0.272879307339085</v>
      </c>
      <c r="AG64" s="24" t="n">
        <f aca="false">(Трансформирование!AG64-Трансформирование!$AG$91)/Трансформирование!$AG$92</f>
        <v>-0.985540130381471</v>
      </c>
      <c r="AH64" s="24" t="n">
        <f aca="false">(Трансформирование!AH64-Трансформирование!$AH$91)/Трансформирование!$AH$92</f>
        <v>-0.874625196935637</v>
      </c>
      <c r="AI64" s="24" t="n">
        <f aca="false">(Трансформирование!AI64-Трансформирование!$AI$91)/Трансформирование!$AI$92</f>
        <v>-0.484320661292867</v>
      </c>
    </row>
    <row r="65" customFormat="false" ht="15" hidden="false" customHeight="false" outlineLevel="0" collapsed="false">
      <c r="A65" s="2" t="s">
        <v>67</v>
      </c>
      <c r="B65" s="24" t="n">
        <f aca="false">(Трансформирование!B65-Трансформирование!$B$91)/Трансформирование!$B$92</f>
        <v>-0.0354147750094222</v>
      </c>
      <c r="C65" s="24" t="n">
        <f aca="false">(Трансформирование!C65-Трансформирование!$C$91)/Трансформирование!$C$92</f>
        <v>1.22606125299427</v>
      </c>
      <c r="D65" s="24" t="n">
        <f aca="false">Трансформирование!D65</f>
        <v>2.10139963670976</v>
      </c>
      <c r="E65" s="24" t="n">
        <f aca="false">Трансформирование!E65</f>
        <v>26.2</v>
      </c>
      <c r="F65" s="24" t="n">
        <f aca="false">Трансформирование!F65</f>
        <v>82.7</v>
      </c>
      <c r="G65" s="24" t="n">
        <f aca="false">Трансформирование!G65</f>
        <v>17.3</v>
      </c>
      <c r="H65" s="24" t="n">
        <f aca="false">(Трансформирование!H65-Трансформирование!$H$91)/Трансформирование!$H$92</f>
        <v>0.495517590354129</v>
      </c>
      <c r="I65" s="24" t="n">
        <f aca="false">(Трансформирование!I65-Трансформирование!$I$91)/Трансформирование!$I$92</f>
        <v>0.161514159151956</v>
      </c>
      <c r="J65" s="24" t="n">
        <f aca="false">(Трансформирование!J65-Трансформирование!$J$91)/Трансформирование!$J$92</f>
        <v>0.248542099373852</v>
      </c>
      <c r="K65" s="24" t="n">
        <f aca="false">(Трансформирование!K65-Трансформирование!$K$91)/Трансформирование!$K$92</f>
        <v>1.19968955595949</v>
      </c>
      <c r="L65" s="24" t="n">
        <f aca="false">(Трансформирование!L65-Трансформирование!$L$91)/Трансформирование!$L$92</f>
        <v>0.555560906885181</v>
      </c>
      <c r="M65" s="24" t="n">
        <f aca="false">(Трансформирование!M65-Трансформирование!$M$91)/Трансформирование!$M$92</f>
        <v>0.999202829351428</v>
      </c>
      <c r="N65" s="24" t="n">
        <f aca="false">Трансформирование!N65</f>
        <v>1.83709055001423</v>
      </c>
      <c r="O65" s="24" t="n">
        <f aca="false">(Трансформирование!O65-Трансформирование!$O$91)/Трансформирование!$O$92</f>
        <v>0.194648243831393</v>
      </c>
      <c r="P65" s="24" t="n">
        <f aca="false">(Трансформирование!P65-Трансформирование!$P$91)/Трансформирование!$P$92</f>
        <v>-0.250353526158874</v>
      </c>
      <c r="Q65" s="24" t="n">
        <f aca="false">(Трансформирование!Q65-Трансформирование!$Q$91)/Трансформирование!$Q$92</f>
        <v>0.449961495811172</v>
      </c>
      <c r="R65" s="24" t="n">
        <f aca="false">(Трансформирование!R65-Трансформирование!$R$91)/Трансформирование!$R$92</f>
        <v>0.328736584074329</v>
      </c>
      <c r="S65" s="24" t="n">
        <f aca="false">(Трансформирование!S65-Трансформирование!$S$91)/Трансформирование!$S$92</f>
        <v>-0.530776095562101</v>
      </c>
      <c r="T65" s="24" t="n">
        <f aca="false">(Трансформирование!T65-Трансформирование!$T$91)/Трансформирование!$T$92</f>
        <v>-0.26242654872802</v>
      </c>
      <c r="U65" s="24" t="n">
        <f aca="false">(Трансформирование!U65-Трансформирование!$U$91)/Трансформирование!$U$92</f>
        <v>-0.916737501656298</v>
      </c>
      <c r="V65" s="24" t="n">
        <f aca="false">(Трансформирование!V65-Трансформирование!$V$91)/Трансформирование!$V$92</f>
        <v>-0.197095081058185</v>
      </c>
      <c r="W65" s="24" t="n">
        <f aca="false">(Трансформирование!W65-Трансформирование!$W$91)/Трансформирование!$W$92</f>
        <v>0.301848403891497</v>
      </c>
      <c r="X65" s="24" t="n">
        <f aca="false">(Трансформирование!X65-Трансформирование!$X$91)/Трансформирование!$X$92</f>
        <v>-0.431287829679811</v>
      </c>
      <c r="Y65" s="24" t="n">
        <f aca="false">(Трансформирование!Y65-Трансформирование!$Y$91)/Трансформирование!$Y$92</f>
        <v>-0.0710539067934275</v>
      </c>
      <c r="Z65" s="24" t="n">
        <f aca="false">(Трансформирование!Z65-Трансформирование!$Z$91)/Трансформирование!$Z$92</f>
        <v>-0.344436269372619</v>
      </c>
      <c r="AA65" s="24" t="n">
        <f aca="false">(Трансформирование!AA65-Трансформирование!$AA$91)/Трансформирование!$AA$92</f>
        <v>-0.201871153869878</v>
      </c>
      <c r="AB65" s="24" t="n">
        <f aca="false">(Трансформирование!AB65-Трансформирование!$AB$91)/Трансформирование!$AB$92</f>
        <v>0.367766137356455</v>
      </c>
      <c r="AC65" s="24" t="n">
        <f aca="false">(Трансформирование!AC65-Трансформирование!$AC$91)/Трансформирование!$AC$92</f>
        <v>0.560289278655399</v>
      </c>
      <c r="AD65" s="24" t="n">
        <f aca="false">(Трансформирование!AD65-Трансформирование!$AD$91)/Трансформирование!$AD$92</f>
        <v>1.5720602166131</v>
      </c>
      <c r="AE65" s="24" t="n">
        <f aca="false">(Трансформирование!AE65-Трансформирование!$AE$91)/Трансформирование!$AE$92</f>
        <v>0.257036230331455</v>
      </c>
      <c r="AF65" s="24" t="n">
        <f aca="false">(Трансформирование!AF65-Трансформирование!$AF$91)/Трансформирование!$AF$92</f>
        <v>-1.19642206744292</v>
      </c>
      <c r="AG65" s="24" t="n">
        <f aca="false">(Трансформирование!AG65-Трансформирование!$AG$91)/Трансформирование!$AG$92</f>
        <v>0.929187325541384</v>
      </c>
      <c r="AH65" s="24" t="n">
        <f aca="false">(Трансформирование!AH65-Трансформирование!$AH$91)/Трансформирование!$AH$92</f>
        <v>1.02375178172646</v>
      </c>
      <c r="AI65" s="24" t="n">
        <f aca="false">(Трансформирование!AI65-Трансформирование!$AI$91)/Трансформирование!$AI$92</f>
        <v>1.26728324016893</v>
      </c>
    </row>
    <row r="66" customFormat="false" ht="15" hidden="false" customHeight="false" outlineLevel="0" collapsed="false">
      <c r="A66" s="2" t="s">
        <v>68</v>
      </c>
      <c r="B66" s="24" t="n">
        <f aca="false">(Трансформирование!B66-Трансформирование!$B$91)/Трансформирование!$B$92</f>
        <v>-0.00298785410473713</v>
      </c>
      <c r="C66" s="24" t="n">
        <f aca="false">(Трансформирование!C66-Трансформирование!$C$91)/Трансформирование!$C$92</f>
        <v>-1.55758133984576</v>
      </c>
      <c r="D66" s="24" t="n">
        <f aca="false">Трансформирование!D66</f>
        <v>2.30442340270635</v>
      </c>
      <c r="E66" s="24" t="n">
        <f aca="false">Трансформирование!E66</f>
        <v>18.9</v>
      </c>
      <c r="F66" s="24" t="n">
        <f aca="false">Трансформирование!F66</f>
        <v>29.2</v>
      </c>
      <c r="G66" s="24" t="n">
        <f aca="false">Трансформирование!G66</f>
        <v>70.8</v>
      </c>
      <c r="H66" s="24" t="n">
        <f aca="false">(Трансформирование!H66-Трансформирование!$H$91)/Трансформирование!$H$92</f>
        <v>-2.07611278025001</v>
      </c>
      <c r="I66" s="24" t="n">
        <f aca="false">(Трансформирование!I66-Трансформирование!$I$91)/Трансформирование!$I$92</f>
        <v>-1.52619257570243</v>
      </c>
      <c r="J66" s="24" t="n">
        <f aca="false">(Трансформирование!J66-Трансформирование!$J$91)/Трансформирование!$J$92</f>
        <v>-0.798333487087351</v>
      </c>
      <c r="K66" s="24" t="n">
        <f aca="false">(Трансформирование!K66-Трансформирование!$K$91)/Трансформирование!$K$92</f>
        <v>-1.51111960218834</v>
      </c>
      <c r="L66" s="24" t="n">
        <f aca="false">(Трансформирование!L66-Трансформирование!$L$91)/Трансформирование!$L$92</f>
        <v>-1.20593633861836</v>
      </c>
      <c r="M66" s="24" t="n">
        <f aca="false">(Трансформирование!M66-Трансформирование!$M$91)/Трансформирование!$M$92</f>
        <v>-0.952984673788346</v>
      </c>
      <c r="N66" s="24" t="n">
        <f aca="false">Трансформирование!N66</f>
        <v>1</v>
      </c>
      <c r="O66" s="24" t="n">
        <f aca="false">(Трансформирование!O66-Трансформирование!$O$91)/Трансформирование!$O$92</f>
        <v>-0.981075890509681</v>
      </c>
      <c r="P66" s="24" t="n">
        <f aca="false">(Трансформирование!P66-Трансформирование!$P$91)/Трансформирование!$P$92</f>
        <v>-0.648919503548628</v>
      </c>
      <c r="Q66" s="24" t="n">
        <f aca="false">(Трансформирование!Q66-Трансформирование!$Q$91)/Трансформирование!$Q$92</f>
        <v>-0.771647516300124</v>
      </c>
      <c r="R66" s="24" t="n">
        <f aca="false">(Трансформирование!R66-Трансформирование!$R$91)/Трансформирование!$R$92</f>
        <v>-0.441005607637915</v>
      </c>
      <c r="S66" s="24" t="n">
        <f aca="false">(Трансформирование!S66-Трансформирование!$S$91)/Трансформирование!$S$92</f>
        <v>0.380989899672442</v>
      </c>
      <c r="T66" s="24" t="n">
        <f aca="false">(Трансформирование!T66-Трансформирование!$T$91)/Трансформирование!$T$92</f>
        <v>0.0810071634476292</v>
      </c>
      <c r="U66" s="24" t="n">
        <f aca="false">(Трансформирование!U66-Трансформирование!$U$91)/Трансформирование!$U$92</f>
        <v>0.0651346900752603</v>
      </c>
      <c r="V66" s="24" t="n">
        <f aca="false">(Трансформирование!V66-Трансформирование!$V$91)/Трансформирование!$V$92</f>
        <v>-0.757230971597362</v>
      </c>
      <c r="W66" s="24" t="n">
        <f aca="false">(Трансформирование!W66-Трансформирование!$W$91)/Трансформирование!$W$92</f>
        <v>1.94384415795222</v>
      </c>
      <c r="X66" s="24" t="n">
        <f aca="false">(Трансформирование!X66-Трансформирование!$X$91)/Трансформирование!$X$92</f>
        <v>0.125508712128633</v>
      </c>
      <c r="Y66" s="24" t="n">
        <f aca="false">(Трансформирование!Y66-Трансформирование!$Y$91)/Трансформирование!$Y$92</f>
        <v>-0.708714199982708</v>
      </c>
      <c r="Z66" s="24" t="n">
        <f aca="false">(Трансформирование!Z66-Трансформирование!$Z$91)/Трансформирование!$Z$92</f>
        <v>-0.676013416925258</v>
      </c>
      <c r="AA66" s="24" t="n">
        <f aca="false">(Трансформирование!AA66-Трансформирование!$AA$91)/Трансформирование!$AA$92</f>
        <v>-0.442792768212818</v>
      </c>
      <c r="AB66" s="24" t="n">
        <f aca="false">(Трансформирование!AB66-Трансформирование!$AB$91)/Трансформирование!$AB$92</f>
        <v>0.327459712780645</v>
      </c>
      <c r="AC66" s="24" t="n">
        <f aca="false">(Трансформирование!AC66-Трансформирование!$AC$91)/Трансформирование!$AC$92</f>
        <v>-1.13215984466678</v>
      </c>
      <c r="AD66" s="24" t="n">
        <f aca="false">(Трансформирование!AD66-Трансформирование!$AD$91)/Трансформирование!$AD$92</f>
        <v>-1.11306428323429</v>
      </c>
      <c r="AE66" s="24" t="n">
        <f aca="false">(Трансформирование!AE66-Трансформирование!$AE$91)/Трансформирование!$AE$92</f>
        <v>-0.913817247073697</v>
      </c>
      <c r="AF66" s="24" t="n">
        <f aca="false">(Трансформирование!AF66-Трансформирование!$AF$91)/Трансформирование!$AF$92</f>
        <v>0.118618453412268</v>
      </c>
      <c r="AG66" s="24" t="n">
        <f aca="false">(Трансформирование!AG66-Трансформирование!$AG$91)/Трансформирование!$AG$92</f>
        <v>-0.631378307000877</v>
      </c>
      <c r="AH66" s="24" t="n">
        <f aca="false">(Трансформирование!AH66-Трансформирование!$AH$91)/Трансформирование!$AH$92</f>
        <v>-1.4047820681777</v>
      </c>
      <c r="AI66" s="24" t="n">
        <f aca="false">(Трансформирование!AI66-Трансформирование!$AI$91)/Трансформирование!$AI$92</f>
        <v>0.647231687783026</v>
      </c>
    </row>
    <row r="67" customFormat="false" ht="15" hidden="false" customHeight="false" outlineLevel="0" collapsed="false">
      <c r="A67" s="2" t="s">
        <v>69</v>
      </c>
      <c r="B67" s="24" t="n">
        <f aca="false">(Трансформирование!B67-Трансформирование!$B$91)/Трансформирование!$B$92</f>
        <v>1.05798246854348</v>
      </c>
      <c r="C67" s="24" t="n">
        <f aca="false">(Трансформирование!C67-Трансформирование!$C$91)/Трансформирование!$C$92</f>
        <v>-0.283850103201455</v>
      </c>
      <c r="D67" s="24" t="n">
        <f aca="false">Трансформирование!D67</f>
        <v>2.22706953350247</v>
      </c>
      <c r="E67" s="24" t="n">
        <f aca="false">Трансформирование!E67</f>
        <v>20.6</v>
      </c>
      <c r="F67" s="24" t="n">
        <f aca="false">Трансформирование!F67</f>
        <v>59.1</v>
      </c>
      <c r="G67" s="24" t="n">
        <f aca="false">Трансформирование!G67</f>
        <v>40.9</v>
      </c>
      <c r="H67" s="24" t="n">
        <f aca="false">(Трансформирование!H67-Трансформирование!$H$91)/Трансформирование!$H$92</f>
        <v>2.48614303757606</v>
      </c>
      <c r="I67" s="24" t="n">
        <f aca="false">(Трансформирование!I67-Трансформирование!$I$91)/Трансформирование!$I$92</f>
        <v>-0.0769693262622372</v>
      </c>
      <c r="J67" s="24" t="n">
        <f aca="false">(Трансформирование!J67-Трансформирование!$J$91)/Трансформирование!$J$92</f>
        <v>-1.11488657052072</v>
      </c>
      <c r="K67" s="24" t="n">
        <f aca="false">(Трансформирование!K67-Трансформирование!$K$91)/Трансформирование!$K$92</f>
        <v>-0.295828393327712</v>
      </c>
      <c r="L67" s="24" t="n">
        <f aca="false">(Трансформирование!L67-Трансформирование!$L$91)/Трансформирование!$L$92</f>
        <v>-0.552430001038148</v>
      </c>
      <c r="M67" s="24" t="n">
        <f aca="false">(Трансформирование!M67-Трансформирование!$M$91)/Трансформирование!$M$92</f>
        <v>-0.826178234840689</v>
      </c>
      <c r="N67" s="24" t="n">
        <f aca="false">Трансформирование!N67</f>
        <v>1.25992104989487</v>
      </c>
      <c r="O67" s="24" t="n">
        <f aca="false">(Трансформирование!O67-Трансформирование!$O$91)/Трансформирование!$O$92</f>
        <v>-1.25067707224293</v>
      </c>
      <c r="P67" s="24" t="n">
        <f aca="false">(Трансформирование!P67-Трансформирование!$P$91)/Трансформирование!$P$92</f>
        <v>-0.227777676995503</v>
      </c>
      <c r="Q67" s="24" t="n">
        <f aca="false">(Трансформирование!Q67-Трансформирование!$Q$91)/Трансформирование!$Q$92</f>
        <v>-0.788293200376011</v>
      </c>
      <c r="R67" s="24" t="n">
        <f aca="false">(Трансформирование!R67-Трансформирование!$R$91)/Трансформирование!$R$92</f>
        <v>-0.844472989360905</v>
      </c>
      <c r="S67" s="24" t="n">
        <f aca="false">(Трансформирование!S67-Трансформирование!$S$91)/Трансформирование!$S$92</f>
        <v>-0.559539268573718</v>
      </c>
      <c r="T67" s="24" t="n">
        <f aca="false">(Трансформирование!T67-Трансформирование!$T$91)/Трансформирование!$T$92</f>
        <v>-0.822389953016591</v>
      </c>
      <c r="U67" s="24" t="n">
        <f aca="false">(Трансформирование!U67-Трансформирование!$U$91)/Трансформирование!$U$92</f>
        <v>0.108172842883489</v>
      </c>
      <c r="V67" s="24" t="n">
        <f aca="false">(Трансформирование!V67-Трансформирование!$V$91)/Трансформирование!$V$92</f>
        <v>-0.125939647490023</v>
      </c>
      <c r="W67" s="24" t="n">
        <f aca="false">(Трансформирование!W67-Трансформирование!$W$91)/Трансформирование!$W$92</f>
        <v>-1.4559803475911</v>
      </c>
      <c r="X67" s="24" t="n">
        <f aca="false">(Трансформирование!X67-Трансформирование!$X$91)/Трансформирование!$X$92</f>
        <v>0.509701388880823</v>
      </c>
      <c r="Y67" s="24" t="n">
        <f aca="false">(Трансформирование!Y67-Трансформирование!$Y$91)/Трансформирование!$Y$92</f>
        <v>-0.582019728332094</v>
      </c>
      <c r="Z67" s="24" t="n">
        <f aca="false">(Трансформирование!Z67-Трансформирование!$Z$91)/Трансформирование!$Z$92</f>
        <v>0.586827231855319</v>
      </c>
      <c r="AA67" s="24" t="n">
        <f aca="false">(Трансформирование!AA67-Трансформирование!$AA$91)/Трансформирование!$AA$92</f>
        <v>0.184357608847433</v>
      </c>
      <c r="AB67" s="24" t="n">
        <f aca="false">(Трансформирование!AB67-Трансформирование!$AB$91)/Трансформирование!$AB$92</f>
        <v>-0.344388542780794</v>
      </c>
      <c r="AC67" s="24" t="n">
        <f aca="false">(Трансформирование!AC67-Трансформирование!$AC$91)/Трансформирование!$AC$92</f>
        <v>-0.0489545526534359</v>
      </c>
      <c r="AD67" s="24" t="n">
        <f aca="false">(Трансформирование!AD67-Трансформирование!$AD$91)/Трансформирование!$AD$92</f>
        <v>-0.995640383227611</v>
      </c>
      <c r="AE67" s="24" t="n">
        <f aca="false">(Трансформирование!AE67-Трансформирование!$AE$91)/Трансформирование!$AE$92</f>
        <v>0.249483849837574</v>
      </c>
      <c r="AF67" s="24" t="n">
        <f aca="false">(Трансформирование!AF67-Трансформирование!$AF$91)/Трансформирование!$AF$92</f>
        <v>-0.305658356294614</v>
      </c>
      <c r="AG67" s="24" t="n">
        <f aca="false">(Трансформирование!AG67-Трансформирование!$AG$91)/Трансформирование!$AG$92</f>
        <v>-0.509598090520577</v>
      </c>
      <c r="AH67" s="24" t="n">
        <f aca="false">(Трансформирование!AH67-Трансформирование!$AH$91)/Трансформирование!$AH$92</f>
        <v>-0.638157850534907</v>
      </c>
      <c r="AI67" s="24" t="n">
        <f aca="false">(Трансформирование!AI67-Трансформирование!$AI$91)/Трансформирование!$AI$92</f>
        <v>2.00287186054831</v>
      </c>
    </row>
    <row r="68" customFormat="false" ht="15" hidden="false" customHeight="false" outlineLevel="0" collapsed="false">
      <c r="A68" s="2" t="s">
        <v>70</v>
      </c>
      <c r="B68" s="24" t="n">
        <f aca="false">(Трансформирование!B68-Трансформирование!$B$91)/Трансформирование!$B$92</f>
        <v>0.429141354605569</v>
      </c>
      <c r="C68" s="24" t="n">
        <f aca="false">(Трансформирование!C68-Трансформирование!$C$91)/Трансформирование!$C$92</f>
        <v>-1.26882007843354</v>
      </c>
      <c r="D68" s="24" t="n">
        <f aca="false">Трансформирование!D68</f>
        <v>2.42531986920099</v>
      </c>
      <c r="E68" s="24" t="n">
        <f aca="false">Трансформирование!E68</f>
        <v>11.7</v>
      </c>
      <c r="F68" s="24" t="n">
        <f aca="false">Трансформирование!F68</f>
        <v>54.1</v>
      </c>
      <c r="G68" s="24" t="n">
        <f aca="false">Трансформирование!G68</f>
        <v>45.9</v>
      </c>
      <c r="H68" s="24" t="n">
        <f aca="false">(Трансформирование!H68-Трансформирование!$H$91)/Трансформирование!$H$92</f>
        <v>1.55813327025836</v>
      </c>
      <c r="I68" s="24" t="n">
        <f aca="false">(Трансформирование!I68-Трансформирование!$I$91)/Трансформирование!$I$92</f>
        <v>-0.784443788646272</v>
      </c>
      <c r="J68" s="24" t="n">
        <f aca="false">(Трансформирование!J68-Трансформирование!$J$91)/Трансформирование!$J$92</f>
        <v>-1.21075939472392</v>
      </c>
      <c r="K68" s="24" t="n">
        <f aca="false">(Трансформирование!K68-Трансформирование!$K$91)/Трансформирование!$K$92</f>
        <v>-1.28573492215082</v>
      </c>
      <c r="L68" s="24" t="n">
        <f aca="false">(Трансформирование!L68-Трансформирование!$L$91)/Трансформирование!$L$92</f>
        <v>-2.47176445884485</v>
      </c>
      <c r="M68" s="24" t="n">
        <f aca="false">(Трансформирование!M68-Трансформирование!$M$91)/Трансформирование!$M$92</f>
        <v>-2.14162506668591</v>
      </c>
      <c r="N68" s="24" t="n">
        <f aca="false">Трансформирование!N68</f>
        <v>0.887904001742601</v>
      </c>
      <c r="O68" s="24" t="n">
        <f aca="false">(Трансформирование!O68-Трансформирование!$O$91)/Трансформирование!$O$92</f>
        <v>-0.682343006219068</v>
      </c>
      <c r="P68" s="24" t="n">
        <f aca="false">(Трансформирование!P68-Трансформирование!$P$91)/Трансформирование!$P$92</f>
        <v>0.414401450441154</v>
      </c>
      <c r="Q68" s="24" t="n">
        <f aca="false">(Трансформирование!Q68-Трансформирование!$Q$91)/Трансформирование!$Q$92</f>
        <v>-2.21142586462398</v>
      </c>
      <c r="R68" s="24" t="n">
        <f aca="false">(Трансформирование!R68-Трансформирование!$R$91)/Трансформирование!$R$92</f>
        <v>-1.09705624096732</v>
      </c>
      <c r="S68" s="24" t="n">
        <f aca="false">(Трансформирование!S68-Трансформирование!$S$91)/Трансформирование!$S$92</f>
        <v>0.290495541025655</v>
      </c>
      <c r="T68" s="24" t="n">
        <f aca="false">(Трансформирование!T68-Трансформирование!$T$91)/Трансформирование!$T$92</f>
        <v>-1.18213033737601</v>
      </c>
      <c r="U68" s="24" t="n">
        <f aca="false">(Трансформирование!U68-Трансформирование!$U$91)/Трансформирование!$U$92</f>
        <v>-1.47666296891254</v>
      </c>
      <c r="V68" s="24" t="n">
        <f aca="false">(Трансформирование!V68-Трансформирование!$V$91)/Трансформирование!$V$92</f>
        <v>-1.16119635491998</v>
      </c>
      <c r="W68" s="24" t="n">
        <f aca="false">(Трансформирование!W68-Трансформирование!$W$91)/Трансформирование!$W$92</f>
        <v>0.859034294101661</v>
      </c>
      <c r="X68" s="24" t="n">
        <f aca="false">(Трансформирование!X68-Трансформирование!$X$91)/Трансформирование!$X$92</f>
        <v>-0.518628581737917</v>
      </c>
      <c r="Y68" s="24" t="n">
        <f aca="false">(Трансформирование!Y68-Трансформирование!$Y$91)/Трансформирование!$Y$92</f>
        <v>0.022604424926774</v>
      </c>
      <c r="Z68" s="24" t="n">
        <f aca="false">(Трансформирование!Z68-Трансформирование!$Z$91)/Трансформирование!$Z$92</f>
        <v>-0.463274402950882</v>
      </c>
      <c r="AA68" s="24" t="n">
        <f aca="false">(Трансформирование!AA68-Трансформирование!$AA$91)/Трансформирование!$AA$92</f>
        <v>-0.36982240924996</v>
      </c>
      <c r="AB68" s="24" t="n">
        <f aca="false">(Трансформирование!AB68-Трансформирование!$AB$91)/Трансформирование!$AB$92</f>
        <v>-1.78393429186855</v>
      </c>
      <c r="AC68" s="24" t="n">
        <f aca="false">(Трансформирование!AC68-Трансформирование!$AC$91)/Трансформирование!$AC$92</f>
        <v>-0.898010972106691</v>
      </c>
      <c r="AD68" s="24" t="n">
        <f aca="false">(Трансформирование!AD68-Трансформирование!$AD$91)/Трансформирование!$AD$92</f>
        <v>-0.429143624721858</v>
      </c>
      <c r="AE68" s="24" t="n">
        <f aca="false">(Трансформирование!AE68-Трансформирование!$AE$91)/Трансформирование!$AE$92</f>
        <v>-0.689540889347999</v>
      </c>
      <c r="AF68" s="24" t="n">
        <f aca="false">(Трансформирование!AF68-Трансформирование!$AF$91)/Трансформирование!$AF$92</f>
        <v>-1.19060377253554</v>
      </c>
      <c r="AG68" s="24" t="n">
        <f aca="false">(Трансформирование!AG68-Трансформирование!$AG$91)/Трансформирование!$AG$92</f>
        <v>-1.27310232122496</v>
      </c>
      <c r="AH68" s="24" t="n">
        <f aca="false">(Трансформирование!AH68-Трансформирование!$AH$91)/Трансформирование!$AH$92</f>
        <v>-1.26125381988446</v>
      </c>
      <c r="AI68" s="24" t="n">
        <f aca="false">(Трансформирование!AI68-Трансформирование!$AI$91)/Трансформирование!$AI$92</f>
        <v>3.11986621436921</v>
      </c>
    </row>
    <row r="69" customFormat="false" ht="15" hidden="false" customHeight="false" outlineLevel="0" collapsed="false">
      <c r="A69" s="2" t="s">
        <v>71</v>
      </c>
      <c r="B69" s="24" t="n">
        <f aca="false">(Трансформирование!B69-Трансформирование!$B$91)/Трансформирование!$B$92</f>
        <v>-0.265523806782847</v>
      </c>
      <c r="C69" s="24" t="n">
        <f aca="false">(Трансформирование!C69-Трансформирование!$C$91)/Трансформирование!$C$92</f>
        <v>-0.856101702633186</v>
      </c>
      <c r="D69" s="24" t="n">
        <f aca="false">Трансформирование!D69</f>
        <v>2.16573677066799</v>
      </c>
      <c r="E69" s="24" t="n">
        <f aca="false">Трансформирование!E69</f>
        <v>23.9</v>
      </c>
      <c r="F69" s="24" t="n">
        <f aca="false">Трансформирование!F69</f>
        <v>69.7</v>
      </c>
      <c r="G69" s="24" t="n">
        <f aca="false">Трансформирование!G69</f>
        <v>30.3</v>
      </c>
      <c r="H69" s="24" t="n">
        <f aca="false">(Трансформирование!H69-Трансформирование!$H$91)/Трансформирование!$H$92</f>
        <v>-0.76235898985192</v>
      </c>
      <c r="I69" s="24" t="n">
        <f aca="false">(Трансформирование!I69-Трансформирование!$I$91)/Трансформирование!$I$92</f>
        <v>-0.698411702192084</v>
      </c>
      <c r="J69" s="24" t="n">
        <f aca="false">(Трансформирование!J69-Трансформирование!$J$91)/Трансформирование!$J$92</f>
        <v>-0.422968443323245</v>
      </c>
      <c r="K69" s="24" t="n">
        <f aca="false">(Трансформирование!K69-Трансформирование!$K$91)/Трансформирование!$K$92</f>
        <v>-0.976434455187086</v>
      </c>
      <c r="L69" s="24" t="n">
        <f aca="false">(Трансформирование!L69-Трансформирование!$L$91)/Трансформирование!$L$92</f>
        <v>-1.20593633861836</v>
      </c>
      <c r="M69" s="24" t="n">
        <f aca="false">(Трансформирование!M69-Трансформирование!$M$91)/Трансформирование!$M$92</f>
        <v>-1.14210162127258</v>
      </c>
      <c r="N69" s="24" t="n">
        <f aca="false">Трансформирование!N69</f>
        <v>0.464158883361278</v>
      </c>
      <c r="O69" s="24" t="n">
        <f aca="false">(Трансформирование!O69-Трансформирование!$O$91)/Трансформирование!$O$92</f>
        <v>-0.520089109983688</v>
      </c>
      <c r="P69" s="24" t="n">
        <f aca="false">(Трансформирование!P69-Трансформирование!$P$91)/Трансформирование!$P$92</f>
        <v>0.311804926968208</v>
      </c>
      <c r="Q69" s="24" t="n">
        <f aca="false">(Трансформирование!Q69-Трансформирование!$Q$91)/Трансформирование!$Q$92</f>
        <v>0.826480314050354</v>
      </c>
      <c r="R69" s="24" t="n">
        <f aca="false">(Трансформирование!R69-Трансформирование!$R$91)/Трансформирование!$R$92</f>
        <v>3.20449724895651</v>
      </c>
      <c r="S69" s="24" t="n">
        <f aca="false">(Трансформирование!S69-Трансформирование!$S$91)/Трансформирование!$S$92</f>
        <v>-0.831022729217292</v>
      </c>
      <c r="T69" s="24" t="n">
        <f aca="false">(Трансформирование!T69-Трансформирование!$T$91)/Трансформирование!$T$92</f>
        <v>-0.0324413016206342</v>
      </c>
      <c r="U69" s="24" t="n">
        <f aca="false">(Трансформирование!U69-Трансформирование!$U$91)/Трансформирование!$U$92</f>
        <v>0.793977128116952</v>
      </c>
      <c r="V69" s="24" t="n">
        <f aca="false">(Трансформирование!V69-Трансформирование!$V$91)/Трансформирование!$V$92</f>
        <v>-0.12236971302781</v>
      </c>
      <c r="W69" s="24" t="n">
        <f aca="false">(Трансформирование!W69-Трансформирование!$W$91)/Трансформирование!$W$92</f>
        <v>0.345362016161632</v>
      </c>
      <c r="X69" s="24" t="n">
        <f aca="false">(Трансформирование!X69-Трансформирование!$X$91)/Трансформирование!$X$92</f>
        <v>-0.594166791659467</v>
      </c>
      <c r="Y69" s="24" t="n">
        <f aca="false">(Трансформирование!Y69-Трансформирование!$Y$91)/Трансформирование!$Y$92</f>
        <v>-0.0232986022698202</v>
      </c>
      <c r="Z69" s="24" t="n">
        <f aca="false">(Трансформирование!Z69-Трансформирование!$Z$91)/Трансформирование!$Z$92</f>
        <v>-0.969132202988405</v>
      </c>
      <c r="AA69" s="24" t="n">
        <f aca="false">(Трансформирование!AA69-Трансформирование!$AA$91)/Трансформирование!$AA$92</f>
        <v>-0.472391817855541</v>
      </c>
      <c r="AB69" s="24" t="n">
        <f aca="false">(Трансформирование!AB69-Трансформирование!$AB$91)/Трансформирование!$AB$92</f>
        <v>-0.805502163621656</v>
      </c>
      <c r="AC69" s="24" t="n">
        <f aca="false">(Трансформирование!AC69-Трансформирование!$AC$91)/Трансформирование!$AC$92</f>
        <v>0.360170924981526</v>
      </c>
      <c r="AD69" s="24" t="n">
        <f aca="false">(Трансформирование!AD69-Трансформирование!$AD$91)/Трансформирование!$AD$92</f>
        <v>-0.764424958097791</v>
      </c>
      <c r="AE69" s="24" t="n">
        <f aca="false">(Трансформирование!AE69-Трансформирование!$AE$91)/Трансформирование!$AE$92</f>
        <v>0.110723150954641</v>
      </c>
      <c r="AF69" s="24" t="n">
        <f aca="false">(Трансформирование!AF69-Трансформирование!$AF$91)/Трансформирование!$AF$92</f>
        <v>0.0977872475381069</v>
      </c>
      <c r="AG69" s="24" t="n">
        <f aca="false">(Трансформирование!AG69-Трансформирование!$AG$91)/Трансформирование!$AG$92</f>
        <v>-0.672019217107992</v>
      </c>
      <c r="AH69" s="24" t="n">
        <f aca="false">(Трансформирование!AH69-Трансформирование!$AH$91)/Трансформирование!$AH$92</f>
        <v>-0.448978446151537</v>
      </c>
      <c r="AI69" s="24" t="n">
        <f aca="false">(Трансформирование!AI69-Трансформирование!$AI$91)/Трансформирование!$AI$92</f>
        <v>1.14847127911265</v>
      </c>
    </row>
    <row r="70" customFormat="false" ht="15" hidden="false" customHeight="false" outlineLevel="0" collapsed="false">
      <c r="A70" s="2" t="s">
        <v>72</v>
      </c>
      <c r="B70" s="24" t="n">
        <f aca="false">(Трансформирование!B70-Трансформирование!$B$91)/Трансформирование!$B$92</f>
        <v>0.426360418189294</v>
      </c>
      <c r="C70" s="24" t="n">
        <f aca="false">(Трансформирование!C70-Трансформирование!$C$91)/Трансформирование!$C$92</f>
        <v>0.696854501604133</v>
      </c>
      <c r="D70" s="24" t="n">
        <f aca="false">Трансформирование!D70</f>
        <v>2.09053932674859</v>
      </c>
      <c r="E70" s="24" t="n">
        <f aca="false">Трансформирование!E70</f>
        <v>27.8</v>
      </c>
      <c r="F70" s="24" t="n">
        <f aca="false">Трансформирование!F70</f>
        <v>56.7</v>
      </c>
      <c r="G70" s="24" t="n">
        <f aca="false">Трансформирование!G70</f>
        <v>43.3</v>
      </c>
      <c r="H70" s="24" t="n">
        <f aca="false">(Трансформирование!H70-Трансформирование!$H$91)/Трансформирование!$H$92</f>
        <v>0.275770167861371</v>
      </c>
      <c r="I70" s="24" t="n">
        <f aca="false">(Трансформирование!I70-Трансформирование!$I$91)/Трансформирование!$I$92</f>
        <v>0.668163961884808</v>
      </c>
      <c r="J70" s="24" t="n">
        <f aca="false">(Трансформирование!J70-Трансформирование!$J$91)/Трансформирование!$J$92</f>
        <v>0.168075044211688</v>
      </c>
      <c r="K70" s="24" t="n">
        <f aca="false">(Трансформирование!K70-Трансформирование!$K$91)/Трансформирование!$K$92</f>
        <v>0.372028507983637</v>
      </c>
      <c r="L70" s="24" t="n">
        <f aca="false">(Трансформирование!L70-Трансформирование!$L$91)/Трансформирование!$L$92</f>
        <v>0.300321533104932</v>
      </c>
      <c r="M70" s="24" t="n">
        <f aca="false">(Трансформирование!M70-Трансформирование!$M$91)/Трансформирование!$M$92</f>
        <v>0.555256985445068</v>
      </c>
      <c r="N70" s="24" t="n">
        <f aca="false">Трансформирование!N70</f>
        <v>1.40945974641298</v>
      </c>
      <c r="O70" s="24" t="n">
        <f aca="false">(Трансформирование!O70-Трансформирование!$O$91)/Трансформирование!$O$92</f>
        <v>-0.496895702475427</v>
      </c>
      <c r="P70" s="24" t="n">
        <f aca="false">(Трансформирование!P70-Трансформирование!$P$91)/Трансформирование!$P$92</f>
        <v>-0.639376210541435</v>
      </c>
      <c r="Q70" s="24" t="n">
        <f aca="false">(Трансформирование!Q70-Трансформирование!$Q$91)/Трансформирование!$Q$92</f>
        <v>-0.359727143437814</v>
      </c>
      <c r="R70" s="24" t="n">
        <f aca="false">(Трансформирование!R70-Трансформирование!$R$91)/Трансформирование!$R$92</f>
        <v>-1.42471385536459</v>
      </c>
      <c r="S70" s="24" t="n">
        <f aca="false">(Трансформирование!S70-Трансформирование!$S$91)/Трансформирование!$S$92</f>
        <v>-0.520948049868293</v>
      </c>
      <c r="T70" s="24" t="n">
        <f aca="false">(Трансформирование!T70-Трансформирование!$T$91)/Трансформирование!$T$92</f>
        <v>-0.713803656176089</v>
      </c>
      <c r="U70" s="24" t="n">
        <f aca="false">(Трансформирование!U70-Трансформирование!$U$91)/Трансформирование!$U$92</f>
        <v>-0.154205900697487</v>
      </c>
      <c r="V70" s="24" t="n">
        <f aca="false">(Трансформирование!V70-Трансформирование!$V$91)/Трансформирование!$V$92</f>
        <v>-1.04432250719993</v>
      </c>
      <c r="W70" s="24" t="n">
        <f aca="false">(Трансформирование!W70-Трансформирование!$W$91)/Трансформирование!$W$92</f>
        <v>0.626289647598286</v>
      </c>
      <c r="X70" s="24" t="n">
        <f aca="false">(Трансформирование!X70-Трансформирование!$X$91)/Трансформирование!$X$92</f>
        <v>-1.09387964015553</v>
      </c>
      <c r="Y70" s="24" t="n">
        <f aca="false">(Трансформирование!Y70-Трансформирование!$Y$91)/Трансформирование!$Y$92</f>
        <v>-1.11771556197957</v>
      </c>
      <c r="Z70" s="24" t="n">
        <f aca="false">(Трансформирование!Z70-Трансформирование!$Z$91)/Трансформирование!$Z$92</f>
        <v>-0.24252602664427</v>
      </c>
      <c r="AA70" s="24" t="n">
        <f aca="false">(Трансформирование!AA70-Трансформирование!$AA$91)/Трансформирование!$AA$92</f>
        <v>-1.35268262848837</v>
      </c>
      <c r="AB70" s="24" t="n">
        <f aca="false">(Трансформирование!AB70-Трансформирование!$AB$91)/Трансформирование!$AB$92</f>
        <v>-0.126124217482845</v>
      </c>
      <c r="AC70" s="24" t="n">
        <f aca="false">(Трансформирование!AC70-Трансформирование!$AC$91)/Трансформирование!$AC$92</f>
        <v>-0.337861849518744</v>
      </c>
      <c r="AD70" s="24" t="n">
        <f aca="false">(Трансформирование!AD70-Трансформирование!$AD$91)/Трансформирование!$AD$92</f>
        <v>0.72619513687684</v>
      </c>
      <c r="AE70" s="24" t="n">
        <f aca="false">(Трансформирование!AE70-Трансформирование!$AE$91)/Трансформирование!$AE$92</f>
        <v>-0.159310146858223</v>
      </c>
      <c r="AF70" s="24" t="n">
        <f aca="false">(Трансформирование!AF70-Трансформирование!$AF$91)/Трансформирование!$AF$92</f>
        <v>-1.00260435066858</v>
      </c>
      <c r="AG70" s="24" t="n">
        <f aca="false">(Трансформирование!AG70-Трансформирование!$AG$91)/Трансформирование!$AG$92</f>
        <v>0.464495819015602</v>
      </c>
      <c r="AH70" s="24" t="n">
        <f aca="false">(Трансформирование!AH70-Трансформирование!$AH$91)/Трансформирование!$AH$92</f>
        <v>0.320664952669941</v>
      </c>
      <c r="AI70" s="24" t="n">
        <f aca="false">(Трансформирование!AI70-Трансформирование!$AI$91)/Трансформирование!$AI$92</f>
        <v>0.43785568188879</v>
      </c>
    </row>
    <row r="71" customFormat="false" ht="15" hidden="false" customHeight="false" outlineLevel="0" collapsed="false">
      <c r="A71" s="2" t="s">
        <v>73</v>
      </c>
      <c r="B71" s="24" t="n">
        <f aca="false">(Трансформирование!B71-Трансформирование!$B$91)/Трансформирование!$B$92</f>
        <v>1.25673657772817</v>
      </c>
      <c r="C71" s="24" t="n">
        <f aca="false">(Трансформирование!C71-Трансформирование!$C$91)/Трансформирование!$C$92</f>
        <v>-0.201081896903682</v>
      </c>
      <c r="D71" s="24" t="n">
        <f aca="false">Трансформирование!D71</f>
        <v>2.18516236342413</v>
      </c>
      <c r="E71" s="24" t="n">
        <f aca="false">Трансформирование!E71</f>
        <v>20.9</v>
      </c>
      <c r="F71" s="24" t="n">
        <f aca="false">Трансформирование!F71</f>
        <v>68.4</v>
      </c>
      <c r="G71" s="24" t="n">
        <f aca="false">Трансформирование!G71</f>
        <v>31.6</v>
      </c>
      <c r="H71" s="24" t="n">
        <f aca="false">(Трансформирование!H71-Трансформирование!$H$91)/Трансформирование!$H$92</f>
        <v>0.881662966972081</v>
      </c>
      <c r="I71" s="24" t="n">
        <f aca="false">(Трансформирование!I71-Трансформирование!$I$91)/Трансформирование!$I$92</f>
        <v>-0.385269042243328</v>
      </c>
      <c r="J71" s="24" t="n">
        <f aca="false">(Трансформирование!J71-Трансформирование!$J$91)/Трансформирование!$J$92</f>
        <v>-0.986978907623428</v>
      </c>
      <c r="K71" s="24" t="n">
        <f aca="false">(Трансформирование!K71-Трансформирование!$K$91)/Трансформирование!$K$92</f>
        <v>-0.454766594430361</v>
      </c>
      <c r="L71" s="24" t="n">
        <f aca="false">(Трансформирование!L71-Трансформирование!$L$91)/Трансформирование!$L$92</f>
        <v>-0.767518832031971</v>
      </c>
      <c r="M71" s="24" t="n">
        <f aca="false">(Трансформирование!M71-Трансформирование!$M$91)/Трансформирование!$M$92</f>
        <v>-1.03547054133041</v>
      </c>
      <c r="N71" s="24" t="n">
        <f aca="false">Трансформирование!N71</f>
        <v>0.7937005259841</v>
      </c>
      <c r="O71" s="24" t="n">
        <f aca="false">(Трансформирование!O71-Трансформирование!$O$91)/Трансформирование!$O$92</f>
        <v>-0.861500714996161</v>
      </c>
      <c r="P71" s="24" t="n">
        <f aca="false">(Трансформирование!P71-Трансформирование!$P$91)/Трансформирование!$P$92</f>
        <v>-0.0374085991428988</v>
      </c>
      <c r="Q71" s="24" t="n">
        <f aca="false">(Трансформирование!Q71-Трансформирование!$Q$91)/Трансформирование!$Q$92</f>
        <v>-1.49787798062176</v>
      </c>
      <c r="R71" s="24" t="n">
        <f aca="false">(Трансформирование!R71-Трансформирование!$R$91)/Трансформирование!$R$92</f>
        <v>-0.468857896816015</v>
      </c>
      <c r="S71" s="24" t="n">
        <f aca="false">(Трансформирование!S71-Трансформирование!$S$91)/Трансформирование!$S$92</f>
        <v>-0.563052130642631</v>
      </c>
      <c r="T71" s="24" t="n">
        <f aca="false">(Трансформирование!T71-Трансформирование!$T$91)/Трансформирование!$T$92</f>
        <v>-0.66204263621561</v>
      </c>
      <c r="U71" s="24" t="n">
        <f aca="false">(Трансформирование!U71-Трансформирование!$U$91)/Трансформирование!$U$92</f>
        <v>-0.433224832581443</v>
      </c>
      <c r="V71" s="24" t="n">
        <f aca="false">(Трансформирование!V71-Трансформирование!$V$91)/Трансформирование!$V$92</f>
        <v>0.441395788121285</v>
      </c>
      <c r="W71" s="24" t="n">
        <f aca="false">(Трансформирование!W71-Трансформирование!$W$91)/Трансформирование!$W$92</f>
        <v>0.650982973748947</v>
      </c>
      <c r="X71" s="24" t="n">
        <f aca="false">(Трансформирование!X71-Трансформирование!$X$91)/Трансформирование!$X$92</f>
        <v>0.0616592216375038</v>
      </c>
      <c r="Y71" s="24" t="n">
        <f aca="false">(Трансформирование!Y71-Трансформирование!$Y$91)/Трансформирование!$Y$92</f>
        <v>-0.254833450476049</v>
      </c>
      <c r="Z71" s="24" t="n">
        <f aca="false">(Трансформирование!Z71-Трансформирование!$Z$91)/Трансформирование!$Z$92</f>
        <v>-1.00890816067481</v>
      </c>
      <c r="AA71" s="24" t="n">
        <f aca="false">(Трансформирование!AA71-Трансформирование!$AA$91)/Трансформирование!$AA$92</f>
        <v>-0.880182482806037</v>
      </c>
      <c r="AB71" s="24" t="n">
        <f aca="false">(Трансформирование!AB71-Трансформирование!$AB$91)/Трансформирование!$AB$92</f>
        <v>-1.31763626679355</v>
      </c>
      <c r="AC71" s="24" t="n">
        <f aca="false">(Трансформирование!AC71-Трансформирование!$AC$91)/Трансформирование!$AC$92</f>
        <v>-0.389972082585611</v>
      </c>
      <c r="AD71" s="24" t="n">
        <f aca="false">(Трансформирование!AD71-Трансформирование!$AD$91)/Трансформирование!$AD$92</f>
        <v>-0.580198843273514</v>
      </c>
      <c r="AE71" s="24" t="n">
        <f aca="false">(Трансформирование!AE71-Трансформирование!$AE$91)/Трансформирование!$AE$92</f>
        <v>0.684383856871152</v>
      </c>
      <c r="AF71" s="24" t="n">
        <f aca="false">(Трансформирование!AF71-Трансформирование!$AF$91)/Трансформирование!$AF$92</f>
        <v>-0.892752240704779</v>
      </c>
      <c r="AG71" s="24" t="n">
        <f aca="false">(Трансформирование!AG71-Трансформирование!$AG$91)/Трансформирование!$AG$92</f>
        <v>-0.600628878168912</v>
      </c>
      <c r="AH71" s="24" t="n">
        <f aca="false">(Трансформирование!AH71-Трансформирование!$AH$91)/Трансформирование!$AH$92</f>
        <v>1.46131466152732</v>
      </c>
      <c r="AI71" s="24" t="n">
        <f aca="false">(Трансформирование!AI71-Трансформирование!$AI$91)/Трансформирование!$AI$92</f>
        <v>1.69834424495344</v>
      </c>
    </row>
    <row r="72" customFormat="false" ht="15" hidden="false" customHeight="false" outlineLevel="0" collapsed="false">
      <c r="A72" s="2" t="s">
        <v>74</v>
      </c>
      <c r="B72" s="24" t="n">
        <f aca="false">(Трансформирование!B72-Трансформирование!$B$91)/Трансформирование!$B$92</f>
        <v>3.34985294274889</v>
      </c>
      <c r="C72" s="24" t="n">
        <f aca="false">(Трансформирование!C72-Трансформирование!$C$91)/Трансформирование!$C$92</f>
        <v>0.96718085466104</v>
      </c>
      <c r="D72" s="24" t="n">
        <f aca="false">Трансформирование!D72</f>
        <v>2.1120941277886</v>
      </c>
      <c r="E72" s="24" t="n">
        <f aca="false">Трансформирование!E72</f>
        <v>23.4</v>
      </c>
      <c r="F72" s="24" t="n">
        <f aca="false">Трансформирование!F72</f>
        <v>77.6</v>
      </c>
      <c r="G72" s="24" t="n">
        <f aca="false">Трансформирование!G72</f>
        <v>22.4</v>
      </c>
      <c r="H72" s="24" t="n">
        <f aca="false">(Трансформирование!H72-Трансформирование!$H$91)/Трансформирование!$H$92</f>
        <v>-0.155188269558747</v>
      </c>
      <c r="I72" s="24" t="n">
        <f aca="false">(Трансформирование!I72-Трансформирование!$I$91)/Трансформирование!$I$92</f>
        <v>0.965837905430322</v>
      </c>
      <c r="J72" s="24" t="n">
        <f aca="false">(Трансформирование!J72-Трансформирование!$J$91)/Трансформирование!$J$92</f>
        <v>-1.43898555497107</v>
      </c>
      <c r="K72" s="24" t="n">
        <f aca="false">(Трансформирование!K72-Трансформирование!$K$91)/Трансформирование!$K$92</f>
        <v>0.808814518497459</v>
      </c>
      <c r="L72" s="24" t="n">
        <f aca="false">(Трансформирование!L72-Трансформирование!$L$91)/Трансформирование!$L$92</f>
        <v>0.767008785738094</v>
      </c>
      <c r="M72" s="24" t="n">
        <f aca="false">(Трансформирование!M72-Трансформирование!$M$91)/Трансформирование!$M$92</f>
        <v>0.80955958592277</v>
      </c>
      <c r="N72" s="24" t="n">
        <f aca="false">Трансформирование!N72</f>
        <v>1.35720880829745</v>
      </c>
      <c r="O72" s="24" t="n">
        <f aca="false">(Трансформирование!O72-Трансформирование!$O$91)/Трансформирование!$O$92</f>
        <v>-0.556332212998423</v>
      </c>
      <c r="P72" s="24" t="n">
        <f aca="false">(Трансформирование!P72-Трансформирование!$P$91)/Трансформирование!$P$92</f>
        <v>1.67252962277922</v>
      </c>
      <c r="Q72" s="24" t="n">
        <f aca="false">(Трансформирование!Q72-Трансформирование!$Q$91)/Трансформирование!$Q$92</f>
        <v>2.2552780450336</v>
      </c>
      <c r="R72" s="24" t="n">
        <f aca="false">(Трансформирование!R72-Трансформирование!$R$91)/Трансформирование!$R$92</f>
        <v>1.11544784272648</v>
      </c>
      <c r="S72" s="24" t="n">
        <f aca="false">(Трансформирование!S72-Трансформирование!$S$91)/Трансформирование!$S$92</f>
        <v>0.421417194630996</v>
      </c>
      <c r="T72" s="24" t="n">
        <f aca="false">(Трансформирование!T72-Трансформирование!$T$91)/Трансформирование!$T$92</f>
        <v>-0.0554164833109797</v>
      </c>
      <c r="U72" s="24" t="n">
        <f aca="false">(Трансформирование!U72-Трансформирование!$U$91)/Трансформирование!$U$92</f>
        <v>0.341190361689543</v>
      </c>
      <c r="V72" s="24" t="n">
        <f aca="false">(Трансформирование!V72-Трансформирование!$V$91)/Трансформирование!$V$92</f>
        <v>0.426766577377457</v>
      </c>
      <c r="W72" s="24" t="n">
        <f aca="false">(Трансформирование!W72-Трансформирование!$W$91)/Трансформирование!$W$92</f>
        <v>0.0154288623759343</v>
      </c>
      <c r="X72" s="24" t="n">
        <f aca="false">(Трансформирование!X72-Трансформирование!$X$91)/Трансформирование!$X$92</f>
        <v>0.340632174688465</v>
      </c>
      <c r="Y72" s="24" t="n">
        <f aca="false">(Трансформирование!Y72-Трансформирование!$Y$91)/Трансформирование!$Y$92</f>
        <v>0.233377834271015</v>
      </c>
      <c r="Z72" s="24" t="n">
        <f aca="false">(Трансформирование!Z72-Трансформирование!$Z$91)/Трансформирование!$Z$92</f>
        <v>0.899934549231792</v>
      </c>
      <c r="AA72" s="24" t="n">
        <f aca="false">(Трансформирование!AA72-Трансформирование!$AA$91)/Трансформирование!$AA$92</f>
        <v>0.191900262374499</v>
      </c>
      <c r="AB72" s="24" t="n">
        <f aca="false">(Трансформирование!AB72-Трансформирование!$AB$91)/Трансформирование!$AB$92</f>
        <v>0.385000959577502</v>
      </c>
      <c r="AC72" s="24" t="n">
        <f aca="false">(Трансформирование!AC72-Трансформирование!$AC$91)/Трансформирование!$AC$92</f>
        <v>1.0401308816512</v>
      </c>
      <c r="AD72" s="24" t="n">
        <f aca="false">(Трансформирование!AD72-Трансформирование!$AD$91)/Трансформирование!$AD$92</f>
        <v>0.0507740597566017</v>
      </c>
      <c r="AE72" s="24" t="n">
        <f aca="false">(Трансформирование!AE72-Трансформирование!$AE$91)/Трансформирование!$AE$92</f>
        <v>0.881902565020075</v>
      </c>
      <c r="AF72" s="24" t="n">
        <f aca="false">(Трансформирование!AF72-Трансформирование!$AF$91)/Трансформирование!$AF$92</f>
        <v>0.25964899974272</v>
      </c>
      <c r="AG72" s="24" t="n">
        <f aca="false">(Трансформирование!AG72-Трансформирование!$AG$91)/Трансформирование!$AG$92</f>
        <v>0.207907074096912</v>
      </c>
      <c r="AH72" s="24" t="n">
        <f aca="false">(Трансформирование!AH72-Трансформирование!$AH$91)/Трансформирование!$AH$92</f>
        <v>0.940316079656557</v>
      </c>
      <c r="AI72" s="24" t="n">
        <f aca="false">(Трансформирование!AI72-Трансформирование!$AI$91)/Трансформирование!$AI$92</f>
        <v>0.665172717490702</v>
      </c>
    </row>
    <row r="73" customFormat="false" ht="15" hidden="false" customHeight="false" outlineLevel="0" collapsed="false">
      <c r="A73" s="2" t="s">
        <v>75</v>
      </c>
      <c r="B73" s="24" t="n">
        <f aca="false">(Трансформирование!B73-Трансформирование!$B$91)/Трансформирование!$B$92</f>
        <v>1.87800412398553</v>
      </c>
      <c r="C73" s="24" t="n">
        <f aca="false">(Трансформирование!C73-Трансформирование!$C$91)/Трансформирование!$C$92</f>
        <v>0.731608930438704</v>
      </c>
      <c r="D73" s="24" t="n">
        <f aca="false">Трансформирование!D73</f>
        <v>2.16327150000157</v>
      </c>
      <c r="E73" s="24" t="n">
        <f aca="false">Трансформирование!E73</f>
        <v>23.2</v>
      </c>
      <c r="F73" s="24" t="n">
        <f aca="false">Трансформирование!F73</f>
        <v>78.7</v>
      </c>
      <c r="G73" s="24" t="n">
        <f aca="false">Трансформирование!G73</f>
        <v>21.3</v>
      </c>
      <c r="H73" s="24" t="n">
        <f aca="false">(Трансформирование!H73-Трансформирование!$H$91)/Трансформирование!$H$92</f>
        <v>0.184199321988871</v>
      </c>
      <c r="I73" s="24" t="n">
        <f aca="false">(Трансформирование!I73-Трансформирование!$I$91)/Трансформирование!$I$92</f>
        <v>0.511099512488282</v>
      </c>
      <c r="J73" s="24" t="n">
        <f aca="false">(Трансформирование!J73-Трансформирование!$J$91)/Трансформирование!$J$92</f>
        <v>-1.01663938107839</v>
      </c>
      <c r="K73" s="24" t="n">
        <f aca="false">(Трансформирование!K73-Трансформирование!$K$91)/Трансформирование!$K$92</f>
        <v>0.514974557146736</v>
      </c>
      <c r="L73" s="24" t="n">
        <f aca="false">(Трансформирование!L73-Трансформирование!$L$91)/Трансформирование!$L$92</f>
        <v>0.358713265812359</v>
      </c>
      <c r="M73" s="24" t="n">
        <f aca="false">(Трансформирование!M73-Трансформирование!$M$91)/Трансформирование!$M$92</f>
        <v>0.0933773023630962</v>
      </c>
      <c r="N73" s="24" t="n">
        <f aca="false">Трансформирование!N73</f>
        <v>0.928317766722556</v>
      </c>
      <c r="O73" s="24" t="n">
        <f aca="false">(Трансформирование!O73-Трансформирование!$O$91)/Трансформирование!$O$92</f>
        <v>0.386410968606353</v>
      </c>
      <c r="P73" s="24" t="n">
        <f aca="false">(Трансформирование!P73-Трансформирование!$P$91)/Трансформирование!$P$92</f>
        <v>1.23366496433521</v>
      </c>
      <c r="Q73" s="24" t="n">
        <f aca="false">(Трансформирование!Q73-Трансформирование!$Q$91)/Трансформирование!$Q$92</f>
        <v>0.242391517543402</v>
      </c>
      <c r="R73" s="24" t="n">
        <f aca="false">(Трансформирование!R73-Трансформирование!$R$91)/Трансформирование!$R$92</f>
        <v>1.53646190751551</v>
      </c>
      <c r="S73" s="24" t="n">
        <f aca="false">(Трансформирование!S73-Трансформирование!$S$91)/Трансформирование!$S$92</f>
        <v>0.412266852897143</v>
      </c>
      <c r="T73" s="24" t="n">
        <f aca="false">(Трансформирование!T73-Трансформирование!$T$91)/Трансформирование!$T$92</f>
        <v>-0.141677964617573</v>
      </c>
      <c r="U73" s="24" t="n">
        <f aca="false">(Трансформирование!U73-Трансформирование!$U$91)/Трансформирование!$U$92</f>
        <v>-0.540615982226322</v>
      </c>
      <c r="V73" s="24" t="n">
        <f aca="false">(Трансформирование!V73-Трансформирование!$V$91)/Трансформирование!$V$92</f>
        <v>0.902523715495284</v>
      </c>
      <c r="W73" s="24" t="n">
        <f aca="false">(Трансформирование!W73-Трансформирование!$W$91)/Трансформирование!$W$92</f>
        <v>-0.301308003825139</v>
      </c>
      <c r="X73" s="24" t="n">
        <f aca="false">(Трансформирование!X73-Трансформирование!$X$91)/Трансформирование!$X$92</f>
        <v>0.0922689380723752</v>
      </c>
      <c r="Y73" s="24" t="n">
        <f aca="false">(Трансформирование!Y73-Трансформирование!$Y$91)/Трансформирование!$Y$92</f>
        <v>0.299917752815681</v>
      </c>
      <c r="Z73" s="24" t="n">
        <f aca="false">(Трансформирование!Z73-Трансформирование!$Z$91)/Трансформирование!$Z$92</f>
        <v>0.305195722894715</v>
      </c>
      <c r="AA73" s="24" t="n">
        <f aca="false">(Трансформирование!AA73-Трансформирование!$AA$91)/Трансформирование!$AA$92</f>
        <v>0.338535643285693</v>
      </c>
      <c r="AB73" s="24" t="n">
        <f aca="false">(Трансформирование!AB73-Трансформирование!$AB$91)/Трансформирование!$AB$92</f>
        <v>0.273099026552994</v>
      </c>
      <c r="AC73" s="24" t="n">
        <f aca="false">(Трансформирование!AC73-Трансформирование!$AC$91)/Трансформирование!$AC$92</f>
        <v>1.0639761975786</v>
      </c>
      <c r="AD73" s="24" t="n">
        <f aca="false">(Трансформирование!AD73-Трансформирование!$AD$91)/Трансформирование!$AD$92</f>
        <v>0.00423503922725772</v>
      </c>
      <c r="AE73" s="24" t="n">
        <f aca="false">(Трансформирование!AE73-Трансформирование!$AE$91)/Трансформирование!$AE$92</f>
        <v>0.211481672383128</v>
      </c>
      <c r="AF73" s="24" t="n">
        <f aca="false">(Трансформирование!AF73-Трансформирование!$AF$91)/Трансформирование!$AF$92</f>
        <v>-0.14296483131099</v>
      </c>
      <c r="AG73" s="24" t="n">
        <f aca="false">(Трансформирование!AG73-Трансформирование!$AG$91)/Трансформирование!$AG$92</f>
        <v>0.322652105274956</v>
      </c>
      <c r="AH73" s="24" t="n">
        <f aca="false">(Трансформирование!AH73-Трансформирование!$AH$91)/Трансформирование!$AH$92</f>
        <v>0.438187244845787</v>
      </c>
      <c r="AI73" s="24" t="n">
        <f aca="false">(Трансформирование!AI73-Трансформирование!$AI$91)/Трансформирование!$AI$92</f>
        <v>1.00811777513441</v>
      </c>
    </row>
    <row r="74" customFormat="false" ht="15" hidden="false" customHeight="false" outlineLevel="0" collapsed="false">
      <c r="A74" s="2" t="s">
        <v>76</v>
      </c>
      <c r="B74" s="24" t="n">
        <f aca="false">(Трансформирование!B74-Трансформирование!$B$91)/Трансформирование!$B$92</f>
        <v>0.0170521495799841</v>
      </c>
      <c r="C74" s="24" t="n">
        <f aca="false">(Трансформирование!C74-Трансформирование!$C$91)/Трансформирование!$C$92</f>
        <v>0.872271479654454</v>
      </c>
      <c r="D74" s="24" t="n">
        <f aca="false">Трансформирование!D74</f>
        <v>2.10408857328672</v>
      </c>
      <c r="E74" s="24" t="n">
        <f aca="false">Трансформирование!E74</f>
        <v>26.1</v>
      </c>
      <c r="F74" s="24" t="n">
        <f aca="false">Трансформирование!F74</f>
        <v>86</v>
      </c>
      <c r="G74" s="24" t="n">
        <f aca="false">Трансформирование!G74</f>
        <v>14</v>
      </c>
      <c r="H74" s="24" t="n">
        <f aca="false">(Трансформирование!H74-Трансформирование!$H$91)/Трансформирование!$H$92</f>
        <v>-0.180667393333656</v>
      </c>
      <c r="I74" s="24" t="n">
        <f aca="false">(Трансформирование!I74-Трансформирование!$I$91)/Трансформирование!$I$92</f>
        <v>1.0259582890015</v>
      </c>
      <c r="J74" s="24" t="n">
        <f aca="false">(Трансформирование!J74-Трансформирование!$J$91)/Трансформирование!$J$92</f>
        <v>0.0238730723402425</v>
      </c>
      <c r="K74" s="24" t="n">
        <f aca="false">(Трансформирование!K74-Трансформирование!$K$91)/Трансформирование!$K$92</f>
        <v>0.557005671326222</v>
      </c>
      <c r="L74" s="24" t="n">
        <f aca="false">(Трансформирование!L74-Трансформирование!$L$91)/Трансформирование!$L$92</f>
        <v>0.219362820519901</v>
      </c>
      <c r="M74" s="24" t="n">
        <f aca="false">(Трансформирование!M74-Трансформирование!$M$91)/Трансформирование!$M$92</f>
        <v>0.226314553070524</v>
      </c>
      <c r="N74" s="24" t="n">
        <f aca="false">Трансформирование!N74</f>
        <v>0.887904001742601</v>
      </c>
      <c r="O74" s="24" t="n">
        <f aca="false">(Трансформирование!O74-Трансформирование!$O$91)/Трансформирование!$O$92</f>
        <v>0.0897309044603419</v>
      </c>
      <c r="P74" s="24" t="n">
        <f aca="false">(Трансформирование!P74-Трансформирование!$P$91)/Трансформирование!$P$92</f>
        <v>0.183327823761459</v>
      </c>
      <c r="Q74" s="24" t="n">
        <f aca="false">(Трансформирование!Q74-Трансформирование!$Q$91)/Трансформирование!$Q$92</f>
        <v>0.61385311268639</v>
      </c>
      <c r="R74" s="24" t="n">
        <f aca="false">(Трансформирование!R74-Трансформирование!$R$91)/Трансформирование!$R$92</f>
        <v>0.107582618962579</v>
      </c>
      <c r="S74" s="24" t="n">
        <f aca="false">(Трансформирование!S74-Трансформирование!$S$91)/Трансформирование!$S$92</f>
        <v>-0.299300489717812</v>
      </c>
      <c r="T74" s="24" t="n">
        <f aca="false">(Трансформирование!T74-Трансформирование!$T$91)/Трансформирование!$T$92</f>
        <v>-0.135276365256126</v>
      </c>
      <c r="U74" s="24" t="n">
        <f aca="false">(Трансформирование!U74-Трансформирование!$U$91)/Трансформирование!$U$92</f>
        <v>-0.546467946085718</v>
      </c>
      <c r="V74" s="24" t="n">
        <f aca="false">(Трансформирование!V74-Трансформирование!$V$91)/Трансформирование!$V$92</f>
        <v>-0.497469763338125</v>
      </c>
      <c r="W74" s="24" t="n">
        <f aca="false">(Трансформирование!W74-Трансформирование!$W$91)/Трансформирование!$W$92</f>
        <v>-1.03817340107241</v>
      </c>
      <c r="X74" s="24" t="n">
        <f aca="false">(Трансформирование!X74-Трансформирование!$X$91)/Трансформирование!$X$92</f>
        <v>-0.462048641437159</v>
      </c>
      <c r="Y74" s="24" t="n">
        <f aca="false">(Трансформирование!Y74-Трансформирование!$Y$91)/Трансформирование!$Y$92</f>
        <v>-0.427348366106965</v>
      </c>
      <c r="Z74" s="24" t="n">
        <f aca="false">(Трансформирование!Z74-Трансформирование!$Z$91)/Трансформирование!$Z$92</f>
        <v>-0.625388732564565</v>
      </c>
      <c r="AA74" s="24" t="n">
        <f aca="false">(Трансформирование!AA74-Трансформирование!$AA$91)/Трансформирование!$AA$92</f>
        <v>-0.67487643191763</v>
      </c>
      <c r="AB74" s="24" t="n">
        <f aca="false">(Трансформирование!AB74-Трансформирование!$AB$91)/Трансформирование!$AB$92</f>
        <v>-0.84849883499527</v>
      </c>
      <c r="AC74" s="24" t="n">
        <f aca="false">(Трансформирование!AC74-Трансформирование!$AC$91)/Трансформирование!$AC$92</f>
        <v>1.66317176589962</v>
      </c>
      <c r="AD74" s="24" t="n">
        <f aca="false">(Трансформирование!AD74-Трансформирование!$AD$91)/Трансформирование!$AD$92</f>
        <v>1.45099142910907</v>
      </c>
      <c r="AE74" s="24" t="n">
        <f aca="false">(Трансформирование!AE74-Трансформирование!$AE$91)/Трансформирование!$AE$92</f>
        <v>-0.116945590666554</v>
      </c>
      <c r="AF74" s="24" t="n">
        <f aca="false">(Трансформирование!AF74-Трансформирование!$AF$91)/Трансформирование!$AF$92</f>
        <v>-0.181355182320551</v>
      </c>
      <c r="AG74" s="24" t="n">
        <f aca="false">(Трансформирование!AG74-Трансформирование!$AG$91)/Трансформирование!$AG$92</f>
        <v>0.286749192159362</v>
      </c>
      <c r="AH74" s="24" t="n">
        <f aca="false">(Трансформирование!AH74-Трансформирование!$AH$91)/Трансформирование!$AH$92</f>
        <v>0.546034858788673</v>
      </c>
      <c r="AI74" s="24" t="n">
        <f aca="false">(Трансформирование!AI74-Трансформирование!$AI$91)/Трансформирование!$AI$92</f>
        <v>0.986135643582975</v>
      </c>
    </row>
    <row r="75" customFormat="false" ht="15" hidden="false" customHeight="false" outlineLevel="0" collapsed="false">
      <c r="A75" s="2" t="s">
        <v>77</v>
      </c>
      <c r="B75" s="24" t="n">
        <f aca="false">(Трансформирование!B75-Трансформирование!$B$91)/Трансформирование!$B$92</f>
        <v>0.470880786788354</v>
      </c>
      <c r="C75" s="24" t="n">
        <f aca="false">(Трансформирование!C75-Трансформирование!$C$91)/Трансформирование!$C$92</f>
        <v>0.929489285377661</v>
      </c>
      <c r="D75" s="24" t="n">
        <f aca="false">Трансформирование!D75</f>
        <v>2.08504508916638</v>
      </c>
      <c r="E75" s="24" t="n">
        <f aca="false">Трансформирование!E75</f>
        <v>25.4</v>
      </c>
      <c r="F75" s="24" t="n">
        <f aca="false">Трансформирование!F75</f>
        <v>79.1</v>
      </c>
      <c r="G75" s="24" t="n">
        <f aca="false">Трансформирование!G75</f>
        <v>20.9</v>
      </c>
      <c r="H75" s="24" t="n">
        <f aca="false">(Трансформирование!H75-Трансформирование!$H$91)/Трансформирование!$H$92</f>
        <v>0.0425253060365602</v>
      </c>
      <c r="I75" s="24" t="n">
        <f aca="false">(Трансформирование!I75-Трансформирование!$I$91)/Трансформирование!$I$92</f>
        <v>0.906884167510635</v>
      </c>
      <c r="J75" s="24" t="n">
        <f aca="false">(Трансформирование!J75-Трансформирование!$J$91)/Трансформирование!$J$92</f>
        <v>-0.302332726073002</v>
      </c>
      <c r="K75" s="24" t="n">
        <f aca="false">(Трансформирование!K75-Трансформирование!$K$91)/Трансформирование!$K$92</f>
        <v>0.962564826730922</v>
      </c>
      <c r="L75" s="24" t="n">
        <f aca="false">(Трансформирование!L75-Трансформирование!$L$91)/Трансформирование!$L$92</f>
        <v>1.19524439934989</v>
      </c>
      <c r="M75" s="24" t="n">
        <f aca="false">(Трансформирование!M75-Трансформирование!$M$91)/Трансформирование!$M$92</f>
        <v>0.995168360015313</v>
      </c>
      <c r="N75" s="24" t="n">
        <f aca="false">Трансформирование!N75</f>
        <v>1.82716013686352</v>
      </c>
      <c r="O75" s="24" t="n">
        <f aca="false">(Трансформирование!O75-Трансформирование!$O$91)/Трансформирование!$O$92</f>
        <v>-0.450822088438888</v>
      </c>
      <c r="P75" s="24" t="n">
        <f aca="false">(Трансформирование!P75-Трансформирование!$P$91)/Трансформирование!$P$92</f>
        <v>0.737827853669851</v>
      </c>
      <c r="Q75" s="24" t="n">
        <f aca="false">(Трансформирование!Q75-Трансформирование!$Q$91)/Трансформирование!$Q$92</f>
        <v>-0.0854305389814875</v>
      </c>
      <c r="R75" s="24" t="n">
        <f aca="false">(Трансформирование!R75-Трансформирование!$R$91)/Трансформирование!$R$92</f>
        <v>0.00582597038440286</v>
      </c>
      <c r="S75" s="24" t="n">
        <f aca="false">(Трансформирование!S75-Трансформирование!$S$91)/Трансформирование!$S$92</f>
        <v>-0.528982754003416</v>
      </c>
      <c r="T75" s="24" t="n">
        <f aca="false">(Трансформирование!T75-Трансформирование!$T$91)/Трансформирование!$T$92</f>
        <v>0.318353302429064</v>
      </c>
      <c r="U75" s="24" t="n">
        <f aca="false">(Трансформирование!U75-Трансформирование!$U$91)/Трансформирование!$U$92</f>
        <v>0.134938923256675</v>
      </c>
      <c r="V75" s="24" t="n">
        <f aca="false">(Трансформирование!V75-Трансформирование!$V$91)/Трансформирование!$V$92</f>
        <v>1.04058157402796</v>
      </c>
      <c r="W75" s="24" t="n">
        <f aca="false">(Трансформирование!W75-Трансформирование!$W$91)/Трансформирование!$W$92</f>
        <v>0.872456541689383</v>
      </c>
      <c r="X75" s="24" t="n">
        <f aca="false">(Трансформирование!X75-Трансформирование!$X$91)/Трансформирование!$X$92</f>
        <v>0.402006209214571</v>
      </c>
      <c r="Y75" s="24" t="n">
        <f aca="false">(Трансформирование!Y75-Трансформирование!$Y$91)/Трансформирование!$Y$92</f>
        <v>0.00338778649224713</v>
      </c>
      <c r="Z75" s="24" t="n">
        <f aca="false">(Трансформирование!Z75-Трансформирование!$Z$91)/Трансформирование!$Z$92</f>
        <v>0.214368802178642</v>
      </c>
      <c r="AA75" s="24" t="n">
        <f aca="false">(Трансформирование!AA75-Трансформирование!$AA$91)/Трансформирование!$AA$92</f>
        <v>0.79530988820846</v>
      </c>
      <c r="AB75" s="24" t="n">
        <f aca="false">(Трансформирование!AB75-Трансформирование!$AB$91)/Трансформирование!$AB$92</f>
        <v>1.77544255957828</v>
      </c>
      <c r="AC75" s="24" t="n">
        <f aca="false">(Трансформирование!AC75-Трансформирование!$AC$91)/Трансформирование!$AC$92</f>
        <v>0.287262900413775</v>
      </c>
      <c r="AD75" s="24" t="n">
        <f aca="false">(Трансформирование!AD75-Трансформирование!$AD$91)/Трансформирование!$AD$92</f>
        <v>0.730808233450777</v>
      </c>
      <c r="AE75" s="24" t="n">
        <f aca="false">(Трансформирование!AE75-Трансформирование!$AE$91)/Трансформирование!$AE$92</f>
        <v>1.10127539868951</v>
      </c>
      <c r="AF75" s="24" t="n">
        <f aca="false">(Трансформирование!AF75-Трансформирование!$AF$91)/Трансформирование!$AF$92</f>
        <v>-0.757917636015775</v>
      </c>
      <c r="AG75" s="24" t="n">
        <f aca="false">(Трансформирование!AG75-Трансформирование!$AG$91)/Трансформирование!$AG$92</f>
        <v>0.576071645961586</v>
      </c>
      <c r="AH75" s="24" t="n">
        <f aca="false">(Трансформирование!AH75-Трансформирование!$AH$91)/Трансформирование!$AH$92</f>
        <v>1.19168824013051</v>
      </c>
      <c r="AI75" s="24" t="n">
        <f aca="false">(Трансформирование!AI75-Трансформирование!$AI$91)/Трансформирование!$AI$92</f>
        <v>0.946527877820974</v>
      </c>
    </row>
    <row r="76" customFormat="false" ht="15" hidden="false" customHeight="false" outlineLevel="0" collapsed="false">
      <c r="A76" s="2" t="s">
        <v>78</v>
      </c>
      <c r="B76" s="24" t="n">
        <f aca="false">(Трансформирование!B76-Трансформирование!$B$91)/Трансформирование!$B$92</f>
        <v>0.293230748628178</v>
      </c>
      <c r="C76" s="24" t="n">
        <f aca="false">(Трансформирование!C76-Трансформирование!$C$91)/Трансформирование!$C$92</f>
        <v>0.472019914389602</v>
      </c>
      <c r="D76" s="24" t="n">
        <f aca="false">Трансформирование!D76</f>
        <v>2.10676724016547</v>
      </c>
      <c r="E76" s="24" t="n">
        <f aca="false">Трансформирование!E76</f>
        <v>25.6</v>
      </c>
      <c r="F76" s="24" t="n">
        <f aca="false">Трансформирование!F76</f>
        <v>72.8</v>
      </c>
      <c r="G76" s="24" t="n">
        <f aca="false">Трансформирование!G76</f>
        <v>27.2</v>
      </c>
      <c r="H76" s="24" t="n">
        <f aca="false">(Трансформирование!H76-Трансформирование!$H$91)/Трансформирование!$H$92</f>
        <v>1.68755829969381</v>
      </c>
      <c r="I76" s="24" t="n">
        <f aca="false">(Трансформирование!I76-Трансформирование!$I$91)/Трансформирование!$I$92</f>
        <v>0.818805813021924</v>
      </c>
      <c r="J76" s="24" t="n">
        <f aca="false">(Трансформирование!J76-Трансформирование!$J$91)/Трансформирование!$J$92</f>
        <v>-0.383021191637271</v>
      </c>
      <c r="K76" s="24" t="n">
        <f aca="false">(Трансформирование!K76-Трансформирование!$K$91)/Трансформирование!$K$92</f>
        <v>0.278817522188882</v>
      </c>
      <c r="L76" s="24" t="n">
        <f aca="false">(Трансформирование!L76-Трансформирование!$L$91)/Трансформирование!$L$92</f>
        <v>0.51509757594182</v>
      </c>
      <c r="M76" s="24" t="n">
        <f aca="false">(Трансформирование!M76-Трансформирование!$M$91)/Трансформирование!$M$92</f>
        <v>0.696433313167121</v>
      </c>
      <c r="N76" s="24" t="n">
        <f aca="false">Трансформирование!N76</f>
        <v>1.33886590016434</v>
      </c>
      <c r="O76" s="24" t="n">
        <f aca="false">(Трансформирование!O76-Трансформирование!$O$91)/Трансформирование!$O$92</f>
        <v>-0.534113907796321</v>
      </c>
      <c r="P76" s="24" t="n">
        <f aca="false">(Трансформирование!P76-Трансформирование!$P$91)/Трансформирование!$P$92</f>
        <v>0.165193323860113</v>
      </c>
      <c r="Q76" s="24" t="n">
        <f aca="false">(Трансформирование!Q76-Трансформирование!$Q$91)/Трансформирование!$Q$92</f>
        <v>1.02223744056277</v>
      </c>
      <c r="R76" s="24" t="n">
        <f aca="false">(Трансформирование!R76-Трансформирование!$R$91)/Трансформирование!$R$92</f>
        <v>-0.807471177959108</v>
      </c>
      <c r="S76" s="24" t="n">
        <f aca="false">(Трансформирование!S76-Трансформирование!$S$91)/Трансформирование!$S$92</f>
        <v>-0.982544513471672</v>
      </c>
      <c r="T76" s="24" t="n">
        <f aca="false">(Трансформирование!T76-Трансформирование!$T$91)/Трансформирование!$T$92</f>
        <v>-0.278883089291568</v>
      </c>
      <c r="U76" s="24" t="n">
        <f aca="false">(Трансформирование!U76-Трансформирование!$U$91)/Трансформирование!$U$92</f>
        <v>-0.479455468708826</v>
      </c>
      <c r="V76" s="24" t="n">
        <f aca="false">(Трансформирование!V76-Трансформирование!$V$91)/Трансформирование!$V$92</f>
        <v>-0.396425895640582</v>
      </c>
      <c r="W76" s="24" t="n">
        <f aca="false">(Трансформирование!W76-Трансформирование!$W$91)/Трансформирование!$W$92</f>
        <v>-0.974963011834615</v>
      </c>
      <c r="X76" s="24" t="n">
        <f aca="false">(Трансформирование!X76-Трансформирование!$X$91)/Трансформирование!$X$92</f>
        <v>-0.0529138435466601</v>
      </c>
      <c r="Y76" s="24" t="n">
        <f aca="false">(Трансформирование!Y76-Трансформирование!$Y$91)/Трансформирование!$Y$92</f>
        <v>-0.67092351159033</v>
      </c>
      <c r="Z76" s="24" t="n">
        <f aca="false">(Трансформирование!Z76-Трансформирование!$Z$91)/Трансформирование!$Z$92</f>
        <v>0.211746990190735</v>
      </c>
      <c r="AA76" s="24" t="n">
        <f aca="false">(Трансформирование!AA76-Трансформирование!$AA$91)/Трансформирование!$AA$92</f>
        <v>-0.425719156300183</v>
      </c>
      <c r="AB76" s="24" t="n">
        <f aca="false">(Трансформирование!AB76-Трансформирование!$AB$91)/Трансформирование!$AB$92</f>
        <v>-0.0170560203468638</v>
      </c>
      <c r="AC76" s="24" t="n">
        <f aca="false">(Трансформирование!AC76-Трансформирование!$AC$91)/Трансформирование!$AC$92</f>
        <v>-0.263236111805224</v>
      </c>
      <c r="AD76" s="24" t="n">
        <f aca="false">(Трансформирование!AD76-Трансформирование!$AD$91)/Трансформирование!$AD$92</f>
        <v>0.190550239861358</v>
      </c>
      <c r="AE76" s="24" t="n">
        <f aca="false">(Трансформирование!AE76-Трансформирование!$AE$91)/Трансформирование!$AE$92</f>
        <v>0.920309925028791</v>
      </c>
      <c r="AF76" s="24" t="n">
        <f aca="false">(Трансформирование!AF76-Трансформирование!$AF$91)/Трансформирование!$AF$92</f>
        <v>-0.0818777175860204</v>
      </c>
      <c r="AG76" s="24" t="n">
        <f aca="false">(Трансформирование!AG76-Трансформирование!$AG$91)/Трансформирование!$AG$92</f>
        <v>0.825425138666297</v>
      </c>
      <c r="AH76" s="24" t="n">
        <f aca="false">(Трансформирование!AH76-Трансформирование!$AH$91)/Трансформирование!$AH$92</f>
        <v>0.357732737225954</v>
      </c>
      <c r="AI76" s="24" t="n">
        <f aca="false">(Трансформирование!AI76-Трансформирование!$AI$91)/Трансформирование!$AI$92</f>
        <v>0.28028559603135</v>
      </c>
    </row>
    <row r="77" customFormat="false" ht="15" hidden="false" customHeight="false" outlineLevel="0" collapsed="false">
      <c r="A77" s="2" t="s">
        <v>79</v>
      </c>
      <c r="B77" s="24" t="n">
        <f aca="false">(Трансформирование!B77-Трансформирование!$B$91)/Трансформирование!$B$92</f>
        <v>0.955361809354237</v>
      </c>
      <c r="C77" s="24" t="n">
        <f aca="false">(Трансформирование!C77-Трансформирование!$C$91)/Трансформирование!$C$92</f>
        <v>-0.189833474732748</v>
      </c>
      <c r="D77" s="24" t="n">
        <f aca="false">Трансформирование!D77</f>
        <v>2.09327027878421</v>
      </c>
      <c r="E77" s="24" t="n">
        <f aca="false">Трансформирование!E77</f>
        <v>23.4</v>
      </c>
      <c r="F77" s="24" t="n">
        <f aca="false">Трансформирование!F77</f>
        <v>72.5</v>
      </c>
      <c r="G77" s="24" t="n">
        <f aca="false">Трансформирование!G77</f>
        <v>27.5</v>
      </c>
      <c r="H77" s="24" t="n">
        <f aca="false">(Трансформирование!H77-Трансформирование!$H$91)/Трансформирование!$H$92</f>
        <v>-0.948013558930857</v>
      </c>
      <c r="I77" s="24" t="n">
        <f aca="false">(Трансформирование!I77-Трансформирование!$I$91)/Трансформирование!$I$92</f>
        <v>-0.424873827036682</v>
      </c>
      <c r="J77" s="24" t="n">
        <f aca="false">(Трансформирование!J77-Трансформирование!$J$91)/Трансформирование!$J$92</f>
        <v>-1.1514185629704</v>
      </c>
      <c r="K77" s="24" t="n">
        <f aca="false">(Трансформирование!K77-Трансформирование!$K$91)/Трансформирование!$K$92</f>
        <v>-0.0931946753968716</v>
      </c>
      <c r="L77" s="24" t="n">
        <f aca="false">(Трансформирование!L77-Трансформирование!$L$91)/Трансформирование!$L$92</f>
        <v>0.824819926181207</v>
      </c>
      <c r="M77" s="24" t="n">
        <f aca="false">(Трансформирование!M77-Трансформирование!$M$91)/Трансформирование!$M$92</f>
        <v>0.529446532774834</v>
      </c>
      <c r="N77" s="24" t="n">
        <f aca="false">Трансформирование!N77</f>
        <v>1.69849925224181</v>
      </c>
      <c r="O77" s="24" t="n">
        <f aca="false">(Трансформирование!O77-Трансформирование!$O$91)/Трансформирование!$O$92</f>
        <v>0.178537953588357</v>
      </c>
      <c r="P77" s="24" t="n">
        <f aca="false">(Трансформирование!P77-Трансформирование!$P$91)/Трансформирование!$P$92</f>
        <v>1.41247306173315</v>
      </c>
      <c r="Q77" s="24" t="n">
        <f aca="false">(Трансформирование!Q77-Трансформирование!$Q$91)/Трансформирование!$Q$92</f>
        <v>-0.0841037752745491</v>
      </c>
      <c r="R77" s="24" t="n">
        <f aca="false">(Трансформирование!R77-Трансформирование!$R$91)/Трансформирование!$R$92</f>
        <v>-0.178466003076118</v>
      </c>
      <c r="S77" s="24" t="n">
        <f aca="false">(Трансформирование!S77-Трансформирование!$S$91)/Трансформирование!$S$92</f>
        <v>0.26409249924399</v>
      </c>
      <c r="T77" s="24" t="n">
        <f aca="false">(Трансформирование!T77-Трансформирование!$T$91)/Трансформирование!$T$92</f>
        <v>-0.398925999067696</v>
      </c>
      <c r="U77" s="24" t="n">
        <f aca="false">(Трансформирование!U77-Трансформирование!$U$91)/Трансформирование!$U$92</f>
        <v>-0.452096963405009</v>
      </c>
      <c r="V77" s="24" t="n">
        <f aca="false">(Трансформирование!V77-Трансформирование!$V$91)/Трансформирование!$V$92</f>
        <v>0.3355103973483</v>
      </c>
      <c r="W77" s="24" t="n">
        <f aca="false">(Трансформирование!W77-Трансформирование!$W$91)/Трансформирование!$W$92</f>
        <v>0.803012833269618</v>
      </c>
      <c r="X77" s="24" t="n">
        <f aca="false">(Трансформирование!X77-Трансформирование!$X$91)/Трансформирование!$X$92</f>
        <v>0.272213305181195</v>
      </c>
      <c r="Y77" s="24" t="n">
        <f aca="false">(Трансформирование!Y77-Трансформирование!$Y$91)/Трансформирование!$Y$92</f>
        <v>0.169937821585929</v>
      </c>
      <c r="Z77" s="24" t="n">
        <f aca="false">(Трансформирование!Z77-Трансформирование!$Z$91)/Трансформирование!$Z$92</f>
        <v>-0.24247761468491</v>
      </c>
      <c r="AA77" s="24" t="n">
        <f aca="false">(Трансформирование!AA77-Трансформирование!$AA$91)/Трансформирование!$AA$92</f>
        <v>0.325363033903422</v>
      </c>
      <c r="AB77" s="24" t="n">
        <f aca="false">(Трансформирование!AB77-Трансформирование!$AB$91)/Трансформирование!$AB$92</f>
        <v>0.511298660500098</v>
      </c>
      <c r="AC77" s="24" t="n">
        <f aca="false">(Трансформирование!AC77-Трансформирование!$AC$91)/Трансформирование!$AC$92</f>
        <v>-0.672637409904138</v>
      </c>
      <c r="AD77" s="24" t="n">
        <f aca="false">(Трансформирование!AD77-Трансформирование!$AD$91)/Трансформирование!$AD$92</f>
        <v>-0.0535584752754219</v>
      </c>
      <c r="AE77" s="24" t="n">
        <f aca="false">(Трансформирование!AE77-Трансформирование!$AE$91)/Трансформирование!$AE$92</f>
        <v>0.933035829323723</v>
      </c>
      <c r="AF77" s="24" t="n">
        <f aca="false">(Трансформирование!AF77-Трансформирование!$AF$91)/Трансформирование!$AF$92</f>
        <v>-0.25821158360084</v>
      </c>
      <c r="AG77" s="24" t="n">
        <f aca="false">(Трансформирование!AG77-Трансформирование!$AG$91)/Трансформирование!$AG$92</f>
        <v>-0.441092277368118</v>
      </c>
      <c r="AH77" s="24" t="n">
        <f aca="false">(Трансформирование!AH77-Трансформирование!$AH$91)/Трансформирование!$AH$92</f>
        <v>0.344998817674655</v>
      </c>
      <c r="AI77" s="24" t="n">
        <f aca="false">(Трансформирование!AI77-Трансформирование!$AI$91)/Трансформирование!$AI$92</f>
        <v>0.449390193257696</v>
      </c>
    </row>
    <row r="78" customFormat="false" ht="22.5" hidden="false" customHeight="false" outlineLevel="0" collapsed="false">
      <c r="A78" s="2" t="s">
        <v>80</v>
      </c>
      <c r="B78" s="24" t="n">
        <f aca="false">(Трансформирование!B78-Трансформирование!$B$91)/Трансформирование!$B$92</f>
        <v>3.76294950253537</v>
      </c>
      <c r="C78" s="24" t="n">
        <f aca="false">(Трансформирование!C78-Трансформирование!$C$91)/Трансформирование!$C$92</f>
        <v>-0.300814797411548</v>
      </c>
      <c r="D78" s="24" t="n">
        <f aca="false">Трансформирование!D78</f>
        <v>2.23158236218059</v>
      </c>
      <c r="E78" s="24" t="n">
        <f aca="false">Трансформирование!E78</f>
        <v>17.6</v>
      </c>
      <c r="F78" s="24" t="n">
        <f aca="false">Трансформирование!F78</f>
        <v>65.9</v>
      </c>
      <c r="G78" s="24" t="n">
        <f aca="false">Трансформирование!G78</f>
        <v>34.1</v>
      </c>
      <c r="H78" s="24" t="n">
        <f aca="false">(Трансформирование!H78-Трансформирование!$H$91)/Трансформирование!$H$92</f>
        <v>-0.0550071988964641</v>
      </c>
      <c r="I78" s="24" t="n">
        <f aca="false">(Трансформирование!I78-Трансформирование!$I$91)/Трансформирование!$I$92</f>
        <v>0.11749099860594</v>
      </c>
      <c r="J78" s="24" t="n">
        <f aca="false">(Трансформирование!J78-Трансформирование!$J$91)/Трансформирование!$J$92</f>
        <v>-1.81128640783292</v>
      </c>
      <c r="K78" s="24" t="n">
        <f aca="false">(Трансформирование!K78-Трансформирование!$K$91)/Трансформирование!$K$92</f>
        <v>-0.188936329870693</v>
      </c>
      <c r="L78" s="24" t="n">
        <f aca="false">(Трансформирование!L78-Трансформирование!$L$91)/Трансформирование!$L$92</f>
        <v>-0.279285840963164</v>
      </c>
      <c r="M78" s="24" t="n">
        <f aca="false">(Трансформирование!M78-Трансформирование!$M$91)/Трансформирование!$M$92</f>
        <v>-0.0972880247614545</v>
      </c>
      <c r="N78" s="24" t="n">
        <f aca="false">Трансформирование!N78</f>
        <v>0.928317766722556</v>
      </c>
      <c r="O78" s="24" t="n">
        <f aca="false">(Трансформирование!O78-Трансформирование!$O$91)/Трансформирование!$O$92</f>
        <v>-0.720626978855477</v>
      </c>
      <c r="P78" s="24" t="n">
        <f aca="false">(Трансформирование!P78-Трансформирование!$P$91)/Трансформирование!$P$92</f>
        <v>1.11284952560905</v>
      </c>
      <c r="Q78" s="24" t="n">
        <f aca="false">(Трансформирование!Q78-Трансформирование!$Q$91)/Трансформирование!$Q$92</f>
        <v>-0.539609282843411</v>
      </c>
      <c r="R78" s="24" t="n">
        <f aca="false">(Трансформирование!R78-Трансформирование!$R$91)/Трансформирование!$R$92</f>
        <v>0.893987371888119</v>
      </c>
      <c r="S78" s="24" t="n">
        <f aca="false">(Трансформирование!S78-Трансформирование!$S$91)/Трансформирование!$S$92</f>
        <v>1.72212972174062</v>
      </c>
      <c r="T78" s="24" t="n">
        <f aca="false">(Трансформирование!T78-Трансформирование!$T$91)/Трансформирование!$T$92</f>
        <v>0.983785346410681</v>
      </c>
      <c r="U78" s="24" t="n">
        <f aca="false">(Трансформирование!U78-Трансформирование!$U$91)/Трансформирование!$U$92</f>
        <v>3.20108928842925</v>
      </c>
      <c r="V78" s="24" t="n">
        <f aca="false">(Трансформирование!V78-Трансформирование!$V$91)/Трансформирование!$V$92</f>
        <v>0.814470194421678</v>
      </c>
      <c r="W78" s="24" t="n">
        <f aca="false">(Трансформирование!W78-Трансформирование!$W$91)/Трансформирование!$W$92</f>
        <v>0.625018898502443</v>
      </c>
      <c r="X78" s="24" t="n">
        <f aca="false">(Трансформирование!X78-Трансформирование!$X$91)/Трансформирование!$X$92</f>
        <v>1.78406628876756</v>
      </c>
      <c r="Y78" s="24" t="n">
        <f aca="false">(Трансформирование!Y78-Трансформирование!$Y$91)/Трансформирование!$Y$92</f>
        <v>1.84583975568286</v>
      </c>
      <c r="Z78" s="24" t="n">
        <f aca="false">(Трансформирование!Z78-Трансформирование!$Z$91)/Трансформирование!$Z$92</f>
        <v>1.71002979317701</v>
      </c>
      <c r="AA78" s="24" t="n">
        <f aca="false">(Трансформирование!AA78-Трансформирование!$AA$91)/Трансформирование!$AA$92</f>
        <v>0.875041056064727</v>
      </c>
      <c r="AB78" s="24" t="n">
        <f aca="false">(Трансформирование!AB78-Трансформирование!$AB$91)/Трансформирование!$AB$92</f>
        <v>0.402227095251592</v>
      </c>
      <c r="AC78" s="24" t="n">
        <f aca="false">(Трансформирование!AC78-Трансформирование!$AC$91)/Трансформирование!$AC$92</f>
        <v>0.796773260533848</v>
      </c>
      <c r="AD78" s="24" t="n">
        <f aca="false">(Трансформирование!AD78-Трансформирование!$AD$91)/Трансформирование!$AD$92</f>
        <v>-0.516671583426057</v>
      </c>
      <c r="AE78" s="24" t="n">
        <f aca="false">(Трансформирование!AE78-Трансформирование!$AE$91)/Трансформирование!$AE$92</f>
        <v>-0.0917913131888363</v>
      </c>
      <c r="AF78" s="24" t="n">
        <f aca="false">(Трансформирование!AF78-Трансформирование!$AF$91)/Трансформирование!$AF$92</f>
        <v>0.0384879419880885</v>
      </c>
      <c r="AG78" s="24" t="n">
        <f aca="false">(Трансформирование!AG78-Трансформирование!$AG$91)/Трансформирование!$AG$92</f>
        <v>-0.316198563905941</v>
      </c>
      <c r="AH78" s="24" t="n">
        <f aca="false">(Трансформирование!AH78-Трансформирование!$AH$91)/Трансформирование!$AH$92</f>
        <v>-0.444853296141495</v>
      </c>
      <c r="AI78" s="24" t="n">
        <f aca="false">(Трансформирование!AI78-Трансформирование!$AI$91)/Трансформирование!$AI$92</f>
        <v>-0.5960246154646</v>
      </c>
    </row>
    <row r="79" customFormat="false" ht="15" hidden="false" customHeight="false" outlineLevel="0" collapsed="false">
      <c r="A79" s="2" t="s">
        <v>81</v>
      </c>
      <c r="B79" s="24" t="n">
        <f aca="false">(Трансформирование!B79-Трансформирование!$B$91)/Трансформирование!$B$92</f>
        <v>1.32880427258204</v>
      </c>
      <c r="C79" s="24" t="n">
        <f aca="false">(Трансформирование!C79-Трансформирование!$C$91)/Трансформирование!$C$92</f>
        <v>-1.29213021772007</v>
      </c>
      <c r="D79" s="24" t="n">
        <f aca="false">Трансформирование!D79</f>
        <v>2.08228160385087</v>
      </c>
      <c r="E79" s="24" t="n">
        <f aca="false">Трансформирование!E79</f>
        <v>21</v>
      </c>
      <c r="F79" s="24" t="n">
        <f aca="false">Трансформирование!F79</f>
        <v>78.4</v>
      </c>
      <c r="G79" s="24" t="n">
        <f aca="false">Трансформирование!G79</f>
        <v>21.6</v>
      </c>
      <c r="H79" s="24" t="n">
        <f aca="false">(Трансформирование!H79-Трансформирование!$H$91)/Трансформирование!$H$92</f>
        <v>0.495517590354129</v>
      </c>
      <c r="I79" s="24" t="n">
        <f aca="false">(Трансформирование!I79-Трансформирование!$I$91)/Трансформирование!$I$92</f>
        <v>-0.50396793019721</v>
      </c>
      <c r="J79" s="24" t="n">
        <f aca="false">(Трансформирование!J79-Трансформирование!$J$91)/Трансформирование!$J$92</f>
        <v>-1.76948929707727</v>
      </c>
      <c r="K79" s="24" t="n">
        <f aca="false">(Трансформирование!K79-Трансформирование!$K$91)/Трансформирование!$K$92</f>
        <v>-0.955034383950944</v>
      </c>
      <c r="L79" s="24" t="n">
        <f aca="false">(Трансформирование!L79-Трансформирование!$L$91)/Трансформирование!$L$92</f>
        <v>-1.37120065053015</v>
      </c>
      <c r="M79" s="24" t="n">
        <f aca="false">(Трансформирование!M79-Трансформирование!$M$91)/Трансформирование!$M$92</f>
        <v>-2.14162506668591</v>
      </c>
      <c r="N79" s="24" t="n">
        <f aca="false">Трансформирование!N79</f>
        <v>1.03228011545637</v>
      </c>
      <c r="O79" s="24" t="n">
        <f aca="false">(Трансформирование!O79-Трансформирование!$O$91)/Трансформирование!$O$92</f>
        <v>2.85335157833867</v>
      </c>
      <c r="P79" s="24" t="n">
        <f aca="false">(Трансформирование!P79-Трансформирование!$P$91)/Трансформирование!$P$92</f>
        <v>0.19910330649747</v>
      </c>
      <c r="Q79" s="24" t="n">
        <f aca="false">(Трансформирование!Q79-Трансформирование!$Q$91)/Трансформирование!$Q$92</f>
        <v>1.62720719229145</v>
      </c>
      <c r="R79" s="24" t="n">
        <f aca="false">(Трансформирование!R79-Трансформирование!$R$91)/Трансформирование!$R$92</f>
        <v>0.194798820968914</v>
      </c>
      <c r="S79" s="24" t="n">
        <f aca="false">(Трансформирование!S79-Трансформирование!$S$91)/Трансформирование!$S$92</f>
        <v>0.38166610939291</v>
      </c>
      <c r="T79" s="24" t="n">
        <f aca="false">(Трансформирование!T79-Трансформирование!$T$91)/Трансформирование!$T$92</f>
        <v>0.303138882283344</v>
      </c>
      <c r="U79" s="24" t="n">
        <f aca="false">(Трансформирование!U79-Трансформирование!$U$91)/Трансформирование!$U$92</f>
        <v>1.3869794031091</v>
      </c>
      <c r="V79" s="24" t="n">
        <f aca="false">(Трансформирование!V79-Трансформирование!$V$91)/Трансформирование!$V$92</f>
        <v>0.456034610541241</v>
      </c>
      <c r="W79" s="24" t="n">
        <f aca="false">(Трансформирование!W79-Трансформирование!$W$91)/Трансформирование!$W$92</f>
        <v>-0.798769713842436</v>
      </c>
      <c r="X79" s="24" t="n">
        <f aca="false">(Трансформирование!X79-Трансформирование!$X$91)/Трансформирование!$X$92</f>
        <v>1.97957084773338</v>
      </c>
      <c r="Y79" s="24" t="n">
        <f aca="false">(Трансформирование!Y79-Трансформирование!$Y$91)/Трансформирование!$Y$92</f>
        <v>1.97107512606216</v>
      </c>
      <c r="Z79" s="24" t="n">
        <f aca="false">(Трансформирование!Z79-Трансформирование!$Z$91)/Трансформирование!$Z$92</f>
        <v>0.235159496731244</v>
      </c>
      <c r="AA79" s="24" t="n">
        <f aca="false">(Трансформирование!AA79-Трансформирование!$AA$91)/Трансформирование!$AA$92</f>
        <v>1.65029547314244</v>
      </c>
      <c r="AB79" s="24" t="n">
        <f aca="false">(Трансформирование!AB79-Трансформирование!$AB$91)/Трансформирование!$AB$92</f>
        <v>1.15671907322846</v>
      </c>
      <c r="AC79" s="24" t="n">
        <f aca="false">(Трансформирование!AC79-Трансформирование!$AC$91)/Трансформирование!$AC$92</f>
        <v>-0.0964445279654126</v>
      </c>
      <c r="AD79" s="24" t="n">
        <f aca="false">(Трансформирование!AD79-Трансформирование!$AD$91)/Трансформирование!$AD$92</f>
        <v>-1.85162116218766</v>
      </c>
      <c r="AE79" s="24" t="n">
        <f aca="false">(Трансформирование!AE79-Трансформирование!$AE$91)/Трансформирование!$AE$92</f>
        <v>-0.0502937143250323</v>
      </c>
      <c r="AF79" s="24" t="n">
        <f aca="false">(Трансформирование!AF79-Трансформирование!$AF$91)/Трансформирование!$AF$92</f>
        <v>-0.317757317257721</v>
      </c>
      <c r="AG79" s="24" t="n">
        <f aca="false">(Трансформирование!AG79-Трансформирование!$AG$91)/Трансформирование!$AG$92</f>
        <v>-0.557063517721224</v>
      </c>
      <c r="AH79" s="24" t="n">
        <f aca="false">(Трансформирование!AH79-Трансформирование!$AH$91)/Трансформирование!$AH$92</f>
        <v>-0.408758229764278</v>
      </c>
      <c r="AI79" s="24" t="n">
        <f aca="false">(Трансформирование!AI79-Трансформирование!$AI$91)/Трансформирование!$AI$92</f>
        <v>0.623589416371079</v>
      </c>
    </row>
    <row r="80" customFormat="false" ht="15" hidden="false" customHeight="false" outlineLevel="0" collapsed="false">
      <c r="A80" s="2" t="s">
        <v>82</v>
      </c>
      <c r="B80" s="24" t="n">
        <f aca="false">(Трансформирование!B80-Трансформирование!$B$91)/Трансформирование!$B$92</f>
        <v>0.410930672188551</v>
      </c>
      <c r="C80" s="24" t="n">
        <f aca="false">(Трансформирование!C80-Трансформирование!$C$91)/Трансформирование!$C$92</f>
        <v>0.446068929692729</v>
      </c>
      <c r="D80" s="24" t="n">
        <f aca="false">Трансформирование!D80</f>
        <v>2.05690037684406</v>
      </c>
      <c r="E80" s="24" t="n">
        <f aca="false">Трансформирование!E80</f>
        <v>25.1</v>
      </c>
      <c r="F80" s="24" t="n">
        <f aca="false">Трансформирование!F80</f>
        <v>77.4</v>
      </c>
      <c r="G80" s="24" t="n">
        <f aca="false">Трансформирование!G80</f>
        <v>22.6</v>
      </c>
      <c r="H80" s="24" t="n">
        <f aca="false">(Трансформирование!H80-Трансформирование!$H$91)/Трансформирование!$H$92</f>
        <v>-0.853927773419509</v>
      </c>
      <c r="I80" s="24" t="n">
        <f aca="false">(Трансформирование!I80-Трансформирование!$I$91)/Трансформирование!$I$92</f>
        <v>-0.324315016682915</v>
      </c>
      <c r="J80" s="24" t="n">
        <f aca="false">(Трансформирование!J80-Трансформирование!$J$91)/Трансформирование!$J$92</f>
        <v>-0.436713502628659</v>
      </c>
      <c r="K80" s="24" t="n">
        <f aca="false">(Трансформирование!K80-Трансформирование!$K$91)/Трансформирование!$K$92</f>
        <v>0.517089703868473</v>
      </c>
      <c r="L80" s="24" t="n">
        <f aca="false">(Трансформирование!L80-Трансформирование!$L$91)/Трансформирование!$L$92</f>
        <v>0.287316861806233</v>
      </c>
      <c r="M80" s="24" t="n">
        <f aca="false">(Трансформирование!M80-Трансформирование!$M$91)/Трансформирование!$M$92</f>
        <v>0.147271454593342</v>
      </c>
      <c r="N80" s="24" t="n">
        <f aca="false">Трансформирование!N80</f>
        <v>1.93987741458033</v>
      </c>
      <c r="O80" s="24" t="n">
        <f aca="false">(Трансформирование!O80-Трансформирование!$O$91)/Трансформирование!$O$92</f>
        <v>0.025042044982288</v>
      </c>
      <c r="P80" s="24" t="n">
        <f aca="false">(Трансформирование!P80-Трансформирование!$P$91)/Трансформирование!$P$92</f>
        <v>-0.622637833463515</v>
      </c>
      <c r="Q80" s="24" t="n">
        <f aca="false">(Трансформирование!Q80-Трансформирование!$Q$91)/Трансформирование!$Q$92</f>
        <v>-0.487639571045101</v>
      </c>
      <c r="R80" s="24" t="n">
        <f aca="false">(Трансформирование!R80-Трансформирование!$R$91)/Трансформирование!$R$92</f>
        <v>-0.736267551448662</v>
      </c>
      <c r="S80" s="24" t="n">
        <f aca="false">(Трансформирование!S80-Трансформирование!$S$91)/Трансформирование!$S$92</f>
        <v>0.019913677158329</v>
      </c>
      <c r="T80" s="24" t="n">
        <f aca="false">(Трансформирование!T80-Трансформирование!$T$91)/Трансформирование!$T$92</f>
        <v>0.503634159583544</v>
      </c>
      <c r="U80" s="24" t="n">
        <f aca="false">(Трансформирование!U80-Трансформирование!$U$91)/Трансформирование!$U$92</f>
        <v>0.483221448530517</v>
      </c>
      <c r="V80" s="24" t="n">
        <f aca="false">(Трансформирование!V80-Трансформирование!$V$91)/Трансформирование!$V$92</f>
        <v>1.18640980188499</v>
      </c>
      <c r="W80" s="24" t="n">
        <f aca="false">(Трансформирование!W80-Трансформирование!$W$91)/Трансформирование!$W$92</f>
        <v>-0.338436577446581</v>
      </c>
      <c r="X80" s="24" t="n">
        <f aca="false">(Трансформирование!X80-Трансформирование!$X$91)/Трансформирование!$X$92</f>
        <v>-0.370787241681611</v>
      </c>
      <c r="Y80" s="24" t="n">
        <f aca="false">(Трансформирование!Y80-Трансформирование!$Y$91)/Трансформирование!$Y$92</f>
        <v>0.352615174575263</v>
      </c>
      <c r="Z80" s="24" t="n">
        <f aca="false">(Трансформирование!Z80-Трансформирование!$Z$91)/Трансформирование!$Z$92</f>
        <v>0.0733860075250838</v>
      </c>
      <c r="AA80" s="24" t="n">
        <f aca="false">(Трансформирование!AA80-Трансформирование!$AA$91)/Трансформирование!$AA$92</f>
        <v>0.197027252959034</v>
      </c>
      <c r="AB80" s="24" t="n">
        <f aca="false">(Трансформирование!AB80-Трансформирование!$AB$91)/Трансформирование!$AB$92</f>
        <v>1.08754904506935</v>
      </c>
      <c r="AC80" s="24" t="n">
        <f aca="false">(Трансформирование!AC80-Трансформирование!$AC$91)/Трансформирование!$AC$92</f>
        <v>0.610372069762511</v>
      </c>
      <c r="AD80" s="24" t="n">
        <f aca="false">(Трансформирование!AD80-Трансформирование!$AD$91)/Трансформирование!$AD$92</f>
        <v>-0.973324066902105</v>
      </c>
      <c r="AE80" s="24" t="n">
        <f aca="false">(Трансформирование!AE80-Трансформирование!$AE$91)/Трансформирование!$AE$92</f>
        <v>0.958374851217562</v>
      </c>
      <c r="AF80" s="24" t="n">
        <f aca="false">(Трансформирование!AF80-Трансформирование!$AF$91)/Трансформирование!$AF$92</f>
        <v>-0.901942757437633</v>
      </c>
      <c r="AG80" s="24" t="n">
        <f aca="false">(Трансформирование!AG80-Трансформирование!$AG$91)/Трансформирование!$AG$92</f>
        <v>0.656764846633901</v>
      </c>
      <c r="AH80" s="24" t="n">
        <f aca="false">(Трансформирование!AH80-Трансформирование!$AH$91)/Трансформирование!$AH$92</f>
        <v>1.25442678104887</v>
      </c>
      <c r="AI80" s="24" t="n">
        <f aca="false">(Трансформирование!AI80-Трансформирование!$AI$91)/Трансформирование!$AI$92</f>
        <v>0.727982322671063</v>
      </c>
    </row>
    <row r="81" customFormat="false" ht="15" hidden="false" customHeight="true" outlineLevel="0" collapsed="false">
      <c r="A81" s="2" t="s">
        <v>83</v>
      </c>
      <c r="B81" s="24" t="n">
        <f aca="false">(Трансформирование!B81-Трансформирование!$B$91)/Трансформирование!$B$92</f>
        <v>1.89676474732339</v>
      </c>
      <c r="C81" s="24" t="n">
        <f aca="false">(Трансформирование!C81-Трансформирование!$C$91)/Трансформирование!$C$92</f>
        <v>0.028175489600806</v>
      </c>
      <c r="D81" s="24" t="n">
        <f aca="false">Трансформирование!D81</f>
        <v>2.09053932674859</v>
      </c>
      <c r="E81" s="24" t="n">
        <f aca="false">Трансформирование!E81</f>
        <v>23.3</v>
      </c>
      <c r="F81" s="24" t="n">
        <f aca="false">Трансформирование!F81</f>
        <v>82</v>
      </c>
      <c r="G81" s="24" t="n">
        <f aca="false">Трансформирование!G81</f>
        <v>18</v>
      </c>
      <c r="H81" s="24" t="n">
        <f aca="false">(Трансформирование!H81-Трансформирование!$H$91)/Трансформирование!$H$92</f>
        <v>-0.445832978563952</v>
      </c>
      <c r="I81" s="24" t="n">
        <f aca="false">(Трансформирование!I81-Трансформирование!$I$91)/Трансформирование!$I$92</f>
        <v>0.126045717721797</v>
      </c>
      <c r="J81" s="24" t="n">
        <f aca="false">(Трансформирование!J81-Трансформирование!$J$91)/Трансформирование!$J$92</f>
        <v>-1.43898555497107</v>
      </c>
      <c r="K81" s="24" t="n">
        <f aca="false">(Трансформирование!K81-Трансформирование!$K$91)/Трансформирование!$K$92</f>
        <v>0.26632885450068</v>
      </c>
      <c r="L81" s="24" t="n">
        <f aca="false">(Трансформирование!L81-Трансформирование!$L$91)/Трансформирование!$L$92</f>
        <v>0.0985542038964995</v>
      </c>
      <c r="M81" s="24" t="n">
        <f aca="false">(Трансформирование!M81-Трансформирование!$M$91)/Трансформирование!$M$92</f>
        <v>-0.0548223862926482</v>
      </c>
      <c r="N81" s="24" t="n">
        <f aca="false">Трансформирование!N81</f>
        <v>2.77199984174875</v>
      </c>
      <c r="O81" s="24" t="n">
        <f aca="false">(Трансформирование!O81-Трансформирование!$O$91)/Трансформирование!$O$92</f>
        <v>1.15514701728955</v>
      </c>
      <c r="P81" s="24" t="n">
        <f aca="false">(Трансформирование!P81-Трансформирование!$P$91)/Трансформирование!$P$92</f>
        <v>0.312302815991171</v>
      </c>
      <c r="Q81" s="24" t="n">
        <f aca="false">(Трансформирование!Q81-Трансформирование!$Q$91)/Трансформирование!$Q$92</f>
        <v>-0.12842212928868</v>
      </c>
      <c r="R81" s="24" t="n">
        <f aca="false">(Трансформирование!R81-Трансформирование!$R$91)/Трансформирование!$R$92</f>
        <v>-0.176712539677404</v>
      </c>
      <c r="S81" s="24" t="n">
        <f aca="false">(Трансформирование!S81-Трансформирование!$S$91)/Трансформирование!$S$92</f>
        <v>-0.491371937569676</v>
      </c>
      <c r="T81" s="24" t="n">
        <f aca="false">(Трансформирование!T81-Трансформирование!$T$91)/Трансформирование!$T$92</f>
        <v>0.793281387301724</v>
      </c>
      <c r="U81" s="24" t="n">
        <f aca="false">(Трансформирование!U81-Трансформирование!$U$91)/Трансформирование!$U$92</f>
        <v>0.438135156556123</v>
      </c>
      <c r="V81" s="24" t="n">
        <f aca="false">(Трансформирование!V81-Трансформирование!$V$91)/Трансформирование!$V$92</f>
        <v>1.70445923481505</v>
      </c>
      <c r="W81" s="24" t="n">
        <f aca="false">(Трансформирование!W81-Трансформирование!$W$91)/Трансформирование!$W$92</f>
        <v>-0.323035435133154</v>
      </c>
      <c r="X81" s="24" t="n">
        <f aca="false">(Трансформирование!X81-Трансформирование!$X$91)/Трансформирование!$X$92</f>
        <v>1.01760511717642</v>
      </c>
      <c r="Y81" s="24" t="n">
        <f aca="false">(Трансформирование!Y81-Трансформирование!$Y$91)/Трансформирование!$Y$92</f>
        <v>0.581392460947502</v>
      </c>
      <c r="Z81" s="24" t="n">
        <f aca="false">(Трансформирование!Z81-Трансформирование!$Z$91)/Трансформирование!$Z$92</f>
        <v>1.20764625479299</v>
      </c>
      <c r="AA81" s="24" t="n">
        <f aca="false">(Трансформирование!AA81-Трансформирование!$AA$91)/Трансформирование!$AA$92</f>
        <v>-0.0522330986950063</v>
      </c>
      <c r="AB81" s="24" t="n">
        <f aca="false">(Трансформирование!AB81-Трансформирование!$AB$91)/Трансформирование!$AB$92</f>
        <v>0.88489512795616</v>
      </c>
      <c r="AC81" s="24" t="n">
        <f aca="false">(Трансформирование!AC81-Трансформирование!$AC$91)/Трансформирование!$AC$92</f>
        <v>0.446659331607065</v>
      </c>
      <c r="AD81" s="24" t="n">
        <f aca="false">(Трансформирование!AD81-Трансформирование!$AD$91)/Трансформирование!$AD$92</f>
        <v>-0.859151353164307</v>
      </c>
      <c r="AE81" s="24" t="n">
        <f aca="false">(Трансформирование!AE81-Трансформирование!$AE$91)/Трансформирование!$AE$92</f>
        <v>-0.0751291575012647</v>
      </c>
      <c r="AF81" s="24" t="n">
        <f aca="false">(Трансформирование!AF81-Трансформирование!$AF$91)/Трансформирование!$AF$92</f>
        <v>-0.579699830168107</v>
      </c>
      <c r="AG81" s="24" t="n">
        <f aca="false">(Трансформирование!AG81-Трансформирование!$AG$91)/Трансформирование!$AG$92</f>
        <v>-0.272564407250836</v>
      </c>
      <c r="AH81" s="24" t="n">
        <f aca="false">(Трансформирование!AH81-Трансформирование!$AH$91)/Трансформирование!$AH$92</f>
        <v>0.832465984881178</v>
      </c>
      <c r="AI81" s="24" t="n">
        <f aca="false">(Трансформирование!AI81-Трансформирование!$AI$91)/Трансформирование!$AI$92</f>
        <v>0.889895451766784</v>
      </c>
    </row>
    <row r="82" customFormat="false" ht="15" hidden="false" customHeight="false" outlineLevel="0" collapsed="false">
      <c r="A82" s="2" t="s">
        <v>84</v>
      </c>
      <c r="B82" s="24" t="n">
        <f aca="false">(Трансформирование!B82-Трансформирование!$B$91)/Трансформирование!$B$92</f>
        <v>1.08595897250014</v>
      </c>
      <c r="C82" s="24" t="n">
        <f aca="false">(Трансформирование!C82-Трансформирование!$C$91)/Трансформирование!$C$92</f>
        <v>-0.496580233716981</v>
      </c>
      <c r="D82" s="24" t="n">
        <f aca="false">Трансформирование!D82</f>
        <v>2.12783753352287</v>
      </c>
      <c r="E82" s="24" t="n">
        <f aca="false">Трансформирование!E82</f>
        <v>23.3</v>
      </c>
      <c r="F82" s="24" t="n">
        <f aca="false">Трансформирование!F82</f>
        <v>67.5</v>
      </c>
      <c r="G82" s="24" t="n">
        <f aca="false">Трансформирование!G82</f>
        <v>32.5</v>
      </c>
      <c r="H82" s="24" t="n">
        <f aca="false">(Трансформирование!H82-Трансформирование!$H$91)/Трансформирование!$H$92</f>
        <v>-0.529370377215728</v>
      </c>
      <c r="I82" s="24" t="n">
        <f aca="false">(Трансформирование!I82-Трансформирование!$I$91)/Трансформирование!$I$92</f>
        <v>-0.397294112697834</v>
      </c>
      <c r="J82" s="24" t="n">
        <f aca="false">(Трансформирование!J82-Трансформирование!$J$91)/Трансформирование!$J$92</f>
        <v>-0.986978907623428</v>
      </c>
      <c r="K82" s="24" t="n">
        <f aca="false">(Трансформирование!K82-Трансформирование!$K$91)/Трансформирование!$K$92</f>
        <v>-0.439470719436371</v>
      </c>
      <c r="L82" s="24" t="n">
        <f aca="false">(Трансформирование!L82-Трансформирование!$L$91)/Трансформирование!$L$92</f>
        <v>-0.228851077708487</v>
      </c>
      <c r="M82" s="24" t="n">
        <f aca="false">(Трансформирование!M82-Трансформирование!$M$91)/Трансформирование!$M$92</f>
        <v>-0.174573249924841</v>
      </c>
      <c r="N82" s="24" t="n">
        <f aca="false">Трансформирование!N82</f>
        <v>1.03228011545637</v>
      </c>
      <c r="O82" s="24" t="n">
        <f aca="false">(Трансформирование!O82-Трансформирование!$O$91)/Трансформирование!$O$92</f>
        <v>-0.344215416711504</v>
      </c>
      <c r="P82" s="24" t="n">
        <f aca="false">(Трансформирование!P82-Трансформирование!$P$91)/Трансформирование!$P$92</f>
        <v>-0.204696885642189</v>
      </c>
      <c r="Q82" s="24" t="n">
        <f aca="false">(Трансформирование!Q82-Трансформирование!$Q$91)/Трансформирование!$Q$92</f>
        <v>-0.642465910268694</v>
      </c>
      <c r="R82" s="24" t="n">
        <f aca="false">(Трансформирование!R82-Трансформирование!$R$91)/Трансформирование!$R$92</f>
        <v>0.0639047146463904</v>
      </c>
      <c r="S82" s="24" t="n">
        <f aca="false">(Трансформирование!S82-Трансформирование!$S$91)/Трансформирование!$S$92</f>
        <v>0.0225636228169559</v>
      </c>
      <c r="T82" s="24" t="n">
        <f aca="false">(Трансформирование!T82-Трансформирование!$T$91)/Трансформирование!$T$92</f>
        <v>-0.102548935616843</v>
      </c>
      <c r="U82" s="24" t="n">
        <f aca="false">(Трансформирование!U82-Трансформирование!$U$91)/Трансформирование!$U$92</f>
        <v>-0.235569119013303</v>
      </c>
      <c r="V82" s="24" t="n">
        <f aca="false">(Трансформирование!V82-Трансформирование!$V$91)/Трансформирование!$V$92</f>
        <v>0.387661557271612</v>
      </c>
      <c r="W82" s="24" t="n">
        <f aca="false">(Трансформирование!W82-Трансформирование!$W$91)/Трансформирование!$W$92</f>
        <v>-0.570066195810644</v>
      </c>
      <c r="X82" s="24" t="n">
        <f aca="false">(Трансформирование!X82-Трансформирование!$X$91)/Трансформирование!$X$92</f>
        <v>0.650483929691918</v>
      </c>
      <c r="Y82" s="24" t="n">
        <f aca="false">(Трансформирование!Y82-Трансформирование!$Y$91)/Трансформирование!$Y$92</f>
        <v>-0.0273547909794903</v>
      </c>
      <c r="Z82" s="24" t="n">
        <f aca="false">(Трансформирование!Z82-Трансформирование!$Z$91)/Трансформирование!$Z$92</f>
        <v>-0.243518800675679</v>
      </c>
      <c r="AA82" s="24" t="n">
        <f aca="false">(Трансформирование!AA82-Трансформирование!$AA$91)/Трансформирование!$AA$92</f>
        <v>-0.373889087806903</v>
      </c>
      <c r="AB82" s="24" t="n">
        <f aca="false">(Трансформирование!AB82-Трансформирование!$AB$91)/Трансформирование!$AB$92</f>
        <v>-0.403215200225766</v>
      </c>
      <c r="AC82" s="24" t="n">
        <f aca="false">(Трансформирование!AC82-Трансформирование!$AC$91)/Трансформирование!$AC$92</f>
        <v>-0.412364513557011</v>
      </c>
      <c r="AD82" s="24" t="n">
        <f aca="false">(Трансформирование!AD82-Трансформирование!$AD$91)/Трансформирование!$AD$92</f>
        <v>-1.193517982577</v>
      </c>
      <c r="AE82" s="24" t="n">
        <f aca="false">(Трансформирование!AE82-Трансформирование!$AE$91)/Трансформирование!$AE$92</f>
        <v>-0.426364034795102</v>
      </c>
      <c r="AF82" s="24" t="n">
        <f aca="false">(Трансформирование!AF82-Трансформирование!$AF$91)/Трансформирование!$AF$92</f>
        <v>0.0190447908479927</v>
      </c>
      <c r="AG82" s="24" t="n">
        <f aca="false">(Трансформирование!AG82-Трансформирование!$AG$91)/Трансформирование!$AG$92</f>
        <v>-1.04711468436534</v>
      </c>
      <c r="AH82" s="24" t="n">
        <f aca="false">(Трансформирование!AH82-Трансформирование!$AH$91)/Трансформирование!$AH$92</f>
        <v>0.234793150117628</v>
      </c>
      <c r="AI82" s="24" t="n">
        <f aca="false">(Трансформирование!AI82-Трансформирование!$AI$91)/Трансформирование!$AI$92</f>
        <v>1.77259473024514</v>
      </c>
    </row>
    <row r="83" customFormat="false" ht="15" hidden="false" customHeight="false" outlineLevel="0" collapsed="false">
      <c r="A83" s="2" t="s">
        <v>85</v>
      </c>
      <c r="B83" s="24" t="n">
        <f aca="false">(Трансформирование!B83-Трансформирование!$B$91)/Трансформирование!$B$92</f>
        <v>1.3249011837534</v>
      </c>
      <c r="C83" s="24" t="n">
        <f aca="false">(Трансформирование!C83-Трансформирование!$C$91)/Трансформирование!$C$92</f>
        <v>-1.84767662793155</v>
      </c>
      <c r="D83" s="24" t="n">
        <f aca="false">Трансформирование!D83</f>
        <v>2.08504508916638</v>
      </c>
      <c r="E83" s="24" t="n">
        <f aca="false">Трансформирование!E83</f>
        <v>22</v>
      </c>
      <c r="F83" s="24" t="n">
        <f aca="false">Трансформирование!F83</f>
        <v>96.1</v>
      </c>
      <c r="G83" s="24" t="n">
        <f aca="false">Трансформирование!G83</f>
        <v>3.9</v>
      </c>
      <c r="H83" s="24" t="n">
        <f aca="false">(Трансформирование!H83-Трансформирование!$H$91)/Трансформирование!$H$92</f>
        <v>-0.614931942607619</v>
      </c>
      <c r="I83" s="24" t="n">
        <f aca="false">(Трансформирование!I83-Трансформирование!$I$91)/Трансформирование!$I$92</f>
        <v>-1.62774190833817</v>
      </c>
      <c r="J83" s="24" t="n">
        <f aca="false">(Трансформирование!J83-Трансформирование!$J$91)/Трансформирование!$J$92</f>
        <v>-1.70265448042681</v>
      </c>
      <c r="K83" s="24" t="n">
        <f aca="false">(Трансформирование!K83-Трансформирование!$K$91)/Трансформирование!$K$92</f>
        <v>-1.40920166638966</v>
      </c>
      <c r="L83" s="24" t="n">
        <f aca="false">(Трансформирование!L83-Трансформирование!$L$91)/Трансформирование!$L$92</f>
        <v>-1.05450814469206</v>
      </c>
      <c r="M83" s="24" t="n">
        <f aca="false">(Трансформирование!M83-Трансформирование!$M$91)/Трансформирование!$M$92</f>
        <v>-1.03547054133041</v>
      </c>
      <c r="N83" s="24" t="n">
        <f aca="false">Трансформирование!N83</f>
        <v>0.736806299728077</v>
      </c>
      <c r="O83" s="24" t="n">
        <f aca="false">(Трансформирование!O83-Трансформирование!$O$91)/Трансформирование!$O$92</f>
        <v>3.22350823739954</v>
      </c>
      <c r="P83" s="24" t="n">
        <f aca="false">(Трансформирование!P83-Трансформирование!$P$91)/Трансформирование!$P$92</f>
        <v>0.42350428742569</v>
      </c>
      <c r="Q83" s="24" t="n">
        <f aca="false">(Трансформирование!Q83-Трансформирование!$Q$91)/Трансформирование!$Q$92</f>
        <v>-0.57782699514487</v>
      </c>
      <c r="R83" s="24" t="n">
        <f aca="false">(Трансформирование!R83-Трансформирование!$R$91)/Трансформирование!$R$92</f>
        <v>1.20220214071537</v>
      </c>
      <c r="S83" s="24" t="n">
        <f aca="false">(Трансформирование!S83-Трансформирование!$S$91)/Трансформирование!$S$92</f>
        <v>1.37807233034397</v>
      </c>
      <c r="T83" s="24" t="n">
        <f aca="false">(Трансформирование!T83-Трансформирование!$T$91)/Трансформирование!$T$92</f>
        <v>1.11449445363924</v>
      </c>
      <c r="U83" s="24" t="n">
        <f aca="false">(Трансформирование!U83-Трансформирование!$U$91)/Трансформирование!$U$92</f>
        <v>1.51083412729361</v>
      </c>
      <c r="V83" s="24" t="n">
        <f aca="false">(Трансформирование!V83-Трансформирование!$V$91)/Трансформирование!$V$92</f>
        <v>0.450533441467815</v>
      </c>
      <c r="W83" s="24" t="n">
        <f aca="false">(Трансформирование!W83-Трансформирование!$W$91)/Трансформирование!$W$92</f>
        <v>-0.866784701979574</v>
      </c>
      <c r="X83" s="24" t="n">
        <f aca="false">(Трансформирование!X83-Трансформирование!$X$91)/Трансформирование!$X$92</f>
        <v>2.55992800848178</v>
      </c>
      <c r="Y83" s="24" t="n">
        <f aca="false">(Трансформирование!Y83-Трансформирование!$Y$91)/Трансформирование!$Y$92</f>
        <v>1.88863537727663</v>
      </c>
      <c r="Z83" s="24" t="n">
        <f aca="false">(Трансформирование!Z83-Трансформирование!$Z$91)/Трансформирование!$Z$92</f>
        <v>0.249116449356668</v>
      </c>
      <c r="AA83" s="24" t="n">
        <f aca="false">(Трансформирование!AA83-Трансформирование!$AA$91)/Трансформирование!$AA$92</f>
        <v>1.90352443011698</v>
      </c>
      <c r="AB83" s="24" t="n">
        <f aca="false">(Трансформирование!AB83-Трансформирование!$AB$91)/Трансформирование!$AB$92</f>
        <v>0.916635591084502</v>
      </c>
      <c r="AC83" s="24" t="n">
        <f aca="false">(Трансформирование!AC83-Трансформирование!$AC$91)/Трансформирование!$AC$92</f>
        <v>-0.557791500917934</v>
      </c>
      <c r="AD83" s="24" t="n">
        <f aca="false">(Трансформирование!AD83-Трансформирование!$AD$91)/Трансформирование!$AD$92</f>
        <v>-0.0274296540306327</v>
      </c>
      <c r="AE83" s="24" t="n">
        <f aca="false">(Трансформирование!AE83-Трансформирование!$AE$91)/Трансформирование!$AE$92</f>
        <v>1.23379544769128</v>
      </c>
      <c r="AF83" s="24" t="n">
        <f aca="false">(Трансформирование!AF83-Трансформирование!$AF$91)/Трансформирование!$AF$92</f>
        <v>-1.1228758243373</v>
      </c>
      <c r="AG83" s="24" t="n">
        <f aca="false">(Трансформирование!AG83-Трансформирование!$AG$91)/Трансформирование!$AG$92</f>
        <v>-1.52461664569358</v>
      </c>
      <c r="AH83" s="24" t="n">
        <f aca="false">(Трансформирование!AH83-Трансформирование!$AH$91)/Трансформирование!$AH$92</f>
        <v>-0.934090101429856</v>
      </c>
      <c r="AI83" s="24" t="n">
        <f aca="false">(Трансформирование!AI83-Трансформирование!$AI$91)/Трансформирование!$AI$92</f>
        <v>0.999108992774519</v>
      </c>
    </row>
    <row r="84" customFormat="false" ht="15" hidden="false" customHeight="false" outlineLevel="0" collapsed="false">
      <c r="A84" s="2" t="s">
        <v>86</v>
      </c>
      <c r="B84" s="24" t="n">
        <f aca="false">(Трансформирование!B84-Трансформирование!$B$91)/Трансформирование!$B$92</f>
        <v>-0.0459857679181653</v>
      </c>
      <c r="C84" s="24" t="n">
        <f aca="false">(Трансформирование!C84-Трансформирование!$C$91)/Трансформирование!$C$92</f>
        <v>-0.934663783215373</v>
      </c>
      <c r="D84" s="24" t="n">
        <f aca="false">Трансформирование!D84</f>
        <v>2.10676724016547</v>
      </c>
      <c r="E84" s="24" t="n">
        <f aca="false">Трансформирование!E84</f>
        <v>23.7</v>
      </c>
      <c r="F84" s="24" t="n">
        <f aca="false">Трансформирование!F84</f>
        <v>82.2</v>
      </c>
      <c r="G84" s="24" t="n">
        <f aca="false">Трансформирование!G84</f>
        <v>17.8</v>
      </c>
      <c r="H84" s="24" t="n">
        <f aca="false">(Трансформирование!H84-Трансформирование!$H$91)/Трансформирование!$H$92</f>
        <v>-0.445832978563952</v>
      </c>
      <c r="I84" s="24" t="n">
        <f aca="false">(Трансформирование!I84-Трансформирование!$I$91)/Трансформирование!$I$92</f>
        <v>-0.67009178945812</v>
      </c>
      <c r="J84" s="24" t="n">
        <f aca="false">(Трансформирование!J84-Трансформирование!$J$91)/Трансформирование!$J$92</f>
        <v>-1.09740639906709</v>
      </c>
      <c r="K84" s="24" t="n">
        <f aca="false">(Трансформирование!K84-Трансформирование!$K$91)/Трансформирование!$K$92</f>
        <v>-0.747244096268648</v>
      </c>
      <c r="L84" s="24" t="n">
        <f aca="false">(Трансформирование!L84-Трансформирование!$L$91)/Трансформирование!$L$92</f>
        <v>-1.37120065053015</v>
      </c>
      <c r="M84" s="24" t="n">
        <f aca="false">(Трансформирование!M84-Трансформирование!$M$91)/Трансформирование!$M$92</f>
        <v>-0.952984673788346</v>
      </c>
      <c r="N84" s="24" t="n">
        <f aca="false">Трансформирование!N84</f>
        <v>0.464158883361278</v>
      </c>
      <c r="O84" s="24" t="n">
        <f aca="false">(Трансформирование!O84-Трансформирование!$O$91)/Трансформирование!$O$92</f>
        <v>1.98717868884883</v>
      </c>
      <c r="P84" s="24" t="n">
        <f aca="false">(Трансформирование!P84-Трансформирование!$P$91)/Трансформирование!$P$92</f>
        <v>3.49037213605706</v>
      </c>
      <c r="Q84" s="24" t="n">
        <f aca="false">(Трансформирование!Q84-Трансформирование!$Q$91)/Трансформирование!$Q$92</f>
        <v>0.628669111810824</v>
      </c>
      <c r="R84" s="24" t="n">
        <f aca="false">(Трансформирование!R84-Трансформирование!$R$91)/Трансформирование!$R$92</f>
        <v>0.13828625049667</v>
      </c>
      <c r="S84" s="24" t="n">
        <f aca="false">(Трансформирование!S84-Трансформирование!$S$91)/Трансформирование!$S$92</f>
        <v>0.257536145338526</v>
      </c>
      <c r="T84" s="24" t="n">
        <f aca="false">(Трансформирование!T84-Трансформирование!$T$91)/Трансформирование!$T$92</f>
        <v>0.888765587195397</v>
      </c>
      <c r="U84" s="24" t="n">
        <f aca="false">(Трансформирование!U84-Трансформирование!$U$91)/Трансформирование!$U$92</f>
        <v>0.675256157243409</v>
      </c>
      <c r="V84" s="24" t="n">
        <f aca="false">(Трансформирование!V84-Трансформирование!$V$91)/Трансформирование!$V$92</f>
        <v>0.869778286465045</v>
      </c>
      <c r="W84" s="24" t="n">
        <f aca="false">(Трансформирование!W84-Трансформирование!$W$91)/Трансформирование!$W$92</f>
        <v>1.10224021583362</v>
      </c>
      <c r="X84" s="24" t="n">
        <f aca="false">(Трансформирование!X84-Трансформирование!$X$91)/Трансформирование!$X$92</f>
        <v>2.08244893233423</v>
      </c>
      <c r="Y84" s="24" t="n">
        <f aca="false">(Трансформирование!Y84-Трансформирование!$Y$91)/Трансформирование!$Y$92</f>
        <v>2.02056680527031</v>
      </c>
      <c r="Z84" s="24" t="n">
        <f aca="false">(Трансформирование!Z84-Трансформирование!$Z$91)/Трансформирование!$Z$92</f>
        <v>0.48650626019395</v>
      </c>
      <c r="AA84" s="24" t="n">
        <f aca="false">(Трансформирование!AA84-Трансформирование!$AA$91)/Трансформирование!$AA$92</f>
        <v>2.08400834636645</v>
      </c>
      <c r="AB84" s="24" t="n">
        <f aca="false">(Трансформирование!AB84-Трансформирование!$AB$91)/Трансформирование!$AB$92</f>
        <v>1.03036123354959</v>
      </c>
      <c r="AC84" s="24" t="n">
        <f aca="false">(Трансформирование!AC84-Трансформирование!$AC$91)/Трансформирование!$AC$92</f>
        <v>1.70238806250203</v>
      </c>
      <c r="AD84" s="24" t="n">
        <f aca="false">(Трансформирование!AD84-Трансформирование!$AD$91)/Трансформирование!$AD$92</f>
        <v>-1.2757746775375</v>
      </c>
      <c r="AE84" s="24" t="n">
        <f aca="false">(Трансформирование!AE84-Трансформирование!$AE$91)/Трансформирование!$AE$92</f>
        <v>-0.281041302545362</v>
      </c>
      <c r="AF84" s="24" t="n">
        <f aca="false">(Трансформирование!AF84-Трансформирование!$AF$91)/Трансформирование!$AF$92</f>
        <v>0.407348634948475</v>
      </c>
      <c r="AG84" s="24" t="n">
        <f aca="false">(Трансформирование!AG84-Трансформирование!$AG$91)/Трансформирование!$AG$92</f>
        <v>-1.0002560060801</v>
      </c>
      <c r="AH84" s="24" t="n">
        <f aca="false">(Трансформирование!AH84-Трансформирование!$AH$91)/Трансформирование!$AH$92</f>
        <v>-0.334420438518931</v>
      </c>
      <c r="AI84" s="24" t="n">
        <f aca="false">(Трансформирование!AI84-Трансформирование!$AI$91)/Трансформирование!$AI$92</f>
        <v>0.958391317497275</v>
      </c>
    </row>
    <row r="85" customFormat="false" ht="22.5" hidden="false" customHeight="false" outlineLevel="0" collapsed="false">
      <c r="A85" s="2" t="s">
        <v>87</v>
      </c>
      <c r="B85" s="24" t="n">
        <f aca="false">(Трансформирование!B85-Трансформирование!$B$91)/Трансформирование!$B$92</f>
        <v>-0.56608469076885</v>
      </c>
      <c r="C85" s="24" t="n">
        <f aca="false">(Трансформирование!C85-Трансформирование!$C$91)/Трансформирование!$C$92</f>
        <v>-1.76858993622948</v>
      </c>
      <c r="D85" s="24" t="n">
        <f aca="false">Трансформирование!D85</f>
        <v>2.14323905132917</v>
      </c>
      <c r="E85" s="24" t="n">
        <f aca="false">Трансформирование!E85</f>
        <v>23.3</v>
      </c>
      <c r="F85" s="24" t="n">
        <f aca="false">Трансформирование!F85</f>
        <v>68.8</v>
      </c>
      <c r="G85" s="24" t="n">
        <f aca="false">Трансформирование!G85</f>
        <v>31.2</v>
      </c>
      <c r="H85" s="24" t="n">
        <f aca="false">(Трансформирование!H85-Трансформирование!$H$91)/Трансформирование!$H$92</f>
        <v>-0.673155484921564</v>
      </c>
      <c r="I85" s="24" t="n">
        <f aca="false">(Трансформирование!I85-Трансформирование!$I$91)/Трансформирование!$I$92</f>
        <v>-1.45919914444326</v>
      </c>
      <c r="J85" s="24" t="n">
        <f aca="false">(Трансформирование!J85-Трансформирование!$J$91)/Трансформирование!$J$92</f>
        <v>-0.622558134702991</v>
      </c>
      <c r="K85" s="24" t="n">
        <f aca="false">(Трансформирование!K85-Трансформирование!$K$91)/Трансформирование!$K$92</f>
        <v>-1.86033503690368</v>
      </c>
      <c r="L85" s="24" t="n">
        <f aca="false">(Трансформирование!L85-Трансформирование!$L$91)/Трансформирование!$L$92</f>
        <v>-0.786353166271824</v>
      </c>
      <c r="M85" s="24" t="n">
        <f aca="false">(Трансформирование!M85-Трансформирование!$M$91)/Трансформирование!$M$92</f>
        <v>-2.14162506668591</v>
      </c>
      <c r="N85" s="24" t="n">
        <f aca="false">Трансформирование!N85</f>
        <v>1.21644039911468</v>
      </c>
      <c r="O85" s="24" t="n">
        <f aca="false">(Трансформирование!O85-Трансформирование!$O$91)/Трансформирование!$O$92</f>
        <v>0.0888343405731187</v>
      </c>
      <c r="P85" s="24" t="n">
        <f aca="false">(Трансформирование!P85-Трансформирование!$P$91)/Трансформирование!$P$92</f>
        <v>0.0183026412102679</v>
      </c>
      <c r="Q85" s="24" t="n">
        <f aca="false">(Трансформирование!Q85-Трансформирование!$Q$91)/Трансформирование!$Q$92</f>
        <v>-0.790364616027741</v>
      </c>
      <c r="R85" s="24" t="n">
        <f aca="false">(Трансформирование!R85-Трансформирование!$R$91)/Трансформирование!$R$92</f>
        <v>-0.30217061747399</v>
      </c>
      <c r="S85" s="24" t="n">
        <f aca="false">(Трансформирование!S85-Трансформирование!$S$91)/Трансформирование!$S$92</f>
        <v>1.30306301521682</v>
      </c>
      <c r="T85" s="24" t="n">
        <f aca="false">(Трансформирование!T85-Трансформирование!$T$91)/Трансформирование!$T$92</f>
        <v>-0.782989590393354</v>
      </c>
      <c r="U85" s="24" t="n">
        <f aca="false">(Трансформирование!U85-Трансформирование!$U$91)/Трансформирование!$U$92</f>
        <v>-0.39074787422995</v>
      </c>
      <c r="V85" s="24" t="n">
        <f aca="false">(Трансформирование!V85-Трансформирование!$V$91)/Трансформирование!$V$92</f>
        <v>0.507547960825759</v>
      </c>
      <c r="W85" s="24" t="n">
        <f aca="false">(Трансформирование!W85-Трансформирование!$W$91)/Трансформирование!$W$92</f>
        <v>0.119971776456152</v>
      </c>
      <c r="X85" s="24" t="n">
        <f aca="false">(Трансформирование!X85-Трансформирование!$X$91)/Трансформирование!$X$92</f>
        <v>-0.207194058736365</v>
      </c>
      <c r="Y85" s="24" t="n">
        <f aca="false">(Трансформирование!Y85-Трансформирование!$Y$91)/Трансформирование!$Y$92</f>
        <v>0.444154233468322</v>
      </c>
      <c r="Z85" s="24" t="n">
        <f aca="false">(Трансформирование!Z85-Трансформирование!$Z$91)/Трансформирование!$Z$92</f>
        <v>1.43725283390932</v>
      </c>
      <c r="AA85" s="24" t="n">
        <f aca="false">(Трансформирование!AA85-Трансформирование!$AA$91)/Трансформирование!$AA$92</f>
        <v>0.301500961929363</v>
      </c>
      <c r="AB85" s="24" t="n">
        <f aca="false">(Трансформирование!AB85-Трансформирование!$AB$91)/Трансформирование!$AB$92</f>
        <v>-0.494813928762886</v>
      </c>
      <c r="AC85" s="24" t="n">
        <f aca="false">(Трансформирование!AC85-Трансформирование!$AC$91)/Трансформирование!$AC$92</f>
        <v>-0.691108601581066</v>
      </c>
      <c r="AD85" s="24" t="n">
        <f aca="false">(Трансформирование!AD85-Трансформирование!$AD$91)/Трансформирование!$AD$92</f>
        <v>-1.45056103477664</v>
      </c>
      <c r="AE85" s="24" t="n">
        <f aca="false">(Трансформирование!AE85-Трансформирование!$AE$91)/Трансформирование!$AE$92</f>
        <v>-0.520980078985883</v>
      </c>
      <c r="AF85" s="24" t="n">
        <f aca="false">(Трансформирование!AF85-Трансформирование!$AF$91)/Трансформирование!$AF$92</f>
        <v>-0.830159823507705</v>
      </c>
      <c r="AG85" s="24" t="n">
        <f aca="false">(Трансформирование!AG85-Трансформирование!$AG$91)/Трансформирование!$AG$92</f>
        <v>-1.73507643133128</v>
      </c>
      <c r="AH85" s="24" t="n">
        <f aca="false">(Трансформирование!AH85-Трансформирование!$AH$91)/Трансформирование!$AH$92</f>
        <v>-1.04303512559208</v>
      </c>
      <c r="AI85" s="24" t="n">
        <f aca="false">(Трансформирование!AI85-Трансформирование!$AI$91)/Трансформирование!$AI$92</f>
        <v>1.9992968437457</v>
      </c>
    </row>
    <row r="86" customFormat="false" ht="22.5" hidden="false" customHeight="false" outlineLevel="0" collapsed="false">
      <c r="A86" s="2" t="s">
        <v>88</v>
      </c>
      <c r="B86" s="24" t="n">
        <f aca="false">(Трансформирование!B86-Трансформирование!$B$91)/Трансформирование!$B$92</f>
        <v>1.79728825996546</v>
      </c>
      <c r="C86" s="24" t="n">
        <f aca="false">(Трансформирование!C86-Трансформирование!$C$91)/Трансформирование!$C$92</f>
        <v>-2.42302892890677</v>
      </c>
      <c r="D86" s="24" t="n">
        <f aca="false">Трансформирование!D86</f>
        <v>2.19231520002922</v>
      </c>
      <c r="E86" s="24" t="n">
        <f aca="false">Трансформирование!E86</f>
        <v>15.2</v>
      </c>
      <c r="F86" s="24" t="n">
        <f aca="false">Трансформирование!F86</f>
        <v>70.9</v>
      </c>
      <c r="G86" s="24" t="n">
        <f aca="false">Трансформирование!G86</f>
        <v>29.1</v>
      </c>
      <c r="H86" s="24" t="n">
        <f aca="false">(Трансформирование!H86-Трансформирование!$H$91)/Трансформирование!$H$92</f>
        <v>-1.2125478849489</v>
      </c>
      <c r="I86" s="24" t="n">
        <f aca="false">(Трансформирование!I86-Трансформирование!$I$91)/Трансформирование!$I$92</f>
        <v>-2.52491124515404</v>
      </c>
      <c r="J86" s="24" t="n">
        <f aca="false">(Трансформирование!J86-Трансформирование!$J$91)/Трансформирование!$J$92</f>
        <v>-2.10416238321139</v>
      </c>
      <c r="K86" s="24" t="n">
        <f aca="false">(Трансформирование!K86-Трансформирование!$K$91)/Трансформирование!$K$92</f>
        <v>-1.99534273915007</v>
      </c>
      <c r="L86" s="24" t="n">
        <f aca="false">(Трансформирование!L86-Трансформирование!$L$91)/Трансформирование!$L$92</f>
        <v>-1.69354832685704</v>
      </c>
      <c r="M86" s="24" t="n">
        <f aca="false">(Трансформирование!M86-Трансформирование!$M$91)/Трансформирование!$M$92</f>
        <v>-2.14162506668591</v>
      </c>
      <c r="N86" s="24" t="n">
        <f aca="false">Трансформирование!N86</f>
        <v>0.7937005259841</v>
      </c>
      <c r="O86" s="24" t="n">
        <f aca="false">(Трансформирование!O86-Трансформирование!$O$91)/Трансформирование!$O$92</f>
        <v>0.749217493259131</v>
      </c>
      <c r="P86" s="24" t="n">
        <f aca="false">(Трансформирование!P86-Трансформирование!$P$91)/Трансформирование!$P$92</f>
        <v>0.421148525458364</v>
      </c>
      <c r="Q86" s="24" t="n">
        <f aca="false">(Трансформирование!Q86-Трансформирование!$Q$91)/Трансформирование!$Q$92</f>
        <v>-1.04074985714682</v>
      </c>
      <c r="R86" s="24" t="n">
        <f aca="false">(Трансформирование!R86-Трансформирование!$R$91)/Трансформирование!$R$92</f>
        <v>2.09359822609997</v>
      </c>
      <c r="S86" s="24" t="n">
        <f aca="false">(Трансформирование!S86-Трансформирование!$S$91)/Трансформирование!$S$92</f>
        <v>2.89406878102356</v>
      </c>
      <c r="T86" s="24" t="n">
        <f aca="false">(Трансформирование!T86-Трансформирование!$T$91)/Трансформирование!$T$92</f>
        <v>1.76194264686603</v>
      </c>
      <c r="U86" s="24" t="n">
        <f aca="false">(Трансформирование!U86-Трансформирование!$U$91)/Трансформирование!$U$92</f>
        <v>1.54779734816931</v>
      </c>
      <c r="V86" s="24" t="n">
        <f aca="false">(Трансформирование!V86-Трансформирование!$V$91)/Трансформирование!$V$92</f>
        <v>0.384169287327263</v>
      </c>
      <c r="W86" s="24" t="n">
        <f aca="false">(Трансформирование!W86-Трансформирование!$W$91)/Трансформирование!$W$92</f>
        <v>-1.33849845006931</v>
      </c>
      <c r="X86" s="24" t="n">
        <f aca="false">(Трансформирование!X86-Трансформирование!$X$91)/Трансформирование!$X$92</f>
        <v>3.57965010671673</v>
      </c>
      <c r="Y86" s="24" t="n">
        <f aca="false">(Трансформирование!Y86-Трансформирование!$Y$91)/Трансформирование!$Y$92</f>
        <v>3.25571216438533</v>
      </c>
      <c r="Z86" s="24" t="n">
        <f aca="false">(Трансформирование!Z86-Трансформирование!$Z$91)/Трансформирование!$Z$92</f>
        <v>4.49400396018301</v>
      </c>
      <c r="AA86" s="24" t="n">
        <f aca="false">(Трансформирование!AA86-Трансформирование!$AA$91)/Трансформирование!$AA$92</f>
        <v>2.46917455826828</v>
      </c>
      <c r="AB86" s="24" t="n">
        <f aca="false">(Трансформирование!AB86-Трансформирование!$AB$91)/Трансформирование!$AB$92</f>
        <v>-0.0754555314763821</v>
      </c>
      <c r="AC86" s="24" t="n">
        <f aca="false">(Трансформирование!AC86-Трансформирование!$AC$91)/Трансформирование!$AC$92</f>
        <v>-0.721797491084313</v>
      </c>
      <c r="AD86" s="24" t="n">
        <f aca="false">(Трансформирование!AD86-Трансформирование!$AD$91)/Трансформирование!$AD$92</f>
        <v>-1.85162116218766</v>
      </c>
      <c r="AE86" s="24" t="n">
        <f aca="false">(Трансформирование!AE86-Трансформирование!$AE$91)/Трансформирование!$AE$92</f>
        <v>-3.34922149722118</v>
      </c>
      <c r="AF86" s="24" t="n">
        <f aca="false">(Трансформирование!AF86-Трансформирование!$AF$91)/Трансформирование!$AF$92</f>
        <v>0.708046580925769</v>
      </c>
      <c r="AG86" s="24" t="n">
        <f aca="false">(Трансформирование!AG86-Трансформирование!$AG$91)/Трансформирование!$AG$92</f>
        <v>-2.55260733979531</v>
      </c>
      <c r="AH86" s="24" t="n">
        <f aca="false">(Трансформирование!AH86-Трансформирование!$AH$91)/Трансформирование!$AH$92</f>
        <v>-2.58373362179656</v>
      </c>
      <c r="AI86" s="24" t="n">
        <f aca="false">(Трансформирование!AI86-Трансформирование!$AI$91)/Трансформирование!$AI$92</f>
        <v>-0.503756789312097</v>
      </c>
    </row>
    <row r="87" customFormat="false" ht="15" hidden="false" customHeight="false" outlineLevel="0" collapsed="false">
      <c r="A87" s="2" t="s">
        <v>89</v>
      </c>
      <c r="B87" s="24" t="n">
        <f aca="false">(Трансформирование!B87-Трансформирование!$B$91)/Трансформирование!$B$92</f>
        <v>-0.734411478245164</v>
      </c>
      <c r="C87" s="24" t="n">
        <f aca="false">(Трансформирование!C87-Трансформирование!$C$91)/Трансформирование!$C$92</f>
        <v>0.451795460209734</v>
      </c>
      <c r="D87" s="24" t="n">
        <f aca="false">Трансформирование!D87</f>
        <v>2.06546503275662</v>
      </c>
      <c r="E87" s="24" t="n">
        <f aca="false">Трансформирование!E87</f>
        <v>28.5</v>
      </c>
      <c r="F87" s="24" t="n">
        <f aca="false">Трансформирование!F87</f>
        <v>51</v>
      </c>
      <c r="G87" s="24" t="n">
        <f aca="false">Трансформирование!G87</f>
        <v>49</v>
      </c>
      <c r="H87" s="24" t="n">
        <f aca="false">(Трансформирование!H87-Трансформирование!$H$91)/Трансформирование!$H$92</f>
        <v>0.365186014233683</v>
      </c>
      <c r="I87" s="24" t="n">
        <f aca="false">(Трансформирование!I87-Трансформирование!$I$91)/Трансформирование!$I$92</f>
        <v>0.555150632422827</v>
      </c>
      <c r="J87" s="24" t="n">
        <f aca="false">(Трансформирование!J87-Трансформирование!$J$91)/Трансформирование!$J$92</f>
        <v>0.890959974069913</v>
      </c>
      <c r="K87" s="24" t="n">
        <f aca="false">(Трансформирование!K87-Трансформирование!$K$91)/Трансформирование!$K$92</f>
        <v>0.417840412930282</v>
      </c>
      <c r="L87" s="24" t="n">
        <f aca="false">(Трансформирование!L87-Трансформирование!$L$91)/Трансформирование!$L$92</f>
        <v>-0.305866251512977</v>
      </c>
      <c r="M87" s="24" t="n">
        <f aca="false">(Трансформирование!M87-Трансформирование!$M$91)/Трансформирование!$M$92</f>
        <v>0.616728821456302</v>
      </c>
      <c r="N87" s="24" t="n">
        <f aca="false">Трансформирование!N87</f>
        <v>0.928317766722556</v>
      </c>
      <c r="O87" s="24" t="n">
        <f aca="false">(Трансформирование!O87-Трансформирование!$O$91)/Трансформирование!$O$92</f>
        <v>-1.58300407686935</v>
      </c>
      <c r="P87" s="24" t="n">
        <f aca="false">(Трансформирование!P87-Трансформирование!$P$91)/Трансформирование!$P$92</f>
        <v>-0.500778765635529</v>
      </c>
      <c r="Q87" s="24" t="n">
        <f aca="false">(Трансформирование!Q87-Трансформирование!$Q$91)/Трансформирование!$Q$92</f>
        <v>-0.953705864392015</v>
      </c>
      <c r="R87" s="24" t="n">
        <f aca="false">(Трансформирование!R87-Трансформирование!$R$91)/Трансформирование!$R$92</f>
        <v>-0.498437462188379</v>
      </c>
      <c r="S87" s="24" t="n">
        <f aca="false">(Трансформирование!S87-Трансформирование!$S$91)/Трансформирование!$S$92</f>
        <v>-0.414092455719173</v>
      </c>
      <c r="T87" s="24" t="n">
        <f aca="false">(Трансформирование!T87-Трансформирование!$T$91)/Трансформирование!$T$92</f>
        <v>-0.728043578429573</v>
      </c>
      <c r="U87" s="24" t="n">
        <f aca="false">(Трансформирование!U87-Трансформирование!$U$91)/Трансформирование!$U$92</f>
        <v>-1.02914402228296</v>
      </c>
      <c r="V87" s="24" t="n">
        <f aca="false">(Трансформирование!V87-Трансформирование!$V$91)/Трансформирование!$V$92</f>
        <v>-1.25243778014708</v>
      </c>
      <c r="W87" s="24" t="n">
        <f aca="false">(Трансформирование!W87-Трансформирование!$W$91)/Трансформирование!$W$92</f>
        <v>-0.353970969983949</v>
      </c>
      <c r="X87" s="24" t="n">
        <f aca="false">(Трансформирование!X87-Трансформирование!$X$91)/Трансформирование!$X$92</f>
        <v>-1.55538365392326</v>
      </c>
      <c r="Y87" s="24" t="n">
        <f aca="false">(Трансформирование!Y87-Трансформирование!$Y$91)/Трансформирование!$Y$92</f>
        <v>-1.02473142164215</v>
      </c>
      <c r="Z87" s="24" t="n">
        <f aca="false">(Трансформирование!Z87-Трансформирование!$Z$91)/Трансформирование!$Z$92</f>
        <v>-0.338346510998365</v>
      </c>
      <c r="AA87" s="24" t="n">
        <f aca="false">(Трансформирование!AA87-Трансформирование!$AA$91)/Трансформирование!$AA$92</f>
        <v>-0.435886880814435</v>
      </c>
      <c r="AB87" s="24" t="n">
        <f aca="false">(Трансформирование!AB87-Трансформирование!$AB$91)/Трансформирование!$AB$92</f>
        <v>-0.70029028233185</v>
      </c>
      <c r="AC87" s="24" t="n">
        <f aca="false">(Трансформирование!AC87-Трансформирование!$AC$91)/Трансформирование!$AC$92</f>
        <v>-1.23022350184217</v>
      </c>
      <c r="AD87" s="24" t="n">
        <f aca="false">(Трансформирование!AD87-Трансформирование!$AD$91)/Трансформирование!$AD$92</f>
        <v>-0.879625646709826</v>
      </c>
      <c r="AE87" s="24" t="n">
        <f aca="false">(Трансформирование!AE87-Трансформирование!$AE$91)/Трансформирование!$AE$92</f>
        <v>-0.343755252374268</v>
      </c>
      <c r="AF87" s="24" t="n">
        <f aca="false">(Трансформирование!AF87-Трансформирование!$AF$91)/Трансформирование!$AF$92</f>
        <v>1.90597195144413</v>
      </c>
      <c r="AG87" s="24" t="n">
        <f aca="false">(Трансформирование!AG87-Трансформирование!$AG$91)/Трансформирование!$AG$92</f>
        <v>1.56176267509581</v>
      </c>
      <c r="AH87" s="24" t="n">
        <f aca="false">(Трансформирование!AH87-Трансформирование!$AH$91)/Трансформирование!$AH$92</f>
        <v>-0.611389859275675</v>
      </c>
      <c r="AI87" s="24" t="n">
        <f aca="false">(Трансформирование!AI87-Трансформирование!$AI$91)/Трансформирование!$AI$92</f>
        <v>-0.225802211736652</v>
      </c>
    </row>
    <row r="88" customFormat="false" ht="15" hidden="false" customHeight="false" outlineLevel="0" collapsed="false">
      <c r="A88" s="2" t="s">
        <v>90</v>
      </c>
      <c r="B88" s="24" t="n">
        <f aca="false">(Трансформирование!B88-Трансформирование!$B$91)/Трансформирование!$B$92</f>
        <v>-1.84868835983886</v>
      </c>
      <c r="C88" s="24" t="n">
        <f aca="false">(Трансформирование!C88-Трансформирование!$C$91)/Трансформирование!$C$92</f>
        <v>-1.01867547719984</v>
      </c>
      <c r="D88" s="29" t="n">
        <f aca="false">Трансформирование!D88</f>
        <v>2.03648920219714</v>
      </c>
      <c r="E88" s="29" t="n">
        <f aca="false">Трансформирование!E88</f>
        <v>27.2</v>
      </c>
      <c r="F88" s="29" t="n">
        <f aca="false">Трансформирование!F88</f>
        <v>93.1</v>
      </c>
      <c r="G88" s="29" t="n">
        <f aca="false">Трансформирование!G88</f>
        <v>6.9</v>
      </c>
      <c r="H88" s="24" t="n">
        <f aca="false">(Трансформирование!H88-Трансформирование!$H$91)/Трансформирование!$H$92</f>
        <v>1.30419538018657</v>
      </c>
      <c r="I88" s="24" t="n">
        <f aca="false">(Трансформирование!I88-Трансформирование!$I$91)/Трансформирование!$I$92</f>
        <v>-1.16688636314446</v>
      </c>
      <c r="J88" s="24" t="n">
        <f aca="false">(Трансформирование!J88-Трансформирование!$J$91)/Трансформирование!$J$92</f>
        <v>1.74500743278592</v>
      </c>
      <c r="K88" s="24" t="n">
        <f aca="false">(Трансформирование!K88-Трансформирование!$K$91)/Трансформирование!$K$92</f>
        <v>-0.723700144072978</v>
      </c>
      <c r="L88" s="24" t="n">
        <f aca="false">(Трансформирование!L88-Трансформирование!$L$91)/Трансформирование!$L$92</f>
        <v>-0.137116062881405</v>
      </c>
      <c r="M88" s="24" t="n">
        <f aca="false">(Трансформирование!M88-Трансформирование!$M$91)/Трансформирование!$M$92</f>
        <v>-0.342380042126709</v>
      </c>
      <c r="N88" s="29" t="n">
        <f aca="false">Трансформирование!N88</f>
        <v>1.65096362444731</v>
      </c>
      <c r="O88" s="24" t="n">
        <f aca="false">(Трансформирование!O88-Трансформирование!$O$91)/Трансформирование!$O$92</f>
        <v>-0.34944969721334</v>
      </c>
      <c r="P88" s="24" t="n">
        <f aca="false">(Трансформирование!P88-Трансформирование!$P$91)/Трансформирование!$P$92</f>
        <v>-0.348564573244537</v>
      </c>
      <c r="Q88" s="24" t="n">
        <f aca="false">(Трансформирование!Q88-Трансформирование!$Q$91)/Трансформирование!$Q$92</f>
        <v>-1.16147292424821</v>
      </c>
      <c r="R88" s="24" t="n">
        <f aca="false">(Трансформирование!R88-Трансформирование!$R$91)/Трансформирование!$R$92</f>
        <v>-0.523195458592161</v>
      </c>
      <c r="S88" s="24" t="n">
        <f aca="false">(Трансформирование!S88-Трансформирование!$S$91)/Трансформирование!$S$92</f>
        <v>-1.30794577957728</v>
      </c>
      <c r="T88" s="24" t="n">
        <f aca="false">(Трансформирование!T88-Трансформирование!$T$91)/Трансформирование!$T$92</f>
        <v>-1.31054828647721</v>
      </c>
      <c r="U88" s="24" t="n">
        <f aca="false">(Трансформирование!U88-Трансформирование!$U$91)/Трансформирование!$U$92</f>
        <v>-0.580466665475325</v>
      </c>
      <c r="V88" s="24" t="n">
        <f aca="false">(Трансформирование!V88-Трансформирование!$V$91)/Трансформирование!$V$92</f>
        <v>-1.92517017782546</v>
      </c>
      <c r="W88" s="24" t="n">
        <f aca="false">(Трансформирование!W88-Трансформирование!$W$91)/Трансформирование!$W$92</f>
        <v>-1.13001144598121</v>
      </c>
      <c r="X88" s="24" t="n">
        <f aca="false">(Трансформирование!X88-Трансформирование!$X$91)/Трансформирование!$X$92</f>
        <v>-1.68632144502202</v>
      </c>
      <c r="Y88" s="24" t="n">
        <f aca="false">(Трансформирование!Y88-Трансформирование!$Y$91)/Трансформирование!$Y$92</f>
        <v>-1.03398971708881</v>
      </c>
      <c r="Z88" s="24" t="n">
        <f aca="false">(Трансформирование!Z88-Трансформирование!$Z$91)/Трансформирование!$Z$92</f>
        <v>-1.43252834663487</v>
      </c>
      <c r="AA88" s="24" t="n">
        <f aca="false">(Трансформирование!AA88-Трансформирование!$AA$91)/Трансформирование!$AA$92</f>
        <v>-0.90463781059532</v>
      </c>
      <c r="AB88" s="24" t="n">
        <f aca="false">(Трансформирование!AB88-Трансформирование!$AB$91)/Трансформирование!$AB$92</f>
        <v>0.378371527848271</v>
      </c>
      <c r="AC88" s="24" t="n">
        <f aca="false">(Трансформирование!AC88-Трансформирование!$AC$91)/Трансформирование!$AC$92</f>
        <v>-1.41997717632002</v>
      </c>
      <c r="AD88" s="24" t="n">
        <f aca="false">(Трансформирование!AD88-Трансформирование!$AD$91)/Трансформирование!$AD$92</f>
        <v>-1.20517043153385</v>
      </c>
      <c r="AE88" s="24" t="n">
        <f aca="false">(Трансформирование!AE88-Трансформирование!$AE$91)/Трансформирование!$AE$92</f>
        <v>2.21023042069393</v>
      </c>
      <c r="AF88" s="24" t="n">
        <f aca="false">(Трансформирование!AF88-Трансформирование!$AF$91)/Трансформирование!$AF$92</f>
        <v>3.68921311205071</v>
      </c>
      <c r="AG88" s="24" t="n">
        <f aca="false">(Трансформирование!AG88-Трансформирование!$AG$91)/Трансформирование!$AG$92</f>
        <v>1.20961790198458</v>
      </c>
      <c r="AH88" s="24" t="n">
        <f aca="false">(Трансформирование!AH88-Трансформирование!$AH$91)/Трансформирование!$AH$92</f>
        <v>-0.86661978622599</v>
      </c>
      <c r="AI88" s="24" t="n">
        <f aca="false">(Трансформирование!AI88-Трансформирование!$AI$91)/Трансформирование!$AI$92</f>
        <v>-1.09967249091591</v>
      </c>
    </row>
    <row r="89" s="50" customFormat="true" ht="10.5" hidden="false" customHeight="false" outlineLevel="0" collapsed="false">
      <c r="A89" s="47" t="s">
        <v>151</v>
      </c>
      <c r="B89" s="48" t="n">
        <f aca="false">SUM(Трансформирование!B4:B88)</f>
        <v>264.183119485266</v>
      </c>
      <c r="C89" s="48" t="n">
        <f aca="false">SUM(Трансформирование!C4:C88)</f>
        <v>509.193713243655</v>
      </c>
      <c r="D89" s="48" t="n">
        <f aca="false">SUM(Трансформирование!D4:D88)</f>
        <v>178.270699883012</v>
      </c>
      <c r="E89" s="48" t="n">
        <f aca="false">SUM(Трансформирование!E4:E88)</f>
        <v>2134.1</v>
      </c>
      <c r="F89" s="48" t="n">
        <f aca="false">SUM(Трансформирование!F4:F88)</f>
        <v>6007.6</v>
      </c>
      <c r="G89" s="48" t="n">
        <f aca="false">SUM(Трансформирование!G4:G88)</f>
        <v>2492.4</v>
      </c>
      <c r="H89" s="48" t="n">
        <f aca="false">SUM(Трансформирование!H4:H88)</f>
        <v>277.892183020413</v>
      </c>
      <c r="I89" s="48" t="n">
        <f aca="false">SUM(Трансформирование!I4:I88)</f>
        <v>256.614033377761</v>
      </c>
      <c r="J89" s="48" t="n">
        <f aca="false">SUM(Трансформирование!J4:J88)</f>
        <v>307.98809399474</v>
      </c>
      <c r="K89" s="48" t="n">
        <f aca="false">SUM(Трансформирование!K4:K88)</f>
        <v>320.155657991461</v>
      </c>
      <c r="L89" s="48" t="n">
        <f aca="false">SUM(Трансформирование!L4:L88)</f>
        <v>269.976386206682</v>
      </c>
      <c r="M89" s="48" t="n">
        <f aca="false">SUM(Трансформирование!M4:M88)</f>
        <v>216.584254412381</v>
      </c>
      <c r="N89" s="48" t="n">
        <f aca="false">SUM(Трансформирование!N4:N88)</f>
        <v>127.376112728576</v>
      </c>
      <c r="O89" s="48" t="n">
        <f aca="false">SUM(Трансформирование!O4:O88)</f>
        <v>448.894444525758</v>
      </c>
      <c r="P89" s="48" t="n">
        <f aca="false">SUM(Трансформирование!P4:P88)</f>
        <v>626.745935518444</v>
      </c>
      <c r="Q89" s="48" t="n">
        <f aca="false">SUM(Трансформирование!Q4:Q88)</f>
        <v>478.505523335598</v>
      </c>
      <c r="R89" s="48" t="n">
        <f aca="false">SUM(Трансформирование!R4:R88)</f>
        <v>481.17912893196</v>
      </c>
      <c r="S89" s="48" t="n">
        <f aca="false">SUM(Трансформирование!S4:S88)</f>
        <v>440.945535468378</v>
      </c>
      <c r="T89" s="48" t="n">
        <f aca="false">SUM(Трансформирование!T4:T88)</f>
        <v>423.482507080311</v>
      </c>
      <c r="U89" s="48" t="n">
        <f aca="false">SUM(Трансформирование!U4:U88)</f>
        <v>386.519248471188</v>
      </c>
      <c r="V89" s="48" t="n">
        <f aca="false">SUM(Трансформирование!V4:V88)</f>
        <v>474.53933095242</v>
      </c>
      <c r="W89" s="48" t="n">
        <f aca="false">SUM(Трансформирование!W4:W88)</f>
        <v>547.531747159731</v>
      </c>
      <c r="X89" s="48" t="n">
        <f aca="false">SUM(Трансформирование!X4:X88)</f>
        <v>385.405818756962</v>
      </c>
      <c r="Y89" s="48" t="n">
        <f aca="false">SUM(Трансформирование!Y4:Y88)</f>
        <v>436.620230917815</v>
      </c>
      <c r="Z89" s="48" t="n">
        <f aca="false">SUM(Трансформирование!Z4:Z88)</f>
        <v>323.222545761612</v>
      </c>
      <c r="AA89" s="48" t="n">
        <f aca="false">SUM(Трансформирование!AA4:AA88)</f>
        <v>444.882814944828</v>
      </c>
      <c r="AB89" s="48" t="n">
        <f aca="false">SUM(Трансформирование!AB4:AB88)</f>
        <v>185.203210820992</v>
      </c>
      <c r="AC89" s="48" t="n">
        <f aca="false">SUM(Трансформирование!AC4:AC88)</f>
        <v>484.128344511321</v>
      </c>
      <c r="AD89" s="48" t="n">
        <f aca="false">SUM(Трансформирование!AD4:AD88)</f>
        <v>312.087641939207</v>
      </c>
      <c r="AE89" s="48" t="n">
        <f aca="false">SUM(Трансформирование!AE4:AE88)</f>
        <v>1220.4078294533</v>
      </c>
      <c r="AF89" s="48" t="n">
        <f aca="false">SUM(Трансформирование!AF4:AF88)</f>
        <v>399.149315245027</v>
      </c>
      <c r="AG89" s="48" t="n">
        <f aca="false">SUM(Трансформирование!AG4:AG88)</f>
        <v>139.624893945928</v>
      </c>
      <c r="AH89" s="48" t="n">
        <f aca="false">SUM(Трансформирование!AH4:AH88)</f>
        <v>153.381370432031</v>
      </c>
      <c r="AI89" s="49" t="n">
        <f aca="false">SUM(Трансформирование!AI4:AI88)</f>
        <v>2337.75523794498</v>
      </c>
    </row>
    <row r="90" customFormat="false" ht="15" hidden="false" customHeight="false" outlineLevel="0" collapsed="false">
      <c r="A90" s="51" t="str">
        <f aca="false">'исходные данные'!A91</f>
        <v>m</v>
      </c>
      <c r="B90" s="42" t="n">
        <f aca="false">'исходные данные'!B91</f>
        <v>0.0158730158730159</v>
      </c>
      <c r="C90" s="42" t="n">
        <f aca="false">'исходные данные'!C91</f>
        <v>0.0158730158730159</v>
      </c>
      <c r="D90" s="42" t="n">
        <f aca="false">'исходные данные'!D91</f>
        <v>0.0158730158730159</v>
      </c>
      <c r="E90" s="42" t="n">
        <f aca="false">'исходные данные'!E91</f>
        <v>0.0158730158730159</v>
      </c>
      <c r="F90" s="42" t="n">
        <f aca="false">'исходные данные'!F91</f>
        <v>0.0158730158730159</v>
      </c>
      <c r="G90" s="42" t="n">
        <f aca="false">'исходные данные'!G91</f>
        <v>0.0158730158730159</v>
      </c>
      <c r="H90" s="42" t="n">
        <f aca="false">'исходные данные'!H91</f>
        <v>0.0158730158730159</v>
      </c>
      <c r="I90" s="42" t="n">
        <f aca="false">'исходные данные'!I91</f>
        <v>0.0158730158730159</v>
      </c>
      <c r="J90" s="42" t="n">
        <f aca="false">'исходные данные'!J91</f>
        <v>0.0158730158730159</v>
      </c>
      <c r="K90" s="42" t="n">
        <f aca="false">'исходные данные'!K91</f>
        <v>0.142857142857143</v>
      </c>
      <c r="L90" s="42" t="n">
        <f aca="false">'исходные данные'!L91</f>
        <v>0.0476190476190476</v>
      </c>
      <c r="M90" s="42" t="n">
        <f aca="false">'исходные данные'!M91</f>
        <v>0.0476190476190476</v>
      </c>
      <c r="N90" s="42" t="n">
        <f aca="false">'исходные данные'!N91</f>
        <v>0.0476190476190476</v>
      </c>
      <c r="O90" s="42" t="n">
        <f aca="false">'исходные данные'!O91</f>
        <v>0.010989010989011</v>
      </c>
      <c r="P90" s="42" t="n">
        <f aca="false">'исходные данные'!P91</f>
        <v>0.010989010989011</v>
      </c>
      <c r="Q90" s="42" t="n">
        <f aca="false">'исходные данные'!Q91</f>
        <v>0.010989010989011</v>
      </c>
      <c r="R90" s="42" t="n">
        <f aca="false">'исходные данные'!R91</f>
        <v>0.010989010989011</v>
      </c>
      <c r="S90" s="42" t="n">
        <f aca="false">'исходные данные'!S91</f>
        <v>0.010989010989011</v>
      </c>
      <c r="T90" s="42" t="n">
        <f aca="false">'исходные данные'!T91</f>
        <v>0.010989010989011</v>
      </c>
      <c r="U90" s="42" t="n">
        <f aca="false">'исходные данные'!U91</f>
        <v>0.010989010989011</v>
      </c>
      <c r="V90" s="42" t="n">
        <f aca="false">'исходные данные'!V91</f>
        <v>0.010989010989011</v>
      </c>
      <c r="W90" s="42" t="n">
        <f aca="false">'исходные данные'!W91</f>
        <v>0.010989010989011</v>
      </c>
      <c r="X90" s="42" t="n">
        <f aca="false">'исходные данные'!X91</f>
        <v>0.010989010989011</v>
      </c>
      <c r="Y90" s="42" t="n">
        <f aca="false">'исходные данные'!Y91</f>
        <v>0.010989010989011</v>
      </c>
      <c r="Z90" s="42" t="n">
        <f aca="false">'исходные данные'!Z91</f>
        <v>0.010989010989011</v>
      </c>
      <c r="AA90" s="42" t="n">
        <f aca="false">'исходные данные'!AA91</f>
        <v>0.010989010989011</v>
      </c>
      <c r="AB90" s="42" t="n">
        <f aca="false">'исходные данные'!AB91</f>
        <v>0.142857142857143</v>
      </c>
      <c r="AC90" s="42" t="n">
        <f aca="false">'исходные данные'!AC91</f>
        <v>0.0714285714285714</v>
      </c>
      <c r="AD90" s="42" t="n">
        <f aca="false">'исходные данные'!AD91</f>
        <v>0.0714285714285714</v>
      </c>
      <c r="AE90" s="42" t="n">
        <f aca="false">'исходные данные'!AE91</f>
        <v>0.0285714285714286</v>
      </c>
      <c r="AF90" s="42" t="n">
        <f aca="false">'исходные данные'!AF91</f>
        <v>0.0285714285714286</v>
      </c>
      <c r="AG90" s="42" t="n">
        <f aca="false">'исходные данные'!AG91</f>
        <v>0.0285714285714286</v>
      </c>
      <c r="AH90" s="42" t="n">
        <f aca="false">'исходные данные'!AH91</f>
        <v>0.0285714285714286</v>
      </c>
      <c r="AI90" s="52" t="n">
        <f aca="false">'исходные данные'!AI91</f>
        <v>0.0285714285714286</v>
      </c>
    </row>
    <row r="91" customFormat="false" ht="15" hidden="false" customHeight="false" outlineLevel="0" collapsed="false">
      <c r="A91" s="53" t="str">
        <f aca="false">A5</f>
        <v>Белгородская область</v>
      </c>
      <c r="B91" s="53" t="n">
        <f aca="false">$B$90*(($B$4-B5)^2)</f>
        <v>0.0193964997770045</v>
      </c>
      <c r="C91" s="53" t="n">
        <f aca="false">$C$90*(($C$4-C5)^2)</f>
        <v>0.00643161797656875</v>
      </c>
      <c r="D91" s="53" t="n">
        <f aca="false">$D$90*(($D$4-D5)^2)</f>
        <v>0.000151473360020948</v>
      </c>
      <c r="E91" s="53" t="n">
        <f aca="false">$E$90*(($E$4-E5)^2)</f>
        <v>0.142857142857143</v>
      </c>
      <c r="F91" s="53" t="n">
        <f aca="false">$F$90*(($F$4-F5)^2)</f>
        <v>1.12</v>
      </c>
      <c r="G91" s="53" t="n">
        <f aca="false">$G$90*(($G$4-G5)^2)</f>
        <v>1.12</v>
      </c>
      <c r="H91" s="53" t="n">
        <f aca="false">$H$90*(($H$4-H5)^2)</f>
        <v>0.00275175101374893</v>
      </c>
      <c r="I91" s="53" t="n">
        <f aca="false">$I$90*(($I$4-I5)^2)</f>
        <v>0.0145115069588848</v>
      </c>
      <c r="J91" s="53" t="n">
        <f aca="false">$J$90*(($J$4-J5)^2)</f>
        <v>0.0334795359939432</v>
      </c>
      <c r="K91" s="53" t="n">
        <f aca="false">$K$90*(($K$4-K5)^2)</f>
        <v>0.00780461545043807</v>
      </c>
      <c r="L91" s="53" t="n">
        <f aca="false">$L$90*(($L$4-L5)^2)</f>
        <v>0.0152194240072485</v>
      </c>
      <c r="M91" s="53" t="n">
        <f aca="false">$M$90*(($M$4-M5)^2)</f>
        <v>0.00103684826166578</v>
      </c>
      <c r="N91" s="53" t="n">
        <f aca="false">$N$90*(($N$4-N5)^2)</f>
        <v>0.00153075863437646</v>
      </c>
      <c r="O91" s="53" t="n">
        <f aca="false">$O$90*(($O$4-O5)^2)</f>
        <v>0.0404871942810414</v>
      </c>
      <c r="P91" s="53" t="n">
        <f aca="false">$P$90*(($P$4-P5)^2)</f>
        <v>0.0089589459744613</v>
      </c>
      <c r="Q91" s="53" t="n">
        <f aca="false">$Q$90*(($Q$4-Q5)^2)</f>
        <v>0.00227156106743151</v>
      </c>
      <c r="R91" s="53" t="n">
        <f aca="false">$R$90*(($R$4-R5)^2)</f>
        <v>0.00969379667506074</v>
      </c>
      <c r="S91" s="53" t="n">
        <f aca="false">$S$90*(($S$4-S5)^2)</f>
        <v>0.00387364312493732</v>
      </c>
      <c r="T91" s="53" t="n">
        <f aca="false">$T$90*(($T$4-T5)^2)</f>
        <v>0.00395829094608611</v>
      </c>
      <c r="U91" s="53" t="n">
        <f aca="false">$U$90*(($U$4-U5)^2)</f>
        <v>0.000869824394615333</v>
      </c>
      <c r="V91" s="53" t="n">
        <f aca="false">$V$90*(($V$4-V5)^2)</f>
        <v>0.000156995457706084</v>
      </c>
      <c r="W91" s="53" t="n">
        <f aca="false">$W$90*(($W$4-W5)^2)</f>
        <v>0.00202003669328918</v>
      </c>
      <c r="X91" s="53" t="n">
        <f aca="false">$X$90*(($X$4-X5)^2)</f>
        <v>0.00706034180718554</v>
      </c>
      <c r="Y91" s="53" t="n">
        <f aca="false">$Y$90*(($Y$4-Y5)^2)</f>
        <v>0.000845985081520317</v>
      </c>
      <c r="Z91" s="53" t="n">
        <f aca="false">$Z$90*(($Z$4-Z5)^2)</f>
        <v>0.00581775464842349</v>
      </c>
      <c r="AA91" s="53" t="n">
        <f aca="false">$AA$90*(($AA$4-AA5)^2)</f>
        <v>0.000277958546553105</v>
      </c>
      <c r="AB91" s="53" t="n">
        <f aca="false">$AB$90*(($AB$4-AB5)^2)</f>
        <v>0.0247329811589035</v>
      </c>
      <c r="AC91" s="53" t="n">
        <f aca="false">$AC$90*(($AC$4-AC5)^2)</f>
        <v>0.0119579033638234</v>
      </c>
      <c r="AD91" s="53" t="n">
        <f aca="false">$AD$90*(($AD$4-AD5)^2)</f>
        <v>0.00664031860340506</v>
      </c>
      <c r="AE91" s="53" t="n">
        <f aca="false">$AE$90*(($AE$4-AE5)^2)</f>
        <v>0.0598775082540287</v>
      </c>
      <c r="AF91" s="53" t="n">
        <f aca="false">$AF$90*(($AF$4-AF5)^2)</f>
        <v>0.0114837963048244</v>
      </c>
      <c r="AG91" s="53" t="n">
        <f aca="false">$AG$90*(($AG$4-AG5)^2)</f>
        <v>0.0812857233530671</v>
      </c>
      <c r="AH91" s="53" t="n">
        <f aca="false">$AH$90*(($AH$4-AH5)^2)</f>
        <v>0.0548659617991457</v>
      </c>
      <c r="AI91" s="53" t="n">
        <f aca="false">$AI$90*(($AI$4-AI5)^2)</f>
        <v>0.0765400300480645</v>
      </c>
      <c r="AJ91" s="53" t="n">
        <f aca="false">SUM(B91:AI91)</f>
        <v>2.89884772587462</v>
      </c>
    </row>
    <row r="92" customFormat="false" ht="15" hidden="false" customHeight="false" outlineLevel="0" collapsed="false">
      <c r="A92" s="53" t="str">
        <f aca="false">A6</f>
        <v>Брянская область</v>
      </c>
      <c r="B92" s="53" t="n">
        <f aca="false">$B$90*(($B$4-B6)^2)</f>
        <v>0.0151327190721669</v>
      </c>
      <c r="C92" s="53" t="n">
        <f aca="false">$C$90*(($C$4-C6)^2)</f>
        <v>0.0133466756990025</v>
      </c>
      <c r="D92" s="53" t="n">
        <f aca="false">$D$90*(($D$4-D6)^2)</f>
        <v>0.000133518510680426</v>
      </c>
      <c r="E92" s="53" t="n">
        <f aca="false">$E$90*(($E$4-E6)^2)</f>
        <v>0.162539682539682</v>
      </c>
      <c r="F92" s="53" t="n">
        <f aca="false">$F$90*(($F$4-F6)^2)</f>
        <v>0.48015873015873</v>
      </c>
      <c r="G92" s="53" t="n">
        <f aca="false">$G$90*(($G$4-G6)^2)</f>
        <v>0.48015873015873</v>
      </c>
      <c r="H92" s="53" t="n">
        <f aca="false">$H$90*(($H$4-H6)^2)</f>
        <v>0.00175611539970472</v>
      </c>
      <c r="I92" s="53" t="n">
        <f aca="false">$I$90*(($I$4-I6)^2)</f>
        <v>0.0161477701123981</v>
      </c>
      <c r="J92" s="53" t="n">
        <f aca="false">$J$90*(($J$4-J6)^2)</f>
        <v>0.00691491517772116</v>
      </c>
      <c r="K92" s="53" t="n">
        <f aca="false">$K$90*(($K$4-K6)^2)</f>
        <v>0.0571291258208481</v>
      </c>
      <c r="L92" s="53" t="n">
        <f aca="false">$L$90*(($L$4-L6)^2)</f>
        <v>0.058352278352744</v>
      </c>
      <c r="M92" s="53" t="n">
        <f aca="false">$M$90*(($M$4-M6)^2)</f>
        <v>1.41032341955848E-006</v>
      </c>
      <c r="N92" s="53" t="n">
        <f aca="false">$N$90*(($N$4-N6)^2)</f>
        <v>0.0631084211699852</v>
      </c>
      <c r="O92" s="53" t="n">
        <f aca="false">$O$90*(($O$4-O6)^2)</f>
        <v>0.0191571475227701</v>
      </c>
      <c r="P92" s="53" t="n">
        <f aca="false">$P$90*(($P$4-P6)^2)</f>
        <v>0.0511565373937827</v>
      </c>
      <c r="Q92" s="53" t="n">
        <f aca="false">$Q$90*(($Q$4-Q6)^2)</f>
        <v>0.0204790345738856</v>
      </c>
      <c r="R92" s="53" t="n">
        <f aca="false">$R$90*(($R$4-R6)^2)</f>
        <v>0.0125985888999734</v>
      </c>
      <c r="S92" s="53" t="n">
        <f aca="false">$S$90*(($S$4-S6)^2)</f>
        <v>0.000943286236695975</v>
      </c>
      <c r="T92" s="53" t="n">
        <f aca="false">$T$90*(($T$4-T6)^2)</f>
        <v>0.00191864328485203</v>
      </c>
      <c r="U92" s="53" t="n">
        <f aca="false">$U$90*(($U$4-U6)^2)</f>
        <v>0.00352960726043353</v>
      </c>
      <c r="V92" s="53" t="n">
        <f aca="false">$V$90*(($V$4-V6)^2)</f>
        <v>0.00414875211212786</v>
      </c>
      <c r="W92" s="53" t="n">
        <f aca="false">$W$90*(($W$4-W6)^2)</f>
        <v>0.0280907141678307</v>
      </c>
      <c r="X92" s="53" t="n">
        <f aca="false">$X$90*(($X$4-X6)^2)</f>
        <v>0.00319443114236405</v>
      </c>
      <c r="Y92" s="53" t="n">
        <f aca="false">$Y$90*(($Y$4-Y6)^2)</f>
        <v>0.007588047059264</v>
      </c>
      <c r="Z92" s="53" t="n">
        <f aca="false">$Z$90*(($Z$4-Z6)^2)</f>
        <v>0.0024128016516306</v>
      </c>
      <c r="AA92" s="53" t="n">
        <f aca="false">$AA$90*(($AA$4-AA6)^2)</f>
        <v>0.000675524067282149</v>
      </c>
      <c r="AB92" s="53" t="n">
        <f aca="false">$AB$90*(($AB$4-AB6)^2)</f>
        <v>0.28279819006547</v>
      </c>
      <c r="AC92" s="53" t="n">
        <f aca="false">$AC$90*(($AC$4-AC6)^2)</f>
        <v>0.192065464228633</v>
      </c>
      <c r="AD92" s="53" t="n">
        <f aca="false">$AD$90*(($AD$4-AD6)^2)</f>
        <v>0.0167215470296293</v>
      </c>
      <c r="AE92" s="53" t="n">
        <f aca="false">$AE$90*(($AE$4-AE6)^2)</f>
        <v>0.0263598367942414</v>
      </c>
      <c r="AF92" s="53" t="n">
        <f aca="false">$AF$90*(($AF$4-AF6)^2)</f>
        <v>0.00918896841131705</v>
      </c>
      <c r="AG92" s="53" t="n">
        <f aca="false">$AG$90*(($AG$4-AG6)^2)</f>
        <v>0.0629618453485892</v>
      </c>
      <c r="AH92" s="53" t="n">
        <f aca="false">$AH$90*(($AH$4-AH6)^2)</f>
        <v>0.0808610611386598</v>
      </c>
      <c r="AI92" s="53" t="n">
        <f aca="false">$AI$90*(($AI$4-AI6)^2)</f>
        <v>0.0341669191092228</v>
      </c>
      <c r="AJ92" s="53" t="n">
        <f aca="false">SUM(B92:AI92)</f>
        <v>2.21589703999447</v>
      </c>
    </row>
    <row r="93" customFormat="false" ht="15" hidden="false" customHeight="false" outlineLevel="0" collapsed="false">
      <c r="A93" s="53" t="str">
        <f aca="false">A7</f>
        <v>Владимирская область</v>
      </c>
      <c r="B93" s="53" t="n">
        <f aca="false">$B$90*(($B$4-B7)^2)</f>
        <v>0.0181707138754502</v>
      </c>
      <c r="C93" s="53" t="n">
        <f aca="false">$C$90*(($C$4-C7)^2)</f>
        <v>0.00957188749206611</v>
      </c>
      <c r="D93" s="53" t="n">
        <f aca="false">$D$90*(($D$4-D7)^2)</f>
        <v>0.000170735777018942</v>
      </c>
      <c r="E93" s="53" t="n">
        <f aca="false">$E$90*(($E$4-E7)^2)</f>
        <v>0.335873015873016</v>
      </c>
      <c r="F93" s="53" t="n">
        <f aca="false">$F$90*(($F$4-F7)^2)</f>
        <v>0.0914285714285708</v>
      </c>
      <c r="G93" s="53" t="n">
        <f aca="false">$G$90*(($G$4-G7)^2)</f>
        <v>0.0914285714285716</v>
      </c>
      <c r="H93" s="53" t="n">
        <f aca="false">$H$90*(($H$4-H7)^2)</f>
        <v>0.039299565850939</v>
      </c>
      <c r="I93" s="53" t="n">
        <f aca="false">$I$90*(($I$4-I7)^2)</f>
        <v>0.0145115069588848</v>
      </c>
      <c r="J93" s="53" t="n">
        <f aca="false">$J$90*(($J$4-J7)^2)</f>
        <v>0.00847461706011428</v>
      </c>
      <c r="K93" s="53" t="n">
        <f aca="false">$K$90*(($K$4-K7)^2)</f>
        <v>0.0447591560236094</v>
      </c>
      <c r="L93" s="53" t="n">
        <f aca="false">$L$90*(($L$4-L7)^2)</f>
        <v>0.00723837175937374</v>
      </c>
      <c r="M93" s="53" t="n">
        <f aca="false">$M$90*(($M$4-M7)^2)</f>
        <v>0.00970919636157018</v>
      </c>
      <c r="N93" s="53" t="n">
        <f aca="false">$N$90*(($N$4-N7)^2)</f>
        <v>0.0583961950200253</v>
      </c>
      <c r="O93" s="53" t="n">
        <f aca="false">$O$90*(($O$4-O7)^2)</f>
        <v>0.0002945316782465</v>
      </c>
      <c r="P93" s="53" t="n">
        <f aca="false">$P$90*(($P$4-P7)^2)</f>
        <v>0.054927173972698</v>
      </c>
      <c r="Q93" s="53" t="n">
        <f aca="false">$Q$90*(($Q$4-Q7)^2)</f>
        <v>0.00767165163142916</v>
      </c>
      <c r="R93" s="53" t="n">
        <f aca="false">$R$90*(($R$4-R7)^2)</f>
        <v>0.00921022285262793</v>
      </c>
      <c r="S93" s="53" t="n">
        <f aca="false">$S$90*(($S$4-S7)^2)</f>
        <v>0.00219233940196876</v>
      </c>
      <c r="T93" s="53" t="n">
        <f aca="false">$T$90*(($T$4-T7)^2)</f>
        <v>3.51686405848798E-006</v>
      </c>
      <c r="U93" s="53" t="n">
        <f aca="false">$U$90*(($U$4-U7)^2)</f>
        <v>0.0114815182098575</v>
      </c>
      <c r="V93" s="53" t="n">
        <f aca="false">$V$90*(($V$4-V7)^2)</f>
        <v>0.00143322470488346</v>
      </c>
      <c r="W93" s="53" t="n">
        <f aca="false">$W$90*(($W$4-W7)^2)</f>
        <v>0.00218192523601269</v>
      </c>
      <c r="X93" s="53" t="n">
        <f aca="false">$X$90*(($X$4-X7)^2)</f>
        <v>0.00311891576118632</v>
      </c>
      <c r="Y93" s="53" t="n">
        <f aca="false">$Y$90*(($Y$4-Y7)^2)</f>
        <v>0.000429807135291617</v>
      </c>
      <c r="Z93" s="53" t="n">
        <f aca="false">$Z$90*(($Z$4-Z7)^2)</f>
        <v>0.00279880409069537</v>
      </c>
      <c r="AA93" s="53" t="n">
        <f aca="false">$AA$90*(($AA$4-AA7)^2)</f>
        <v>0.000648967077007299</v>
      </c>
      <c r="AB93" s="53" t="n">
        <f aca="false">$AB$90*(($AB$4-AB7)^2)</f>
        <v>0.0334723218135304</v>
      </c>
      <c r="AC93" s="53" t="n">
        <f aca="false">$AC$90*(($AC$4-AC7)^2)</f>
        <v>0.0929854756750309</v>
      </c>
      <c r="AD93" s="53" t="n">
        <f aca="false">$AD$90*(($AD$4-AD7)^2)</f>
        <v>0.00494783520509378</v>
      </c>
      <c r="AE93" s="53" t="n">
        <f aca="false">$AE$90*(($AE$4-AE7)^2)</f>
        <v>0.0508813306096438</v>
      </c>
      <c r="AF93" s="53" t="n">
        <f aca="false">$AF$90*(($AF$4-AF7)^2)</f>
        <v>0.0484464434157936</v>
      </c>
      <c r="AG93" s="53" t="n">
        <f aca="false">$AG$90*(($AG$4-AG7)^2)</f>
        <v>0.0290403114302276</v>
      </c>
      <c r="AH93" s="53" t="n">
        <f aca="false">$AH$90*(($AH$4-AH7)^2)</f>
        <v>0.0458771326805593</v>
      </c>
      <c r="AI93" s="53" t="n">
        <f aca="false">$AI$90*(($AI$4-AI7)^2)</f>
        <v>0.0128289452335906</v>
      </c>
      <c r="AJ93" s="53" t="n">
        <f aca="false">SUM(B93:AI93)</f>
        <v>1.14390449958864</v>
      </c>
    </row>
    <row r="94" customFormat="false" ht="15" hidden="false" customHeight="false" outlineLevel="0" collapsed="false">
      <c r="A94" s="53" t="str">
        <f aca="false">A8</f>
        <v>Воронежская область</v>
      </c>
      <c r="B94" s="53" t="n">
        <f aca="false">$B$90*(($B$4-B8)^2)</f>
        <v>0.00901083973705766</v>
      </c>
      <c r="C94" s="53" t="n">
        <f aca="false">$C$90*(($C$4-C8)^2)</f>
        <v>0.00034222128458727</v>
      </c>
      <c r="D94" s="53" t="n">
        <f aca="false">$D$90*(($D$4-D8)^2)</f>
        <v>0.00027455264167356</v>
      </c>
      <c r="E94" s="53" t="n">
        <f aca="false">$E$90*(($E$4-E8)^2)</f>
        <v>0.266825396825397</v>
      </c>
      <c r="F94" s="53" t="n">
        <f aca="false">$F$90*(($F$4-F8)^2)</f>
        <v>1.04142857142857</v>
      </c>
      <c r="G94" s="53" t="n">
        <f aca="false">$G$90*(($G$4-G8)^2)</f>
        <v>1.04142857142857</v>
      </c>
      <c r="H94" s="53" t="n">
        <f aca="false">$H$90*(($H$4-H8)^2)</f>
        <v>0.00427987458364608</v>
      </c>
      <c r="I94" s="53" t="n">
        <f aca="false">$I$90*(($I$4-I8)^2)</f>
        <v>7.86695665547207E-005</v>
      </c>
      <c r="J94" s="53" t="n">
        <f aca="false">$J$90*(($J$4-J8)^2)</f>
        <v>0.00918680257344081</v>
      </c>
      <c r="K94" s="53" t="n">
        <f aca="false">$K$90*(($K$4-K8)^2)</f>
        <v>0.0074904780020798</v>
      </c>
      <c r="L94" s="53" t="n">
        <f aca="false">$L$90*(($L$4-L8)^2)</f>
        <v>0.002105570651601</v>
      </c>
      <c r="M94" s="53" t="n">
        <f aca="false">$M$90*(($M$4-M8)^2)</f>
        <v>0.000349480851920314</v>
      </c>
      <c r="N94" s="53" t="n">
        <f aca="false">$N$90*(($N$4-N8)^2)</f>
        <v>0.0330457744483907</v>
      </c>
      <c r="O94" s="53" t="n">
        <f aca="false">$O$90*(($O$4-O8)^2)</f>
        <v>0.00501678072686332</v>
      </c>
      <c r="P94" s="53" t="n">
        <f aca="false">$P$90*(($P$4-P8)^2)</f>
        <v>0.0454866427554877</v>
      </c>
      <c r="Q94" s="53" t="n">
        <f aca="false">$Q$90*(($Q$4-Q8)^2)</f>
        <v>0.00892767759416929</v>
      </c>
      <c r="R94" s="53" t="n">
        <f aca="false">$R$90*(($R$4-R8)^2)</f>
        <v>0.00707465302834664</v>
      </c>
      <c r="S94" s="53" t="n">
        <f aca="false">$S$90*(($S$4-S8)^2)</f>
        <v>0.0118391449782532</v>
      </c>
      <c r="T94" s="53" t="n">
        <f aca="false">$T$90*(($T$4-T8)^2)</f>
        <v>3.96757254746668E-005</v>
      </c>
      <c r="U94" s="53" t="n">
        <f aca="false">$U$90*(($U$4-U8)^2)</f>
        <v>6.77248477920684E-005</v>
      </c>
      <c r="V94" s="53" t="n">
        <f aca="false">$V$90*(($V$4-V8)^2)</f>
        <v>0.000202171177935066</v>
      </c>
      <c r="W94" s="53" t="n">
        <f aca="false">$W$90*(($W$4-W8)^2)</f>
        <v>0.045738645871285</v>
      </c>
      <c r="X94" s="53" t="n">
        <f aca="false">$X$90*(($X$4-X8)^2)</f>
        <v>0.000644954444383037</v>
      </c>
      <c r="Y94" s="53" t="n">
        <f aca="false">$Y$90*(($Y$4-Y8)^2)</f>
        <v>0.00389153571530581</v>
      </c>
      <c r="Z94" s="53" t="n">
        <f aca="false">$Z$90*(($Z$4-Z8)^2)</f>
        <v>1.84767394394543E-006</v>
      </c>
      <c r="AA94" s="53" t="n">
        <f aca="false">$AA$90*(($AA$4-AA8)^2)</f>
        <v>0.00197562568838924</v>
      </c>
      <c r="AB94" s="53" t="n">
        <f aca="false">$AB$90*(($AB$4-AB8)^2)</f>
        <v>0.0283906549687356</v>
      </c>
      <c r="AC94" s="53" t="n">
        <f aca="false">$AC$90*(($AC$4-AC8)^2)</f>
        <v>0.0518274232811958</v>
      </c>
      <c r="AD94" s="53" t="n">
        <f aca="false">$AD$90*(($AD$4-AD8)^2)</f>
        <v>2.75131448858155E-005</v>
      </c>
      <c r="AE94" s="53" t="n">
        <f aca="false">$AE$90*(($AE$4-AE8)^2)</f>
        <v>0.0392754882932099</v>
      </c>
      <c r="AF94" s="53" t="n">
        <f aca="false">$AF$90*(($AF$4-AF8)^2)</f>
        <v>0.00485371230048681</v>
      </c>
      <c r="AG94" s="53" t="n">
        <f aca="false">$AG$90*(($AG$4-AG8)^2)</f>
        <v>0.0657471379001244</v>
      </c>
      <c r="AH94" s="53" t="n">
        <f aca="false">$AH$90*(($AH$4-AH8)^2)</f>
        <v>0.0512976409002032</v>
      </c>
      <c r="AI94" s="53" t="n">
        <f aca="false">$AI$90*(($AI$4-AI8)^2)</f>
        <v>0.00318063846503901</v>
      </c>
      <c r="AJ94" s="53" t="n">
        <f aca="false">SUM(B94:AI94)</f>
        <v>2.791354093505</v>
      </c>
    </row>
    <row r="95" customFormat="false" ht="15" hidden="false" customHeight="false" outlineLevel="0" collapsed="false">
      <c r="A95" s="53" t="str">
        <f aca="false">A9</f>
        <v>Ивановская область</v>
      </c>
      <c r="B95" s="53" t="n">
        <f aca="false">$B$90*(($B$4-B9)^2)</f>
        <v>0.0235766417926608</v>
      </c>
      <c r="C95" s="53" t="n">
        <f aca="false">$C$90*(($C$4-C9)^2)</f>
        <v>0.019324693964297</v>
      </c>
      <c r="D95" s="53" t="n">
        <f aca="false">$D$90*(($D$4-D9)^2)</f>
        <v>0.000180868043589628</v>
      </c>
      <c r="E95" s="53" t="n">
        <f aca="false">$E$90*(($E$4-E9)^2)</f>
        <v>0.266825396825397</v>
      </c>
      <c r="F95" s="53" t="n">
        <f aca="false">$F$90*(($F$4-F9)^2)</f>
        <v>0.515714285714284</v>
      </c>
      <c r="G95" s="53" t="n">
        <f aca="false">$G$90*(($G$4-G9)^2)</f>
        <v>0.515714285714286</v>
      </c>
      <c r="H95" s="53" t="n">
        <f aca="false">$H$90*(($H$4-H9)^2)</f>
        <v>0.00303689048726694</v>
      </c>
      <c r="I95" s="53" t="n">
        <f aca="false">$I$90*(($I$4-I9)^2)</f>
        <v>0.0162452649429109</v>
      </c>
      <c r="J95" s="53" t="n">
        <f aca="false">$J$90*(($J$4-J9)^2)</f>
        <v>0.00771570833992866</v>
      </c>
      <c r="K95" s="53" t="n">
        <f aca="false">$K$90*(($K$4-K9)^2)</f>
        <v>0.0960046212236902</v>
      </c>
      <c r="L95" s="53" t="n">
        <f aca="false">$L$90*(($L$4-L9)^2)</f>
        <v>2.8813892084495E-007</v>
      </c>
      <c r="M95" s="53" t="n">
        <f aca="false">$M$90*(($M$4-M9)^2)</f>
        <v>0.0322987437237199</v>
      </c>
      <c r="N95" s="53" t="n">
        <f aca="false">$N$90*(($N$4-N9)^2)</f>
        <v>0.153699913387093</v>
      </c>
      <c r="O95" s="53" t="n">
        <f aca="false">$O$90*(($O$4-O9)^2)</f>
        <v>0.00109335008007785</v>
      </c>
      <c r="P95" s="53" t="n">
        <f aca="false">$P$90*(($P$4-P9)^2)</f>
        <v>0.06145119035612</v>
      </c>
      <c r="Q95" s="53" t="n">
        <f aca="false">$Q$90*(($Q$4-Q9)^2)</f>
        <v>0.0497234429685391</v>
      </c>
      <c r="R95" s="53" t="n">
        <f aca="false">$R$90*(($R$4-R9)^2)</f>
        <v>0.0221066146881231</v>
      </c>
      <c r="S95" s="53" t="n">
        <f aca="false">$S$90*(($S$4-S9)^2)</f>
        <v>0.000580496589208762</v>
      </c>
      <c r="T95" s="53" t="n">
        <f aca="false">$T$90*(($T$4-T9)^2)</f>
        <v>0.0102192153449884</v>
      </c>
      <c r="U95" s="53" t="n">
        <f aca="false">$U$90*(($U$4-U9)^2)</f>
        <v>0.00160837212756007</v>
      </c>
      <c r="V95" s="53" t="n">
        <f aca="false">$V$90*(($V$4-V9)^2)</f>
        <v>0.00706245471395438</v>
      </c>
      <c r="W95" s="53" t="n">
        <f aca="false">$W$90*(($W$4-W9)^2)</f>
        <v>0.00264108966081947</v>
      </c>
      <c r="X95" s="53" t="n">
        <f aca="false">$X$90*(($X$4-X9)^2)</f>
        <v>0.0109614958009953</v>
      </c>
      <c r="Y95" s="53" t="n">
        <f aca="false">$Y$90*(($Y$4-Y9)^2)</f>
        <v>0.00805463633401625</v>
      </c>
      <c r="Z95" s="53" t="n">
        <f aca="false">$Z$90*(($Z$4-Z9)^2)</f>
        <v>0.000704902047262786</v>
      </c>
      <c r="AA95" s="53" t="n">
        <f aca="false">$AA$90*(($AA$4-AA9)^2)</f>
        <v>0.00500932863432238</v>
      </c>
      <c r="AB95" s="53" t="n">
        <f aca="false">$AB$90*(($AB$4-AB9)^2)</f>
        <v>0.0110524711812271</v>
      </c>
      <c r="AC95" s="53" t="n">
        <f aca="false">$AC$90*(($AC$4-AC9)^2)</f>
        <v>0.204387549471208</v>
      </c>
      <c r="AD95" s="53" t="n">
        <f aca="false">$AD$90*(($AD$4-AD9)^2)</f>
        <v>0.0563847748210528</v>
      </c>
      <c r="AE95" s="53" t="n">
        <f aca="false">$AE$90*(($AE$4-AE9)^2)</f>
        <v>0.00615782179602262</v>
      </c>
      <c r="AF95" s="53" t="n">
        <f aca="false">$AF$90*(($AF$4-AF9)^2)</f>
        <v>7.87241986549156E-006</v>
      </c>
      <c r="AG95" s="53" t="n">
        <f aca="false">$AG$90*(($AG$4-AG9)^2)</f>
        <v>0.0524548008982691</v>
      </c>
      <c r="AH95" s="53" t="n">
        <f aca="false">$AH$90*(($AH$4-AH9)^2)</f>
        <v>0.0413040327201695</v>
      </c>
      <c r="AI95" s="53" t="n">
        <f aca="false">$AI$90*(($AI$4-AI9)^2)</f>
        <v>0.00405387994052265</v>
      </c>
      <c r="AJ95" s="53" t="n">
        <f aca="false">SUM(B95:AI95)</f>
        <v>2.20735739489237</v>
      </c>
    </row>
    <row r="96" customFormat="false" ht="15" hidden="false" customHeight="false" outlineLevel="0" collapsed="false">
      <c r="A96" s="53" t="str">
        <f aca="false">A10</f>
        <v>Калужская область</v>
      </c>
      <c r="B96" s="53" t="n">
        <f aca="false">$B$90*(($B$4-B10)^2)</f>
        <v>0.0177656671972932</v>
      </c>
      <c r="C96" s="53" t="n">
        <f aca="false">$C$90*(($C$4-C10)^2)</f>
        <v>0.0191400535137675</v>
      </c>
      <c r="D96" s="53" t="n">
        <f aca="false">$D$90*(($D$4-D10)^2)</f>
        <v>0.000151473360020948</v>
      </c>
      <c r="E96" s="53" t="n">
        <f aca="false">$E$90*(($E$4-E10)^2)</f>
        <v>0.194444444444444</v>
      </c>
      <c r="F96" s="53" t="n">
        <f aca="false">$F$90*(($F$4-F10)^2)</f>
        <v>0.000158730158730141</v>
      </c>
      <c r="G96" s="53" t="n">
        <f aca="false">$G$90*(($G$4-G10)^2)</f>
        <v>0.000158730158730163</v>
      </c>
      <c r="H96" s="53" t="n">
        <f aca="false">$H$90*(($H$4-H10)^2)</f>
        <v>0.00110626039032287</v>
      </c>
      <c r="I96" s="53" t="n">
        <f aca="false">$I$90*(($I$4-I10)^2)</f>
        <v>0.0466094228539901</v>
      </c>
      <c r="J96" s="53" t="n">
        <f aca="false">$J$90*(($J$4-J10)^2)</f>
        <v>0.0074850753871147</v>
      </c>
      <c r="K96" s="53" t="n">
        <f aca="false">$K$90*(($K$4-K10)^2)</f>
        <v>0.0586815001776513</v>
      </c>
      <c r="L96" s="53" t="n">
        <f aca="false">$L$90*(($L$4-L10)^2)</f>
        <v>0.0134611000408929</v>
      </c>
      <c r="M96" s="53" t="n">
        <f aca="false">$M$90*(($M$4-M10)^2)</f>
        <v>0.0311259302072158</v>
      </c>
      <c r="N96" s="53" t="n">
        <f aca="false">$N$90*(($N$4-N10)^2)</f>
        <v>0.074111669384254</v>
      </c>
      <c r="O96" s="53" t="n">
        <f aca="false">$O$90*(($O$4-O10)^2)</f>
        <v>0.0105519851134798</v>
      </c>
      <c r="P96" s="53" t="n">
        <f aca="false">$P$90*(($P$4-P10)^2)</f>
        <v>0.0562136157991183</v>
      </c>
      <c r="Q96" s="53" t="n">
        <f aca="false">$Q$90*(($Q$4-Q10)^2)</f>
        <v>1.06890835245206E-005</v>
      </c>
      <c r="R96" s="53" t="n">
        <f aca="false">$R$90*(($R$4-R10)^2)</f>
        <v>0.0164317157527327</v>
      </c>
      <c r="S96" s="53" t="n">
        <f aca="false">$S$90*(($S$4-S10)^2)</f>
        <v>1.29875374628885E-005</v>
      </c>
      <c r="T96" s="53" t="n">
        <f aca="false">$T$90*(($T$4-T10)^2)</f>
        <v>6.84311675508887E-005</v>
      </c>
      <c r="U96" s="53" t="n">
        <f aca="false">$U$90*(($U$4-U10)^2)</f>
        <v>0.000174366681956395</v>
      </c>
      <c r="V96" s="53" t="n">
        <f aca="false">$V$90*(($V$4-V10)^2)</f>
        <v>0.00742731622982397</v>
      </c>
      <c r="W96" s="53" t="n">
        <f aca="false">$W$90*(($W$4-W10)^2)</f>
        <v>0.000846090055682988</v>
      </c>
      <c r="X96" s="53" t="n">
        <f aca="false">$X$90*(($X$4-X10)^2)</f>
        <v>6.27680980341918E-006</v>
      </c>
      <c r="Y96" s="53" t="n">
        <f aca="false">$Y$90*(($Y$4-Y10)^2)</f>
        <v>0.000873213265989722</v>
      </c>
      <c r="Z96" s="53" t="n">
        <f aca="false">$Z$90*(($Z$4-Z10)^2)</f>
        <v>0.00042753184290877</v>
      </c>
      <c r="AA96" s="53" t="n">
        <f aca="false">$AA$90*(($AA$4-AA10)^2)</f>
        <v>0.000629831024984329</v>
      </c>
      <c r="AB96" s="53" t="n">
        <f aca="false">$AB$90*(($AB$4-AB10)^2)</f>
        <v>0.00423509362548084</v>
      </c>
      <c r="AC96" s="53" t="n">
        <f aca="false">$AC$90*(($AC$4-AC10)^2)</f>
        <v>0.0535987841192497</v>
      </c>
      <c r="AD96" s="53" t="n">
        <f aca="false">$AD$90*(($AD$4-AD10)^2)</f>
        <v>0.000277839609780641</v>
      </c>
      <c r="AE96" s="53" t="n">
        <f aca="false">$AE$90*(($AE$4-AE10)^2)</f>
        <v>0.0331697573105726</v>
      </c>
      <c r="AF96" s="53" t="n">
        <f aca="false">$AF$90*(($AF$4-AF10)^2)</f>
        <v>0.0214134813691315</v>
      </c>
      <c r="AG96" s="53" t="n">
        <f aca="false">$AG$90*(($AG$4-AG10)^2)</f>
        <v>0.000991793682455908</v>
      </c>
      <c r="AH96" s="53" t="n">
        <f aca="false">$AH$90*(($AH$4-AH10)^2)</f>
        <v>0.0636303630365023</v>
      </c>
      <c r="AI96" s="53" t="n">
        <f aca="false">$AI$90*(($AI$4-AI10)^2)</f>
        <v>0.000399644913631396</v>
      </c>
      <c r="AJ96" s="53" t="n">
        <f aca="false">SUM(B96:AI96)</f>
        <v>0.735790865306252</v>
      </c>
    </row>
    <row r="97" customFormat="false" ht="15" hidden="false" customHeight="false" outlineLevel="0" collapsed="false">
      <c r="A97" s="53" t="str">
        <f aca="false">A11</f>
        <v>Костромская область</v>
      </c>
      <c r="B97" s="53" t="n">
        <f aca="false">$B$90*(($B$4-B11)^2)</f>
        <v>0.00710295898194443</v>
      </c>
      <c r="C97" s="53" t="n">
        <f aca="false">$C$90*(($C$4-C11)^2)</f>
        <v>0.0377891779406789</v>
      </c>
      <c r="D97" s="53" t="n">
        <f aca="false">$D$90*(($D$4-D11)^2)</f>
        <v>4.17946781516575E-005</v>
      </c>
      <c r="E97" s="53" t="n">
        <f aca="false">$E$90*(($E$4-E11)^2)</f>
        <v>0.205714285714286</v>
      </c>
      <c r="F97" s="53" t="n">
        <f aca="false">$F$90*(($F$4-F11)^2)</f>
        <v>0.194444444444444</v>
      </c>
      <c r="G97" s="53" t="n">
        <f aca="false">$G$90*(($G$4-G11)^2)</f>
        <v>0.194444444444444</v>
      </c>
      <c r="H97" s="53" t="n">
        <f aca="false">$H$90*(($H$4-H11)^2)</f>
        <v>0.00388946258811925</v>
      </c>
      <c r="I97" s="53" t="n">
        <f aca="false">$I$90*(($I$4-I11)^2)</f>
        <v>0.0323356123686021</v>
      </c>
      <c r="J97" s="53" t="n">
        <f aca="false">$J$90*(($J$4-J11)^2)</f>
        <v>0</v>
      </c>
      <c r="K97" s="53" t="n">
        <f aca="false">$K$90*(($K$4-K11)^2)</f>
        <v>0.23983232957827</v>
      </c>
      <c r="L97" s="53" t="n">
        <f aca="false">$L$90*(($L$4-L11)^2)</f>
        <v>0.0897014195976954</v>
      </c>
      <c r="M97" s="53" t="n">
        <f aca="false">$M$90*(($M$4-M11)^2)</f>
        <v>0.0637525751525043</v>
      </c>
      <c r="N97" s="53" t="n">
        <f aca="false">$N$90*(($N$4-N11)^2)</f>
        <v>0.0221863477883457</v>
      </c>
      <c r="O97" s="53" t="n">
        <f aca="false">$O$90*(($O$4-O11)^2)</f>
        <v>0.00144045836570689</v>
      </c>
      <c r="P97" s="53" t="n">
        <f aca="false">$P$90*(($P$4-P11)^2)</f>
        <v>0.0716325136110528</v>
      </c>
      <c r="Q97" s="53" t="n">
        <f aca="false">$Q$90*(($Q$4-Q11)^2)</f>
        <v>0.0189614670556441</v>
      </c>
      <c r="R97" s="53" t="n">
        <f aca="false">$R$90*(($R$4-R11)^2)</f>
        <v>0.000518849125128047</v>
      </c>
      <c r="S97" s="53" t="n">
        <f aca="false">$S$90*(($S$4-S11)^2)</f>
        <v>0.000351272731385178</v>
      </c>
      <c r="T97" s="53" t="n">
        <f aca="false">$T$90*(($T$4-T11)^2)</f>
        <v>0.000955142782299179</v>
      </c>
      <c r="U97" s="53" t="n">
        <f aca="false">$U$90*(($U$4-U11)^2)</f>
        <v>3.38204198139697E-005</v>
      </c>
      <c r="V97" s="53" t="n">
        <f aca="false">$V$90*(($V$4-V11)^2)</f>
        <v>0.00308128993641525</v>
      </c>
      <c r="W97" s="53" t="n">
        <f aca="false">$W$90*(($W$4-W11)^2)</f>
        <v>0.00241824836052687</v>
      </c>
      <c r="X97" s="53" t="n">
        <f aca="false">$X$90*(($X$4-X11)^2)</f>
        <v>0.00222323326208765</v>
      </c>
      <c r="Y97" s="53" t="n">
        <f aca="false">$Y$90*(($Y$4-Y11)^2)</f>
        <v>0.00604541188673217</v>
      </c>
      <c r="Z97" s="53" t="n">
        <f aca="false">$Z$90*(($Z$4-Z11)^2)</f>
        <v>0.000611799362306013</v>
      </c>
      <c r="AA97" s="53" t="n">
        <f aca="false">$AA$90*(($AA$4-AA11)^2)</f>
        <v>0.00240491388834245</v>
      </c>
      <c r="AB97" s="53" t="n">
        <f aca="false">$AB$90*(($AB$4-AB11)^2)</f>
        <v>0.0207710980378078</v>
      </c>
      <c r="AC97" s="53" t="n">
        <f aca="false">$AC$90*(($AC$4-AC11)^2)</f>
        <v>0.146367188707494</v>
      </c>
      <c r="AD97" s="53" t="n">
        <f aca="false">$AD$90*(($AD$4-AD11)^2)</f>
        <v>0.0382024568270694</v>
      </c>
      <c r="AE97" s="53" t="n">
        <f aca="false">$AE$90*(($AE$4-AE11)^2)</f>
        <v>0.000191801864427393</v>
      </c>
      <c r="AF97" s="53" t="n">
        <f aca="false">$AF$90*(($AF$4-AF11)^2)</f>
        <v>0.0129375948150778</v>
      </c>
      <c r="AG97" s="53" t="n">
        <f aca="false">$AG$90*(($AG$4-AG11)^2)</f>
        <v>0.0743290073917212</v>
      </c>
      <c r="AH97" s="53" t="n">
        <f aca="false">$AH$90*(($AH$4-AH11)^2)</f>
        <v>0.0880498755620549</v>
      </c>
      <c r="AI97" s="53" t="n">
        <f aca="false">$AI$90*(($AI$4-AI11)^2)</f>
        <v>0.0191957455327289</v>
      </c>
      <c r="AJ97" s="53" t="n">
        <f aca="false">SUM(B97:AI97)</f>
        <v>1.60195804280331</v>
      </c>
    </row>
    <row r="98" customFormat="false" ht="15" hidden="false" customHeight="false" outlineLevel="0" collapsed="false">
      <c r="A98" s="53" t="str">
        <f aca="false">A12</f>
        <v>Курская область</v>
      </c>
      <c r="B98" s="53" t="n">
        <f aca="false">$B$90*(($B$4-B12)^2)</f>
        <v>0.0176520785614665</v>
      </c>
      <c r="C98" s="53" t="n">
        <f aca="false">$C$90*(($C$4-C12)^2)</f>
        <v>0.0159530112861528</v>
      </c>
      <c r="D98" s="53" t="n">
        <f aca="false">$D$90*(($D$4-D12)^2)</f>
        <v>0.000151473360020948</v>
      </c>
      <c r="E98" s="53" t="n">
        <f aca="false">$E$90*(($E$4-E12)^2)</f>
        <v>0.28</v>
      </c>
      <c r="F98" s="53" t="n">
        <f aca="false">$F$90*(($F$4-F12)^2)</f>
        <v>0.941111111111112</v>
      </c>
      <c r="G98" s="53" t="n">
        <f aca="false">$G$90*(($G$4-G12)^2)</f>
        <v>0.941111111111111</v>
      </c>
      <c r="H98" s="53" t="n">
        <f aca="false">$H$90*(($H$4-H12)^2)</f>
        <v>0.000573736409329658</v>
      </c>
      <c r="I98" s="53" t="n">
        <f aca="false">$I$90*(($I$4-I12)^2)</f>
        <v>0.00856116889634983</v>
      </c>
      <c r="J98" s="53" t="n">
        <f aca="false">$J$90*(($J$4-J12)^2)</f>
        <v>0.00990902303515543</v>
      </c>
      <c r="K98" s="53" t="n">
        <f aca="false">$K$90*(($K$4-K12)^2)</f>
        <v>0.0372553156669351</v>
      </c>
      <c r="L98" s="53" t="n">
        <f aca="false">$L$90*(($L$4-L12)^2)</f>
        <v>0.00242830146017741</v>
      </c>
      <c r="M98" s="53" t="n">
        <f aca="false">$M$90*(($M$4-M12)^2)</f>
        <v>0.0118489400573196</v>
      </c>
      <c r="N98" s="53" t="n">
        <f aca="false">$N$90*(($N$4-N12)^2)</f>
        <v>0.00585280817683721</v>
      </c>
      <c r="O98" s="53" t="n">
        <f aca="false">$O$90*(($O$4-O12)^2)</f>
        <v>0.0218301525426608</v>
      </c>
      <c r="P98" s="53" t="n">
        <f aca="false">$P$90*(($P$4-P12)^2)</f>
        <v>0.0166740726860809</v>
      </c>
      <c r="Q98" s="53" t="n">
        <f aca="false">$Q$90*(($Q$4-Q12)^2)</f>
        <v>0.00697293649262455</v>
      </c>
      <c r="R98" s="53" t="n">
        <f aca="false">$R$90*(($R$4-R12)^2)</f>
        <v>0.00150155358971202</v>
      </c>
      <c r="S98" s="53" t="n">
        <f aca="false">$S$90*(($S$4-S12)^2)</f>
        <v>0.00836467356006496</v>
      </c>
      <c r="T98" s="53" t="n">
        <f aca="false">$T$90*(($T$4-T12)^2)</f>
        <v>0.00761151525959834</v>
      </c>
      <c r="U98" s="53" t="n">
        <f aca="false">$U$90*(($U$4-U12)^2)</f>
        <v>0.00317474114298923</v>
      </c>
      <c r="V98" s="53" t="n">
        <f aca="false">$V$90*(($V$4-V12)^2)</f>
        <v>0.00402466974302813</v>
      </c>
      <c r="W98" s="53" t="n">
        <f aca="false">$W$90*(($W$4-W12)^2)</f>
        <v>0.00357031388268068</v>
      </c>
      <c r="X98" s="53" t="n">
        <f aca="false">$X$90*(($X$4-X12)^2)</f>
        <v>0.00137138764819189</v>
      </c>
      <c r="Y98" s="53" t="n">
        <f aca="false">$Y$90*(($Y$4-Y12)^2)</f>
        <v>0.00142867108806093</v>
      </c>
      <c r="Z98" s="53" t="n">
        <f aca="false">$Z$90*(($Z$4-Z12)^2)</f>
        <v>0.00182275179523296</v>
      </c>
      <c r="AA98" s="53" t="n">
        <f aca="false">$AA$90*(($AA$4-AA12)^2)</f>
        <v>0.00304141752240293</v>
      </c>
      <c r="AB98" s="53" t="n">
        <f aca="false">$AB$90*(($AB$4-AB12)^2)</f>
        <v>0.132340102384822</v>
      </c>
      <c r="AC98" s="53" t="n">
        <f aca="false">$AC$90*(($AC$4-AC12)^2)</f>
        <v>0.0967105741173174</v>
      </c>
      <c r="AD98" s="53" t="n">
        <f aca="false">$AD$90*(($AD$4-AD12)^2)</f>
        <v>0.0179629302380859</v>
      </c>
      <c r="AE98" s="53" t="n">
        <f aca="false">$AE$90*(($AE$4-AE12)^2)</f>
        <v>0.0263598367942414</v>
      </c>
      <c r="AF98" s="53" t="n">
        <f aca="false">$AF$90*(($AF$4-AF12)^2)</f>
        <v>7.87241986549156E-006</v>
      </c>
      <c r="AG98" s="53" t="n">
        <f aca="false">$AG$90*(($AG$4-AG12)^2)</f>
        <v>0.0705146991160617</v>
      </c>
      <c r="AH98" s="53" t="n">
        <f aca="false">$AH$90*(($AH$4-AH12)^2)</f>
        <v>0.0700166738864716</v>
      </c>
      <c r="AI98" s="53" t="n">
        <f aca="false">$AI$90*(($AI$4-AI12)^2)</f>
        <v>0.0484710078834337</v>
      </c>
      <c r="AJ98" s="53" t="n">
        <f aca="false">SUM(B98:AI98)</f>
        <v>2.81618063292559</v>
      </c>
    </row>
    <row r="99" customFormat="false" ht="15" hidden="false" customHeight="false" outlineLevel="0" collapsed="false">
      <c r="A99" s="53" t="str">
        <f aca="false">A13</f>
        <v>Липецкая область</v>
      </c>
      <c r="B99" s="53" t="n">
        <f aca="false">$B$90*(($B$4-B13)^2)</f>
        <v>0.0215268666533344</v>
      </c>
      <c r="C99" s="53" t="n">
        <f aca="false">$C$90*(($C$4-C13)^2)</f>
        <v>0.0148684954511273</v>
      </c>
      <c r="D99" s="53" t="n">
        <f aca="false">$D$90*(($D$4-D13)^2)</f>
        <v>0.000125020989986546</v>
      </c>
      <c r="E99" s="53" t="n">
        <f aca="false">$E$90*(($E$4-E13)^2)</f>
        <v>0.241428571428572</v>
      </c>
      <c r="F99" s="53" t="n">
        <f aca="false">$F$90*(($F$4-F13)^2)</f>
        <v>2.06285714285714</v>
      </c>
      <c r="G99" s="53" t="n">
        <f aca="false">$G$90*(($G$4-G13)^2)</f>
        <v>2.06285714285714</v>
      </c>
      <c r="H99" s="53" t="n">
        <f aca="false">$H$90*(($H$4-H13)^2)</f>
        <v>0.00242079085865763</v>
      </c>
      <c r="I99" s="53" t="n">
        <f aca="false">$I$90*(($I$4-I13)^2)</f>
        <v>0.00869408173488069</v>
      </c>
      <c r="J99" s="53" t="n">
        <f aca="false">$J$90*(($J$4-J13)^2)</f>
        <v>0.0207927721161396</v>
      </c>
      <c r="K99" s="53" t="n">
        <f aca="false">$K$90*(($K$4-K13)^2)</f>
        <v>0.0426620907823013</v>
      </c>
      <c r="L99" s="53" t="n">
        <f aca="false">$L$90*(($L$4-L13)^2)</f>
        <v>0.0796536301724291</v>
      </c>
      <c r="M99" s="53" t="n">
        <f aca="false">$M$90*(($M$4-M13)^2)</f>
        <v>0.0493260752611567</v>
      </c>
      <c r="N99" s="53" t="n">
        <f aca="false">$N$90*(($N$4-N13)^2)</f>
        <v>0.0210793285845147</v>
      </c>
      <c r="O99" s="53" t="n">
        <f aca="false">$O$90*(($O$4-O13)^2)</f>
        <v>0.00911914583363605</v>
      </c>
      <c r="P99" s="53" t="n">
        <f aca="false">$P$90*(($P$4-P13)^2)</f>
        <v>0.0537709878706852</v>
      </c>
      <c r="Q99" s="53" t="n">
        <f aca="false">$Q$90*(($Q$4-Q13)^2)</f>
        <v>0.00472777855703071</v>
      </c>
      <c r="R99" s="53" t="n">
        <f aca="false">$R$90*(($R$4-R13)^2)</f>
        <v>0.0207111061226054</v>
      </c>
      <c r="S99" s="53" t="n">
        <f aca="false">$S$90*(($S$4-S13)^2)</f>
        <v>0.00415299231238925</v>
      </c>
      <c r="T99" s="53" t="n">
        <f aca="false">$T$90*(($T$4-T13)^2)</f>
        <v>0.00338770096389495</v>
      </c>
      <c r="U99" s="53" t="n">
        <f aca="false">$U$90*(($U$4-U13)^2)</f>
        <v>3.62116534685538E-005</v>
      </c>
      <c r="V99" s="53" t="n">
        <f aca="false">$V$90*(($V$4-V13)^2)</f>
        <v>0.00167434800241105</v>
      </c>
      <c r="W99" s="53" t="n">
        <f aca="false">$W$90*(($W$4-W13)^2)</f>
        <v>0.0226803530008848</v>
      </c>
      <c r="X99" s="53" t="n">
        <f aca="false">$X$90*(($X$4-X13)^2)</f>
        <v>0.000666391824047266</v>
      </c>
      <c r="Y99" s="53" t="n">
        <f aca="false">$Y$90*(($Y$4-Y13)^2)</f>
        <v>0.0057365508166564</v>
      </c>
      <c r="Z99" s="53" t="n">
        <f aca="false">$Z$90*(($Z$4-Z13)^2)</f>
        <v>0.000458204787524282</v>
      </c>
      <c r="AA99" s="53" t="n">
        <f aca="false">$AA$90*(($AA$4-AA13)^2)</f>
        <v>0.00223149869096526</v>
      </c>
      <c r="AB99" s="53" t="n">
        <f aca="false">$AB$90*(($AB$4-AB13)^2)</f>
        <v>0.155269033122491</v>
      </c>
      <c r="AC99" s="53" t="n">
        <f aca="false">$AC$90*(($AC$4-AC13)^2)</f>
        <v>0.00015992384392418</v>
      </c>
      <c r="AD99" s="53" t="n">
        <f aca="false">$AD$90*(($AD$4-AD13)^2)</f>
        <v>0.00567809251150456</v>
      </c>
      <c r="AE99" s="53" t="n">
        <f aca="false">$AE$90*(($AE$4-AE13)^2)</f>
        <v>0.0523063341906456</v>
      </c>
      <c r="AF99" s="53" t="n">
        <f aca="false">$AF$90*(($AF$4-AF13)^2)</f>
        <v>0.00850572047909207</v>
      </c>
      <c r="AG99" s="53" t="n">
        <f aca="false">$AG$90*(($AG$4-AG13)^2)</f>
        <v>0.0779465966118087</v>
      </c>
      <c r="AH99" s="53" t="n">
        <f aca="false">$AH$90*(($AH$4-AH13)^2)</f>
        <v>0.0742627568981524</v>
      </c>
      <c r="AI99" s="53" t="n">
        <f aca="false">$AI$90*(($AI$4-AI13)^2)</f>
        <v>0.0313052761099146</v>
      </c>
      <c r="AJ99" s="53" t="n">
        <f aca="false">SUM(B99:AI99)</f>
        <v>5.16307901395112</v>
      </c>
    </row>
    <row r="100" customFormat="false" ht="15" hidden="false" customHeight="false" outlineLevel="0" collapsed="false">
      <c r="A100" s="53" t="str">
        <f aca="false">A14</f>
        <v>Московская область</v>
      </c>
      <c r="B100" s="53" t="n">
        <f aca="false">$B$90*(($B$4-B14)^2)</f>
        <v>0.0113885395607686</v>
      </c>
      <c r="C100" s="53" t="n">
        <f aca="false">$C$90*(($C$4-C14)^2)</f>
        <v>0.0401285511632117</v>
      </c>
      <c r="D100" s="53" t="n">
        <f aca="false">$D$90*(($D$4-D14)^2)</f>
        <v>7.41271451860489E-005</v>
      </c>
      <c r="E100" s="53" t="n">
        <f aca="false">$E$90*(($E$4-E14)^2)</f>
        <v>0.000158730158730152</v>
      </c>
      <c r="F100" s="53" t="n">
        <f aca="false">$F$90*(($F$4-F14)^2)</f>
        <v>0.497777777777777</v>
      </c>
      <c r="G100" s="53" t="n">
        <f aca="false">$G$90*(($G$4-G14)^2)</f>
        <v>0.497777777777778</v>
      </c>
      <c r="H100" s="53" t="n">
        <f aca="false">$H$90*(($H$4-H14)^2)</f>
        <v>0.00090825015292169</v>
      </c>
      <c r="I100" s="53" t="n">
        <f aca="false">$I$90*(($I$4-I14)^2)</f>
        <v>0.0244484468011471</v>
      </c>
      <c r="J100" s="53" t="n">
        <f aca="false">$J$90*(($J$4-J14)^2)</f>
        <v>0.0364899737706056</v>
      </c>
      <c r="K100" s="53" t="n">
        <f aca="false">$K$90*(($K$4-K14)^2)</f>
        <v>0.6041928265935</v>
      </c>
      <c r="L100" s="53" t="n">
        <f aca="false">$L$90*(($L$4-L14)^2)</f>
        <v>0.188659628440852</v>
      </c>
      <c r="M100" s="53" t="n">
        <f aca="false">$M$90*(($M$4-M14)^2)</f>
        <v>0.0938935785784876</v>
      </c>
      <c r="N100" s="53" t="n">
        <f aca="false">$N$90*(($N$4-N14)^2)</f>
        <v>0.00364534444557765</v>
      </c>
      <c r="O100" s="53" t="n">
        <f aca="false">$O$90*(($O$4-O14)^2)</f>
        <v>0.00264125700723445</v>
      </c>
      <c r="P100" s="53" t="n">
        <f aca="false">$P$90*(($P$4-P14)^2)</f>
        <v>0.0442812913215334</v>
      </c>
      <c r="Q100" s="53" t="n">
        <f aca="false">$Q$90*(($Q$4-Q14)^2)</f>
        <v>0.000478369462439346</v>
      </c>
      <c r="R100" s="53" t="n">
        <f aca="false">$R$90*(($R$4-R14)^2)</f>
        <v>0.000883182675691383</v>
      </c>
      <c r="S100" s="53" t="n">
        <f aca="false">$S$90*(($S$4-S14)^2)</f>
        <v>0.00126463141814875</v>
      </c>
      <c r="T100" s="53" t="n">
        <f aca="false">$T$90*(($T$4-T14)^2)</f>
        <v>0.036000018689713</v>
      </c>
      <c r="U100" s="53" t="n">
        <f aca="false">$U$90*(($U$4-U14)^2)</f>
        <v>0.00897322905021738</v>
      </c>
      <c r="V100" s="53" t="n">
        <f aca="false">$V$90*(($V$4-V14)^2)</f>
        <v>0.000571360059601842</v>
      </c>
      <c r="W100" s="53" t="n">
        <f aca="false">$W$90*(($W$4-W14)^2)</f>
        <v>0.0186094368119863</v>
      </c>
      <c r="X100" s="53" t="n">
        <f aca="false">$X$90*(($X$4-X14)^2)</f>
        <v>0.013569810919096</v>
      </c>
      <c r="Y100" s="53" t="n">
        <f aca="false">$Y$90*(($Y$4-Y14)^2)</f>
        <v>0.0104776248653952</v>
      </c>
      <c r="Z100" s="53" t="n">
        <f aca="false">$Z$90*(($Z$4-Z14)^2)</f>
        <v>0.000652964517908736</v>
      </c>
      <c r="AA100" s="53" t="n">
        <f aca="false">$AA$90*(($AA$4-AA14)^2)</f>
        <v>0.0271096802350138</v>
      </c>
      <c r="AB100" s="53" t="n">
        <f aca="false">$AB$90*(($AB$4-AB14)^2)</f>
        <v>0.00475574070558632</v>
      </c>
      <c r="AC100" s="53" t="n">
        <f aca="false">$AC$90*(($AC$4-AC14)^2)</f>
        <v>0.00265298914268943</v>
      </c>
      <c r="AD100" s="53" t="n">
        <f aca="false">$AD$90*(($AD$4-AD14)^2)</f>
        <v>0.147708901011424</v>
      </c>
      <c r="AE100" s="53" t="n">
        <f aca="false">$AE$90*(($AE$4-AE14)^2)</f>
        <v>0.0537603125256813</v>
      </c>
      <c r="AF100" s="53" t="n">
        <f aca="false">$AF$90*(($AF$4-AF14)^2)</f>
        <v>0.00353086596264843</v>
      </c>
      <c r="AG100" s="53" t="n">
        <f aca="false">$AG$90*(($AG$4-AG14)^2)</f>
        <v>0.000777978588440316</v>
      </c>
      <c r="AH100" s="53" t="n">
        <f aca="false">$AH$90*(($AH$4-AH14)^2)</f>
        <v>2.42707324854254E-005</v>
      </c>
      <c r="AI100" s="53" t="n">
        <f aca="false">$AI$90*(($AI$4-AI14)^2)</f>
        <v>0.0301921002291707</v>
      </c>
      <c r="AJ100" s="53" t="n">
        <f aca="false">SUM(B100:AI100)</f>
        <v>2.40845956829865</v>
      </c>
    </row>
    <row r="101" customFormat="false" ht="15" hidden="false" customHeight="false" outlineLevel="0" collapsed="false">
      <c r="A101" s="53" t="str">
        <f aca="false">A15</f>
        <v>Орловская область</v>
      </c>
      <c r="B101" s="53" t="n">
        <f aca="false">$B$90*(($B$4-B15)^2)</f>
        <v>0.021018579009737</v>
      </c>
      <c r="C101" s="53" t="n">
        <f aca="false">$C$90*(($C$4-C15)^2)</f>
        <v>0.0313130967942541</v>
      </c>
      <c r="D101" s="53" t="n">
        <f aca="false">$D$90*(($D$4-D15)^2)</f>
        <v>0.000191340224166186</v>
      </c>
      <c r="E101" s="53" t="n">
        <f aca="false">$E$90*(($E$4-E15)^2)</f>
        <v>0.35063492063492</v>
      </c>
      <c r="F101" s="53" t="n">
        <f aca="false">$F$90*(($F$4-F15)^2)</f>
        <v>1.31444444444445</v>
      </c>
      <c r="G101" s="53" t="n">
        <f aca="false">$G$90*(($G$4-G15)^2)</f>
        <v>1.31444444444444</v>
      </c>
      <c r="H101" s="53" t="n">
        <f aca="false">$H$90*(($H$4-H15)^2)</f>
        <v>0.00477387839914516</v>
      </c>
      <c r="I101" s="53" t="n">
        <f aca="false">$I$90*(($I$4-I15)^2)</f>
        <v>0.0344897715815426</v>
      </c>
      <c r="J101" s="53" t="n">
        <f aca="false">$J$90*(($J$4-J15)^2)</f>
        <v>0.0103345509610556</v>
      </c>
      <c r="K101" s="53" t="n">
        <f aca="false">$K$90*(($K$4-K15)^2)</f>
        <v>0.122648141803296</v>
      </c>
      <c r="L101" s="53" t="n">
        <f aca="false">$L$90*(($L$4-L15)^2)</f>
        <v>0.0566512854789451</v>
      </c>
      <c r="M101" s="53" t="n">
        <f aca="false">$M$90*(($M$4-M15)^2)</f>
        <v>0.0493260752611567</v>
      </c>
      <c r="N101" s="53" t="n">
        <f aca="false">$N$90*(($N$4-N15)^2)</f>
        <v>0.128078102815766</v>
      </c>
      <c r="O101" s="53" t="n">
        <f aca="false">$O$90*(($O$4-O15)^2)</f>
        <v>0.0326489205954005</v>
      </c>
      <c r="P101" s="53" t="n">
        <f aca="false">$P$90*(($P$4-P15)^2)</f>
        <v>0.0222597034538584</v>
      </c>
      <c r="Q101" s="53" t="n">
        <f aca="false">$Q$90*(($Q$4-Q15)^2)</f>
        <v>0.0206709202739631</v>
      </c>
      <c r="R101" s="53" t="n">
        <f aca="false">$R$90*(($R$4-R15)^2)</f>
        <v>0.00475384070677671</v>
      </c>
      <c r="S101" s="53" t="n">
        <f aca="false">$S$90*(($S$4-S15)^2)</f>
        <v>0.00522523518972094</v>
      </c>
      <c r="T101" s="53" t="n">
        <f aca="false">$T$90*(($T$4-T15)^2)</f>
        <v>0.000366736782543549</v>
      </c>
      <c r="U101" s="53" t="n">
        <f aca="false">$U$90*(($U$4-U15)^2)</f>
        <v>0.00186190916657335</v>
      </c>
      <c r="V101" s="53" t="n">
        <f aca="false">$V$90*(($V$4-V15)^2)</f>
        <v>4.94975889903141E-005</v>
      </c>
      <c r="W101" s="53" t="n">
        <f aca="false">$W$90*(($W$4-W15)^2)</f>
        <v>0.00106863001558781</v>
      </c>
      <c r="X101" s="53" t="n">
        <f aca="false">$X$90*(($X$4-X15)^2)</f>
        <v>0.000949987628606238</v>
      </c>
      <c r="Y101" s="53" t="n">
        <f aca="false">$Y$90*(($Y$4-Y15)^2)</f>
        <v>0.00385232149709911</v>
      </c>
      <c r="Z101" s="53" t="n">
        <f aca="false">$Z$90*(($Z$4-Z15)^2)</f>
        <v>1.16770836834874E-010</v>
      </c>
      <c r="AA101" s="53" t="n">
        <f aca="false">$AA$90*(($AA$4-AA15)^2)</f>
        <v>0.00428749470021062</v>
      </c>
      <c r="AB101" s="53" t="n">
        <f aca="false">$AB$90*(($AB$4-AB15)^2)</f>
        <v>0.11249484223358</v>
      </c>
      <c r="AC101" s="53" t="n">
        <f aca="false">$AC$90*(($AC$4-AC15)^2)</f>
        <v>0.162401911792806</v>
      </c>
      <c r="AD101" s="53" t="n">
        <f aca="false">$AD$90*(($AD$4-AD15)^2)</f>
        <v>0.0588754025463407</v>
      </c>
      <c r="AE101" s="53" t="n">
        <f aca="false">$AE$90*(($AE$4-AE15)^2)</f>
        <v>0.00735342324872955</v>
      </c>
      <c r="AF101" s="53" t="n">
        <f aca="false">$AF$90*(($AF$4-AF15)^2)</f>
        <v>0.000644764998826969</v>
      </c>
      <c r="AG101" s="53" t="n">
        <f aca="false">$AG$90*(($AG$4-AG15)^2)</f>
        <v>0.0768840660885901</v>
      </c>
      <c r="AH101" s="53" t="n">
        <f aca="false">$AH$90*(($AH$4-AH15)^2)</f>
        <v>0.0808610611386598</v>
      </c>
      <c r="AI101" s="53" t="n">
        <f aca="false">$AI$90*(($AI$4-AI15)^2)</f>
        <v>0.0239421088836287</v>
      </c>
      <c r="AJ101" s="53" t="n">
        <f aca="false">SUM(B101:AI101)</f>
        <v>4.05980141050014</v>
      </c>
    </row>
    <row r="102" customFormat="false" ht="15" hidden="false" customHeight="false" outlineLevel="0" collapsed="false">
      <c r="A102" s="53" t="str">
        <f aca="false">A16</f>
        <v>Рязанская область</v>
      </c>
      <c r="B102" s="53" t="n">
        <f aca="false">$B$90*(($B$4-B16)^2)</f>
        <v>0.01311081764484</v>
      </c>
      <c r="C102" s="53" t="n">
        <f aca="false">$C$90*(($C$4-C16)^2)</f>
        <v>0.0157403992413501</v>
      </c>
      <c r="D102" s="53" t="n">
        <f aca="false">$D$90*(($D$4-D16)^2)</f>
        <v>0.000261569973714818</v>
      </c>
      <c r="E102" s="53" t="n">
        <f aca="false">$E$90*(($E$4-E16)^2)</f>
        <v>0.48015873015873</v>
      </c>
      <c r="F102" s="53" t="n">
        <f aca="false">$F$90*(($F$4-F16)^2)</f>
        <v>0.229206349206351</v>
      </c>
      <c r="G102" s="53" t="n">
        <f aca="false">$G$90*(($G$4-G16)^2)</f>
        <v>0.229206349206349</v>
      </c>
      <c r="H102" s="53" t="n">
        <f aca="false">$H$90*(($H$4-H16)^2)</f>
        <v>0.00223062499102418</v>
      </c>
      <c r="I102" s="53" t="n">
        <f aca="false">$I$90*(($I$4-I16)^2)</f>
        <v>0.0140193831606564</v>
      </c>
      <c r="J102" s="53" t="n">
        <f aca="false">$J$90*(($J$4-J16)^2)</f>
        <v>0.00418273506720125</v>
      </c>
      <c r="K102" s="53" t="n">
        <f aca="false">$K$90*(($K$4-K16)^2)</f>
        <v>0.0628997001888355</v>
      </c>
      <c r="L102" s="53" t="n">
        <f aca="false">$L$90*(($L$4-L16)^2)</f>
        <v>0.0201557091897643</v>
      </c>
      <c r="M102" s="53" t="n">
        <f aca="false">$M$90*(($M$4-M16)^2)</f>
        <v>0.000349480851920314</v>
      </c>
      <c r="N102" s="53" t="n">
        <f aca="false">$N$90*(($N$4-N16)^2)</f>
        <v>0.0338653590213716</v>
      </c>
      <c r="O102" s="53" t="n">
        <f aca="false">$O$90*(($O$4-O16)^2)</f>
        <v>0.0111598255219301</v>
      </c>
      <c r="P102" s="53" t="n">
        <f aca="false">$P$90*(($P$4-P16)^2)</f>
        <v>0.0689929027567341</v>
      </c>
      <c r="Q102" s="53" t="n">
        <f aca="false">$Q$90*(($Q$4-Q16)^2)</f>
        <v>0.00506883928896729</v>
      </c>
      <c r="R102" s="53" t="n">
        <f aca="false">$R$90*(($R$4-R16)^2)</f>
        <v>0.00315993406846711</v>
      </c>
      <c r="S102" s="53" t="n">
        <f aca="false">$S$90*(($S$4-S16)^2)</f>
        <v>0.000393328064977579</v>
      </c>
      <c r="T102" s="53" t="n">
        <f aca="false">$T$90*(($T$4-T16)^2)</f>
        <v>2.69489123435876E-006</v>
      </c>
      <c r="U102" s="53" t="n">
        <f aca="false">$U$90*(($U$4-U16)^2)</f>
        <v>0.0081583794773673</v>
      </c>
      <c r="V102" s="53" t="n">
        <f aca="false">$V$90*(($V$4-V16)^2)</f>
        <v>0.000123497821646634</v>
      </c>
      <c r="W102" s="53" t="n">
        <f aca="false">$W$90*(($W$4-W16)^2)</f>
        <v>0.000758189223984801</v>
      </c>
      <c r="X102" s="53" t="n">
        <f aca="false">$X$90*(($X$4-X16)^2)</f>
        <v>3.565067991258E-007</v>
      </c>
      <c r="Y102" s="53" t="n">
        <f aca="false">$Y$90*(($Y$4-Y16)^2)</f>
        <v>0.000951571652295737</v>
      </c>
      <c r="Z102" s="53" t="n">
        <f aca="false">$Z$90*(($Z$4-Z16)^2)</f>
        <v>4.79932939551497E-005</v>
      </c>
      <c r="AA102" s="53" t="n">
        <f aca="false">$AA$90*(($AA$4-AA16)^2)</f>
        <v>1.85754620087345E-005</v>
      </c>
      <c r="AB102" s="53" t="n">
        <f aca="false">$AB$90*(($AB$4-AB16)^2)</f>
        <v>0.00445220057571027</v>
      </c>
      <c r="AC102" s="53" t="n">
        <f aca="false">$AC$90*(($AC$4-AC16)^2)</f>
        <v>0.118022182201513</v>
      </c>
      <c r="AD102" s="53" t="n">
        <f aca="false">$AD$90*(($AD$4-AD16)^2)</f>
        <v>0.030249730564205</v>
      </c>
      <c r="AE102" s="53" t="n">
        <f aca="false">$AE$90*(($AE$4-AE16)^2)</f>
        <v>0.0106238447435498</v>
      </c>
      <c r="AF102" s="53" t="n">
        <f aca="false">$AF$90*(($AF$4-AF16)^2)</f>
        <v>0.0164521327987355</v>
      </c>
      <c r="AG102" s="53" t="n">
        <f aca="false">$AG$90*(($AG$4-AG16)^2)</f>
        <v>0.0546021552134628</v>
      </c>
      <c r="AH102" s="53" t="n">
        <f aca="false">$AH$90*(($AH$4-AH16)^2)</f>
        <v>0.0440105271073137</v>
      </c>
      <c r="AI102" s="53" t="n">
        <f aca="false">$AI$90*(($AI$4-AI16)^2)</f>
        <v>0.0709883862598839</v>
      </c>
      <c r="AJ102" s="53" t="n">
        <f aca="false">SUM(B102:AI102)</f>
        <v>1.55362445539685</v>
      </c>
    </row>
    <row r="103" customFormat="false" ht="15" hidden="false" customHeight="false" outlineLevel="0" collapsed="false">
      <c r="A103" s="53" t="str">
        <f aca="false">A17</f>
        <v>Смоленская область</v>
      </c>
      <c r="B103" s="53" t="n">
        <f aca="false">$B$90*(($B$4-B17)^2)</f>
        <v>0.00967414192280697</v>
      </c>
      <c r="C103" s="53" t="n">
        <f aca="false">$C$90*(($C$4-C17)^2)</f>
        <v>0.0216472595875445</v>
      </c>
      <c r="D103" s="53" t="n">
        <f aca="false">$D$90*(($D$4-D17)^2)</f>
        <v>0.000287913763546469</v>
      </c>
      <c r="E103" s="53" t="n">
        <f aca="false">$E$90*(($E$4-E17)^2)</f>
        <v>0.217301587301587</v>
      </c>
      <c r="F103" s="53" t="n">
        <f aca="false">$F$90*(($F$4-F17)^2)</f>
        <v>0.266825396825398</v>
      </c>
      <c r="G103" s="53" t="n">
        <f aca="false">$G$90*(($G$4-G17)^2)</f>
        <v>0.266825396825396</v>
      </c>
      <c r="H103" s="53" t="n">
        <f aca="false">$H$90*(($H$4-H17)^2)</f>
        <v>0.000730876641991773</v>
      </c>
      <c r="I103" s="53" t="n">
        <f aca="false">$I$90*(($I$4-I17)^2)</f>
        <v>0.0359722769375477</v>
      </c>
      <c r="J103" s="53" t="n">
        <f aca="false">$J$90*(($J$4-J17)^2)</f>
        <v>0.00641018346581427</v>
      </c>
      <c r="K103" s="53" t="n">
        <f aca="false">$K$90*(($K$4-K17)^2)</f>
        <v>0.0868628547880489</v>
      </c>
      <c r="L103" s="53" t="n">
        <f aca="false">$L$90*(($L$4-L17)^2)</f>
        <v>0.092928119270433</v>
      </c>
      <c r="M103" s="53" t="n">
        <f aca="false">$M$90*(($M$4-M17)^2)</f>
        <v>0.0813926255755495</v>
      </c>
      <c r="N103" s="53" t="n">
        <f aca="false">$N$90*(($N$4-N17)^2)</f>
        <v>0.0854308605114661</v>
      </c>
      <c r="O103" s="53" t="n">
        <f aca="false">$O$90*(($O$4-O17)^2)</f>
        <v>5.15372007341039E-005</v>
      </c>
      <c r="P103" s="53" t="n">
        <f aca="false">$P$90*(($P$4-P17)^2)</f>
        <v>0.0598901594185804</v>
      </c>
      <c r="Q103" s="53" t="n">
        <f aca="false">$Q$90*(($Q$4-Q17)^2)</f>
        <v>0.0122205216180043</v>
      </c>
      <c r="R103" s="53" t="n">
        <f aca="false">$R$90*(($R$4-R17)^2)</f>
        <v>0.00870478182955149</v>
      </c>
      <c r="S103" s="53" t="n">
        <f aca="false">$S$90*(($S$4-S17)^2)</f>
        <v>0.000637110359032971</v>
      </c>
      <c r="T103" s="53" t="n">
        <f aca="false">$T$90*(($T$4-T17)^2)</f>
        <v>1.64781891884285E-005</v>
      </c>
      <c r="U103" s="53" t="n">
        <f aca="false">$U$90*(($U$4-U17)^2)</f>
        <v>0.000368755315222018</v>
      </c>
      <c r="V103" s="53" t="n">
        <f aca="false">$V$90*(($V$4-V17)^2)</f>
        <v>0.000250504734844215</v>
      </c>
      <c r="W103" s="53" t="n">
        <f aca="false">$W$90*(($W$4-W17)^2)</f>
        <v>0.00758779609868387</v>
      </c>
      <c r="X103" s="53" t="n">
        <f aca="false">$X$90*(($X$4-X17)^2)</f>
        <v>0.00162772210025344</v>
      </c>
      <c r="Y103" s="53" t="n">
        <f aca="false">$Y$90*(($Y$4-Y17)^2)</f>
        <v>0.00203751309564126</v>
      </c>
      <c r="Z103" s="53" t="n">
        <f aca="false">$Z$90*(($Z$4-Z17)^2)</f>
        <v>0.000617163512839778</v>
      </c>
      <c r="AA103" s="53" t="n">
        <f aca="false">$AA$90*(($AA$4-AA17)^2)</f>
        <v>0.00119269952457396</v>
      </c>
      <c r="AB103" s="53" t="n">
        <f aca="false">$AB$90*(($AB$4-AB17)^2)</f>
        <v>0.0124143304349741</v>
      </c>
      <c r="AC103" s="53" t="n">
        <f aca="false">$AC$90*(($AC$4-AC17)^2)</f>
        <v>0.0790360783693405</v>
      </c>
      <c r="AD103" s="53" t="n">
        <f aca="false">$AD$90*(($AD$4-AD17)^2)</f>
        <v>0.000337288169773221</v>
      </c>
      <c r="AE103" s="53" t="n">
        <f aca="false">$AE$90*(($AE$4-AE17)^2)</f>
        <v>0.0888562712951429</v>
      </c>
      <c r="AF103" s="53" t="n">
        <f aca="false">$AF$90*(($AF$4-AF17)^2)</f>
        <v>0.00293113660812133</v>
      </c>
      <c r="AG103" s="53" t="n">
        <f aca="false">$AG$90*(($AG$4-AG17)^2)</f>
        <v>0.0575430167453373</v>
      </c>
      <c r="AH103" s="53" t="n">
        <f aca="false">$AH$90*(($AH$4-AH17)^2)</f>
        <v>0.0808610611386598</v>
      </c>
      <c r="AI103" s="53" t="n">
        <f aca="false">$AI$90*(($AI$4-AI17)^2)</f>
        <v>0.0135285813870279</v>
      </c>
      <c r="AJ103" s="53" t="n">
        <f aca="false">SUM(B103:AI103)</f>
        <v>1.60300000056266</v>
      </c>
    </row>
    <row r="104" customFormat="false" ht="15" hidden="false" customHeight="false" outlineLevel="0" collapsed="false">
      <c r="A104" s="53" t="str">
        <f aca="false">A18</f>
        <v>Тамбовская область</v>
      </c>
      <c r="B104" s="53" t="n">
        <f aca="false">$B$90*(($B$4-B18)^2)</f>
        <v>0.0153211196812794</v>
      </c>
      <c r="C104" s="53" t="n">
        <f aca="false">$C$90*(($C$4-C18)^2)</f>
        <v>0.0189079944185398</v>
      </c>
      <c r="D104" s="53" t="n">
        <f aca="false">$D$90*(($D$4-D18)^2)</f>
        <v>0.000376328897089158</v>
      </c>
      <c r="E104" s="53" t="n">
        <f aca="false">$E$90*(($E$4-E18)^2)</f>
        <v>0.590634920634921</v>
      </c>
      <c r="F104" s="53" t="n">
        <f aca="false">$F$90*(($F$4-F18)^2)</f>
        <v>3.4768253968254</v>
      </c>
      <c r="G104" s="53" t="n">
        <f aca="false">$G$90*(($G$4-G18)^2)</f>
        <v>3.47682539682539</v>
      </c>
      <c r="H104" s="53" t="n">
        <f aca="false">$H$90*(($H$4-H18)^2)</f>
        <v>0.000730876641991773</v>
      </c>
      <c r="I104" s="53" t="n">
        <f aca="false">$I$90*(($I$4-I18)^2)</f>
        <v>0.0239620992867377</v>
      </c>
      <c r="J104" s="53" t="n">
        <f aca="false">$J$90*(($J$4-J18)^2)</f>
        <v>0.00526756577650894</v>
      </c>
      <c r="K104" s="53" t="n">
        <f aca="false">$K$90*(($K$4-K18)^2)</f>
        <v>0.0946031373215014</v>
      </c>
      <c r="L104" s="53" t="n">
        <f aca="false">$L$90*(($L$4-L18)^2)</f>
        <v>0.0476093581902339</v>
      </c>
      <c r="M104" s="53" t="n">
        <f aca="false">$M$90*(($M$4-M18)^2)</f>
        <v>0.0513872946255632</v>
      </c>
      <c r="N104" s="53" t="n">
        <f aca="false">$N$90*(($N$4-N18)^2)</f>
        <v>0.0137353619885659</v>
      </c>
      <c r="O104" s="53" t="n">
        <f aca="false">$O$90*(($O$4-O18)^2)</f>
        <v>0.00195428660836316</v>
      </c>
      <c r="P104" s="53" t="n">
        <f aca="false">$P$90*(($P$4-P18)^2)</f>
        <v>0.0557163006998342</v>
      </c>
      <c r="Q104" s="53" t="n">
        <f aca="false">$Q$90*(($Q$4-Q18)^2)</f>
        <v>0.0216762311929462</v>
      </c>
      <c r="R104" s="53" t="n">
        <f aca="false">$R$90*(($R$4-R18)^2)</f>
        <v>0.0253261300766224</v>
      </c>
      <c r="S104" s="53" t="n">
        <f aca="false">$S$90*(($S$4-S18)^2)</f>
        <v>0.0793592595891147</v>
      </c>
      <c r="T104" s="53" t="n">
        <f aca="false">$T$90*(($T$4-T18)^2)</f>
        <v>7.03859386906713E-006</v>
      </c>
      <c r="U104" s="53" t="n">
        <f aca="false">$U$90*(($U$4-U18)^2)</f>
        <v>0.000128806800953955</v>
      </c>
      <c r="V104" s="53" t="n">
        <f aca="false">$V$90*(($V$4-V18)^2)</f>
        <v>6.01066869278781E-005</v>
      </c>
      <c r="W104" s="53" t="n">
        <f aca="false">$W$90*(($W$4-W18)^2)</f>
        <v>0.00530922959858973</v>
      </c>
      <c r="X104" s="53" t="n">
        <f aca="false">$X$90*(($X$4-X18)^2)</f>
        <v>0.00135004942462131</v>
      </c>
      <c r="Y104" s="53" t="n">
        <f aca="false">$Y$90*(($Y$4-Y18)^2)</f>
        <v>0.00438773741451757</v>
      </c>
      <c r="Z104" s="53" t="n">
        <f aca="false">$Z$90*(($Z$4-Z18)^2)</f>
        <v>5.8782648499236E-007</v>
      </c>
      <c r="AA104" s="53" t="n">
        <f aca="false">$AA$90*(($AA$4-AA18)^2)</f>
        <v>0.00408975453536684</v>
      </c>
      <c r="AB104" s="53" t="n">
        <f aca="false">$AB$90*(($AB$4-AB18)^2)</f>
        <v>0.23298335715965</v>
      </c>
      <c r="AC104" s="53" t="n">
        <f aca="false">$AC$90*(($AC$4-AC18)^2)</f>
        <v>0.161868016108223</v>
      </c>
      <c r="AD104" s="53" t="n">
        <f aca="false">$AD$90*(($AD$4-AD18)^2)</f>
        <v>0.062316015071984</v>
      </c>
      <c r="AE104" s="53" t="n">
        <f aca="false">$AE$90*(($AE$4-AE18)^2)</f>
        <v>0.0190223337634927</v>
      </c>
      <c r="AF104" s="53" t="n">
        <f aca="false">$AF$90*(($AF$4-AF18)^2)</f>
        <v>0.00362012788398135</v>
      </c>
      <c r="AG104" s="53" t="n">
        <f aca="false">$AG$90*(($AG$4-AG18)^2)</f>
        <v>0.104415244435624</v>
      </c>
      <c r="AH104" s="53" t="n">
        <f aca="false">$AH$90*(($AH$4-AH18)^2)</f>
        <v>0.100951395686169</v>
      </c>
      <c r="AI104" s="53" t="n">
        <f aca="false">$AI$90*(($AI$4-AI18)^2)</f>
        <v>0.0407423286197416</v>
      </c>
      <c r="AJ104" s="53" t="n">
        <f aca="false">SUM(B104:AI104)</f>
        <v>8.7414711888908</v>
      </c>
    </row>
    <row r="105" customFormat="false" ht="15" hidden="false" customHeight="false" outlineLevel="0" collapsed="false">
      <c r="A105" s="53" t="str">
        <f aca="false">A19</f>
        <v>Тверская область</v>
      </c>
      <c r="B105" s="53" t="n">
        <f aca="false">$B$90*(($B$4-B19)^2)</f>
        <v>0.00332677928016502</v>
      </c>
      <c r="C105" s="53" t="n">
        <f aca="false">$C$90*(($C$4-C19)^2)</f>
        <v>0.0116431842355647</v>
      </c>
      <c r="D105" s="53" t="n">
        <f aca="false">$D$90*(($D$4-D19)^2)</f>
        <v>0.000151473360020948</v>
      </c>
      <c r="E105" s="53" t="n">
        <f aca="false">$E$90*(($E$4-E19)^2)</f>
        <v>0.365714285714286</v>
      </c>
      <c r="F105" s="53" t="n">
        <f aca="false">$F$90*(($F$4-F19)^2)</f>
        <v>0.000158730158730141</v>
      </c>
      <c r="G105" s="53" t="n">
        <f aca="false">$G$90*(($G$4-G19)^2)</f>
        <v>0.000158730158730163</v>
      </c>
      <c r="H105" s="53" t="n">
        <f aca="false">$H$90*(($H$4-H19)^2)</f>
        <v>0.0294672275094572</v>
      </c>
      <c r="I105" s="53" t="n">
        <f aca="false">$I$90*(($I$4-I19)^2)</f>
        <v>0.0388467090533444</v>
      </c>
      <c r="J105" s="53" t="n">
        <f aca="false">$J$90*(($J$4-J19)^2)</f>
        <v>0.00321532103515768</v>
      </c>
      <c r="K105" s="53" t="n">
        <f aca="false">$K$90*(($K$4-K19)^2)</f>
        <v>0.0670403337775145</v>
      </c>
      <c r="L105" s="53" t="n">
        <f aca="false">$L$90*(($L$4-L19)^2)</f>
        <v>0.0242730759122926</v>
      </c>
      <c r="M105" s="53" t="n">
        <f aca="false">$M$90*(($M$4-M19)^2)</f>
        <v>0.0128053938993166</v>
      </c>
      <c r="N105" s="53" t="n">
        <f aca="false">$N$90*(($N$4-N19)^2)</f>
        <v>0.0465817700491269</v>
      </c>
      <c r="O105" s="53" t="n">
        <f aca="false">$O$90*(($O$4-O19)^2)</f>
        <v>8.03275182806583E-005</v>
      </c>
      <c r="P105" s="53" t="n">
        <f aca="false">$P$90*(($P$4-P19)^2)</f>
        <v>0.0674310315160872</v>
      </c>
      <c r="Q105" s="53" t="n">
        <f aca="false">$Q$90*(($Q$4-Q19)^2)</f>
        <v>0.0124359598742819</v>
      </c>
      <c r="R105" s="53" t="n">
        <f aca="false">$R$90*(($R$4-R19)^2)</f>
        <v>0.00104816692756109</v>
      </c>
      <c r="S105" s="53" t="n">
        <f aca="false">$S$90*(($S$4-S19)^2)</f>
        <v>0.00365823923920399</v>
      </c>
      <c r="T105" s="53" t="n">
        <f aca="false">$T$90*(($T$4-T19)^2)</f>
        <v>0.0017181903072067</v>
      </c>
      <c r="U105" s="53" t="n">
        <f aca="false">$U$90*(($U$4-U19)^2)</f>
        <v>0.00102334094840006</v>
      </c>
      <c r="V105" s="53" t="n">
        <f aca="false">$V$90*(($V$4-V19)^2)</f>
        <v>0.000330824728353949</v>
      </c>
      <c r="W105" s="53" t="n">
        <f aca="false">$W$90*(($W$4-W19)^2)</f>
        <v>7.91479402720783E-005</v>
      </c>
      <c r="X105" s="53" t="n">
        <f aca="false">$X$90*(($X$4-X19)^2)</f>
        <v>0.00135267859138076</v>
      </c>
      <c r="Y105" s="53" t="n">
        <f aca="false">$Y$90*(($Y$4-Y19)^2)</f>
        <v>0.00137344874213546</v>
      </c>
      <c r="Z105" s="53" t="n">
        <f aca="false">$Z$90*(($Z$4-Z19)^2)</f>
        <v>0.00968004704150578</v>
      </c>
      <c r="AA105" s="53" t="n">
        <f aca="false">$AA$90*(($AA$4-AA19)^2)</f>
        <v>0.000347674955748716</v>
      </c>
      <c r="AB105" s="53" t="n">
        <f aca="false">$AB$90*(($AB$4-AB19)^2)</f>
        <v>0.00276080819609415</v>
      </c>
      <c r="AC105" s="53" t="n">
        <f aca="false">$AC$90*(($AC$4-AC19)^2)</f>
        <v>0.163056259021783</v>
      </c>
      <c r="AD105" s="53" t="n">
        <f aca="false">$AD$90*(($AD$4-AD19)^2)</f>
        <v>0.0351309647326562</v>
      </c>
      <c r="AE105" s="53" t="n">
        <f aca="false">$AE$90*(($AE$4-AE19)^2)</f>
        <v>0.0103670837120019</v>
      </c>
      <c r="AF105" s="53" t="n">
        <f aca="false">$AF$90*(($AF$4-AF19)^2)</f>
        <v>0.000698069025192414</v>
      </c>
      <c r="AG105" s="53" t="n">
        <f aca="false">$AG$90*(($AG$4-AG19)^2)</f>
        <v>0.0133612170324806</v>
      </c>
      <c r="AH105" s="53" t="n">
        <f aca="false">$AH$90*(($AH$4-AH19)^2)</f>
        <v>0.0406964263220665</v>
      </c>
      <c r="AI105" s="53" t="n">
        <f aca="false">$AI$90*(($AI$4-AI19)^2)</f>
        <v>0.0032375048846027</v>
      </c>
      <c r="AJ105" s="53" t="n">
        <f aca="false">SUM(B105:AI105)</f>
        <v>0.973250425401003</v>
      </c>
    </row>
    <row r="106" customFormat="false" ht="15" hidden="false" customHeight="false" outlineLevel="0" collapsed="false">
      <c r="A106" s="53" t="str">
        <f aca="false">A20</f>
        <v>Тульская область</v>
      </c>
      <c r="B106" s="53" t="n">
        <f aca="false">$B$90*(($B$4-B20)^2)</f>
        <v>0.0203209864961856</v>
      </c>
      <c r="C106" s="53" t="n">
        <f aca="false">$C$90*(($C$4-C20)^2)</f>
        <v>0.00751136977739008</v>
      </c>
      <c r="D106" s="53" t="n">
        <f aca="false">$D$90*(($D$4-D20)^2)</f>
        <v>0.000392491896933695</v>
      </c>
      <c r="E106" s="53" t="n">
        <f aca="false">$E$90*(($E$4-E20)^2)</f>
        <v>0.533968253968254</v>
      </c>
      <c r="F106" s="53" t="n">
        <f aca="false">$F$90*(($F$4-F20)^2)</f>
        <v>0.0192063492063495</v>
      </c>
      <c r="G106" s="53" t="n">
        <f aca="false">$G$90*(($G$4-G20)^2)</f>
        <v>0.0192063492063491</v>
      </c>
      <c r="H106" s="53" t="n">
        <f aca="false">$H$90*(($H$4-H20)^2)</f>
        <v>0.0306827999535981</v>
      </c>
      <c r="I106" s="53" t="n">
        <f aca="false">$I$90*(($I$4-I20)^2)</f>
        <v>0.0244945193438438</v>
      </c>
      <c r="J106" s="53" t="n">
        <f aca="false">$J$90*(($J$4-J20)^2)</f>
        <v>0.0116278159506378</v>
      </c>
      <c r="K106" s="53" t="n">
        <f aca="false">$K$90*(($K$4-K20)^2)</f>
        <v>0.0148783396421926</v>
      </c>
      <c r="L106" s="53" t="n">
        <f aca="false">$L$90*(($L$4-L20)^2)</f>
        <v>0.0207460786349708</v>
      </c>
      <c r="M106" s="53" t="n">
        <f aca="false">$M$90*(($M$4-M20)^2)</f>
        <v>0.03352096565325</v>
      </c>
      <c r="N106" s="53" t="n">
        <f aca="false">$N$90*(($N$4-N20)^2)</f>
        <v>0.00543808946598713</v>
      </c>
      <c r="O106" s="53" t="n">
        <f aca="false">$O$90*(($O$4-O20)^2)</f>
        <v>0.00565586695074421</v>
      </c>
      <c r="P106" s="53" t="n">
        <f aca="false">$P$90*(($P$4-P20)^2)</f>
        <v>0.048955374172825</v>
      </c>
      <c r="Q106" s="53" t="n">
        <f aca="false">$Q$90*(($Q$4-Q20)^2)</f>
        <v>0.000139021941384186</v>
      </c>
      <c r="R106" s="53" t="n">
        <f aca="false">$R$90*(($R$4-R20)^2)</f>
        <v>0.00308117471533506</v>
      </c>
      <c r="S106" s="53" t="n">
        <f aca="false">$S$90*(($S$4-S20)^2)</f>
        <v>0.000218045456641167</v>
      </c>
      <c r="T106" s="53" t="n">
        <f aca="false">$T$90*(($T$4-T20)^2)</f>
        <v>0.00273681351887746</v>
      </c>
      <c r="U106" s="53" t="n">
        <f aca="false">$U$90*(($U$4-U20)^2)</f>
        <v>0.000952100129847959</v>
      </c>
      <c r="V106" s="53" t="n">
        <f aca="false">$V$90*(($V$4-V20)^2)</f>
        <v>0.000861712656960424</v>
      </c>
      <c r="W106" s="53" t="n">
        <f aca="false">$W$90*(($W$4-W20)^2)</f>
        <v>0.00180786726673667</v>
      </c>
      <c r="X106" s="53" t="n">
        <f aca="false">$X$90*(($X$4-X20)^2)</f>
        <v>0.00207458262383639</v>
      </c>
      <c r="Y106" s="53" t="n">
        <f aca="false">$Y$90*(($Y$4-Y20)^2)</f>
        <v>0.000326769690429846</v>
      </c>
      <c r="Z106" s="53" t="n">
        <f aca="false">$Z$90*(($Z$4-Z20)^2)</f>
        <v>0.00148630445258551</v>
      </c>
      <c r="AA106" s="53" t="n">
        <f aca="false">$AA$90*(($AA$4-AA20)^2)</f>
        <v>0.00150866216552267</v>
      </c>
      <c r="AB106" s="53" t="n">
        <f aca="false">$AB$90*(($AB$4-AB20)^2)</f>
        <v>0.0318708929040849</v>
      </c>
      <c r="AC106" s="53" t="n">
        <f aca="false">$AC$90*(($AC$4-AC20)^2)</f>
        <v>0.00478038674608048</v>
      </c>
      <c r="AD106" s="53" t="n">
        <f aca="false">$AD$90*(($AD$4-AD20)^2)</f>
        <v>0.00405166193497628</v>
      </c>
      <c r="AE106" s="53" t="n">
        <f aca="false">$AE$90*(($AE$4-AE20)^2)</f>
        <v>0.00326137306122326</v>
      </c>
      <c r="AF106" s="53" t="n">
        <f aca="false">$AF$90*(($AF$4-AF20)^2)</f>
        <v>0.0472782104844856</v>
      </c>
      <c r="AG106" s="53" t="n">
        <f aca="false">$AG$90*(($AG$4-AG20)^2)</f>
        <v>0.0434552565085335</v>
      </c>
      <c r="AH106" s="53" t="n">
        <f aca="false">$AH$90*(($AH$4-AH20)^2)</f>
        <v>0.0485843951156328</v>
      </c>
      <c r="AI106" s="53" t="n">
        <f aca="false">$AI$90*(($AI$4-AI20)^2)</f>
        <v>0.06255020061509</v>
      </c>
      <c r="AJ106" s="53" t="n">
        <f aca="false">SUM(B106:AI106)</f>
        <v>1.05763108230778</v>
      </c>
    </row>
    <row r="107" customFormat="false" ht="15" hidden="false" customHeight="false" outlineLevel="0" collapsed="false">
      <c r="A107" s="53" t="str">
        <f aca="false">A21</f>
        <v>Ярославская область</v>
      </c>
      <c r="B107" s="53" t="n">
        <f aca="false">$B$90*(($B$4-B21)^2)</f>
        <v>0.0145391876274803</v>
      </c>
      <c r="C107" s="53" t="n">
        <f aca="false">$C$90*(($C$4-C21)^2)</f>
        <v>0.0118772045524102</v>
      </c>
      <c r="D107" s="53" t="n">
        <f aca="false">$D$90*(($D$4-D21)^2)</f>
        <v>0.000108965532138044</v>
      </c>
      <c r="E107" s="53" t="n">
        <f aca="false">$E$90*(($E$4-E21)^2)</f>
        <v>0.217301587301587</v>
      </c>
      <c r="F107" s="53" t="n">
        <f aca="false">$F$90*(($F$4-F21)^2)</f>
        <v>0.515714285714284</v>
      </c>
      <c r="G107" s="53" t="n">
        <f aca="false">$G$90*(($G$4-G21)^2)</f>
        <v>0.515714285714286</v>
      </c>
      <c r="H107" s="53" t="n">
        <f aca="false">$H$90*(($H$4-H21)^2)</f>
        <v>0.00211313841190873</v>
      </c>
      <c r="I107" s="53" t="n">
        <f aca="false">$I$90*(($I$4-I21)^2)</f>
        <v>0.00538787714567109</v>
      </c>
      <c r="J107" s="53" t="n">
        <f aca="false">$J$90*(($J$4-J21)^2)</f>
        <v>0.00438434669379416</v>
      </c>
      <c r="K107" s="53" t="n">
        <f aca="false">$K$90*(($K$4-K21)^2)</f>
        <v>0.0268114097165676</v>
      </c>
      <c r="L107" s="53" t="n">
        <f aca="false">$L$90*(($L$4-L21)^2)</f>
        <v>0.0232618072903901</v>
      </c>
      <c r="M107" s="53" t="n">
        <f aca="false">$M$90*(($M$4-M21)^2)</f>
        <v>0.00191124420957853</v>
      </c>
      <c r="N107" s="53" t="n">
        <f aca="false">$N$90*(($N$4-N21)^2)</f>
        <v>0.00430854612864497</v>
      </c>
      <c r="O107" s="53" t="n">
        <f aca="false">$O$90*(($O$4-O21)^2)</f>
        <v>0.00244591626257049</v>
      </c>
      <c r="P107" s="53" t="n">
        <f aca="false">$P$90*(($P$4-P21)^2)</f>
        <v>0.0580150887451137</v>
      </c>
      <c r="Q107" s="53" t="n">
        <f aca="false">$Q$90*(($Q$4-Q21)^2)</f>
        <v>0.00341509398641691</v>
      </c>
      <c r="R107" s="53" t="n">
        <f aca="false">$R$90*(($R$4-R21)^2)</f>
        <v>0.0015808487977194</v>
      </c>
      <c r="S107" s="53" t="n">
        <f aca="false">$S$90*(($S$4-S21)^2)</f>
        <v>0.00277606269309577</v>
      </c>
      <c r="T107" s="53" t="n">
        <f aca="false">$T$90*(($T$4-T21)^2)</f>
        <v>0.00221888895897769</v>
      </c>
      <c r="U107" s="53" t="n">
        <f aca="false">$U$90*(($U$4-U21)^2)</f>
        <v>0.000774372700888528</v>
      </c>
      <c r="V107" s="53" t="n">
        <f aca="false">$V$90*(($V$4-V21)^2)</f>
        <v>0.00786981318873668</v>
      </c>
      <c r="W107" s="53" t="n">
        <f aca="false">$W$90*(($W$4-W21)^2)</f>
        <v>0.00382672412206894</v>
      </c>
      <c r="X107" s="53" t="n">
        <f aca="false">$X$90*(($X$4-X21)^2)</f>
        <v>0.000436270098093557</v>
      </c>
      <c r="Y107" s="53" t="n">
        <f aca="false">$Y$90*(($Y$4-Y21)^2)</f>
        <v>5.23160978922909E-006</v>
      </c>
      <c r="Z107" s="53" t="n">
        <f aca="false">$Z$90*(($Z$4-Z21)^2)</f>
        <v>0.00216768388135013</v>
      </c>
      <c r="AA107" s="53" t="n">
        <f aca="false">$AA$90*(($AA$4-AA21)^2)</f>
        <v>0.00100502158775847</v>
      </c>
      <c r="AB107" s="53" t="n">
        <f aca="false">$AB$90*(($AB$4-AB21)^2)</f>
        <v>0.0461239682600136</v>
      </c>
      <c r="AC107" s="53" t="n">
        <f aca="false">$AC$90*(($AC$4-AC21)^2)</f>
        <v>0.0632247393005729</v>
      </c>
      <c r="AD107" s="53" t="n">
        <f aca="false">$AD$90*(($AD$4-AD21)^2)</f>
        <v>0.00275571438528723</v>
      </c>
      <c r="AE107" s="53" t="n">
        <f aca="false">$AE$90*(($AE$4-AE21)^2)</f>
        <v>0.00560436548354651</v>
      </c>
      <c r="AF107" s="53" t="n">
        <f aca="false">$AF$90*(($AF$4-AF21)^2)</f>
        <v>0.124241891913569</v>
      </c>
      <c r="AG107" s="53" t="n">
        <f aca="false">$AG$90*(($AG$4-AG21)^2)</f>
        <v>0.00241615330211498</v>
      </c>
      <c r="AH107" s="53" t="n">
        <f aca="false">$AH$90*(($AH$4-AH21)^2)</f>
        <v>0.0208482895332713</v>
      </c>
      <c r="AI107" s="53" t="n">
        <f aca="false">$AI$90*(($AI$4-AI21)^2)</f>
        <v>0.0022562528781557</v>
      </c>
      <c r="AJ107" s="53" t="n">
        <f aca="false">SUM(B107:AI107)</f>
        <v>1.69744227772785</v>
      </c>
    </row>
    <row r="108" customFormat="false" ht="15" hidden="false" customHeight="false" outlineLevel="0" collapsed="false">
      <c r="A108" s="53" t="str">
        <f aca="false">A22</f>
        <v>г. Москва</v>
      </c>
      <c r="B108" s="53" t="n">
        <f aca="false">$B$90*(($B$4-B22)^2)</f>
        <v>0.0623502655336081</v>
      </c>
      <c r="C108" s="53" t="n">
        <f aca="false">$C$90*(($C$4-C22)^2)</f>
        <v>0.0996998719823677</v>
      </c>
      <c r="D108" s="53" t="n">
        <f aca="false">$D$90*(($D$4-D22)^2)</f>
        <v>0.000345249181795211</v>
      </c>
      <c r="E108" s="53" t="n">
        <f aca="false">$E$90*(($E$4-E22)^2)</f>
        <v>0.0992063492063492</v>
      </c>
      <c r="F108" s="53" t="n">
        <f aca="false">$F$90*(($F$4-F22)^2)</f>
        <v>8.17920634920634</v>
      </c>
      <c r="G108" s="53" t="n">
        <f aca="false">$G$90*(($G$4-G22)^2)</f>
        <v>8.17920634920635</v>
      </c>
      <c r="H108" s="53" t="n">
        <f aca="false">$H$90*(($H$4-H22)^2)</f>
        <v>0.0341277689835112</v>
      </c>
      <c r="I108" s="53" t="n">
        <f aca="false">$I$90*(($I$4-I22)^2)</f>
        <v>0.09074591261007</v>
      </c>
      <c r="J108" s="53" t="n">
        <f aca="false">$J$90*(($J$4-J22)^2)</f>
        <v>0.142310839775466</v>
      </c>
      <c r="K108" s="53" t="n">
        <f aca="false">$K$90*(($K$4-K22)^2)</f>
        <v>2.46810639466376</v>
      </c>
      <c r="L108" s="53" t="n">
        <f aca="false">$L$90*(($L$4-L22)^2)</f>
        <v>0.528537832344499</v>
      </c>
      <c r="M108" s="53" t="n">
        <f aca="false">$M$90*(($M$4-M22)^2)</f>
        <v>0.370774434018694</v>
      </c>
      <c r="N108" s="53" t="n">
        <f aca="false">$N$90*(($N$4-N22)^2)</f>
        <v>0.0683159724530205</v>
      </c>
      <c r="O108" s="53" t="n">
        <f aca="false">$O$90*(($O$4-O22)^2)</f>
        <v>0.0299648733531207</v>
      </c>
      <c r="P108" s="53" t="n">
        <f aca="false">$P$90*(($P$4-P22)^2)</f>
        <v>0.195987107987765</v>
      </c>
      <c r="Q108" s="53" t="n">
        <f aca="false">$Q$90*(($Q$4-Q22)^2)</f>
        <v>0.0223427830769421</v>
      </c>
      <c r="R108" s="53" t="n">
        <f aca="false">$R$90*(($R$4-R22)^2)</f>
        <v>0.10397942740958</v>
      </c>
      <c r="S108" s="53" t="n">
        <f aca="false">$S$90*(($S$4-S22)^2)</f>
        <v>0.000280238537889996</v>
      </c>
      <c r="T108" s="53" t="n">
        <f aca="false">$T$90*(($T$4-T22)^2)</f>
        <v>0.0884395884115118</v>
      </c>
      <c r="U108" s="53" t="n">
        <f aca="false">$U$90*(($U$4-U22)^2)</f>
        <v>0.0329085946898795</v>
      </c>
      <c r="V108" s="53" t="n">
        <f aca="false">$V$90*(($V$4-V22)^2)</f>
        <v>0.0476940446802319</v>
      </c>
      <c r="W108" s="53" t="n">
        <f aca="false">$W$90*(($W$4-W22)^2)</f>
        <v>0.0749687695619687</v>
      </c>
      <c r="X108" s="53" t="n">
        <f aca="false">$X$90*(($X$4-X22)^2)</f>
        <v>0.101220283674996</v>
      </c>
      <c r="Y108" s="53" t="n">
        <f aca="false">$Y$90*(($Y$4-Y22)^2)</f>
        <v>0.0737316783824244</v>
      </c>
      <c r="Z108" s="53" t="n">
        <f aca="false">$Z$90*(($Z$4-Z22)^2)</f>
        <v>0.0107458936559416</v>
      </c>
      <c r="AA108" s="53" t="n">
        <f aca="false">$AA$90*(($AA$4-AA22)^2)</f>
        <v>0.0769806491983985</v>
      </c>
      <c r="AB108" s="53" t="n">
        <f aca="false">$AB$90*(($AB$4-AB22)^2)</f>
        <v>1.29753202398682</v>
      </c>
      <c r="AC108" s="53" t="n">
        <f aca="false">$AC$90*(($AC$4-AC22)^2)</f>
        <v>1.05521648660156</v>
      </c>
      <c r="AD108" s="53" t="n">
        <f aca="false">$AD$90*(($AD$4-AD22)^2)</f>
        <v>0.816545436279064</v>
      </c>
      <c r="AE108" s="53" t="n">
        <f aca="false">$AE$90*(($AE$4-AE22)^2)</f>
        <v>0.0833322399872825</v>
      </c>
      <c r="AF108" s="53" t="n">
        <f aca="false">$AF$90*(($AF$4-AF22)^2)</f>
        <v>0.0853793534706384</v>
      </c>
      <c r="AG108" s="53" t="n">
        <f aca="false">$AG$90*(($AG$4-AG22)^2)</f>
        <v>0.0672216796134954</v>
      </c>
      <c r="AH108" s="53" t="n">
        <f aca="false">$AH$90*(($AH$4-AH22)^2)</f>
        <v>0.368422777438902</v>
      </c>
      <c r="AI108" s="53" t="n">
        <f aca="false">$AI$90*(($AI$4-AI22)^2)</f>
        <v>0.0050323358868455</v>
      </c>
      <c r="AJ108" s="53" t="n">
        <f aca="false">SUM(B108:AI108)</f>
        <v>24.9608598550511</v>
      </c>
    </row>
    <row r="109" customFormat="false" ht="15" hidden="false" customHeight="false" outlineLevel="0" collapsed="false">
      <c r="A109" s="53" t="str">
        <f aca="false">A23</f>
        <v>Республика Карелия</v>
      </c>
      <c r="B109" s="53" t="n">
        <f aca="false">$B$90*(($B$4-B23)^2)</f>
        <v>0.000138203495054994</v>
      </c>
      <c r="C109" s="53" t="n">
        <f aca="false">$C$90*(($C$4-C23)^2)</f>
        <v>0.039163715143539</v>
      </c>
      <c r="D109" s="53" t="n">
        <f aca="false">$D$90*(($D$4-D23)^2)</f>
        <v>4.64945722012594E-005</v>
      </c>
      <c r="E109" s="53" t="n">
        <f aca="false">$E$90*(($E$4-E23)^2)</f>
        <v>0.0992063492063492</v>
      </c>
      <c r="F109" s="53" t="n">
        <f aca="false">$F$90*(($F$4-F23)^2)</f>
        <v>0.365714285714285</v>
      </c>
      <c r="G109" s="53" t="n">
        <f aca="false">$G$90*(($G$4-G23)^2)</f>
        <v>0.365714285714286</v>
      </c>
      <c r="H109" s="53" t="n">
        <f aca="false">$H$90*(($H$4-H23)^2)</f>
        <v>0.0133348736298095</v>
      </c>
      <c r="I109" s="53" t="n">
        <f aca="false">$I$90*(($I$4-I23)^2)</f>
        <v>0.0837416413075913</v>
      </c>
      <c r="J109" s="53" t="n">
        <f aca="false">$J$90*(($J$4-J23)^2)</f>
        <v>0.00659018711274151</v>
      </c>
      <c r="K109" s="53" t="n">
        <f aca="false">$K$90*(($K$4-K23)^2)</f>
        <v>0.213177852374731</v>
      </c>
      <c r="L109" s="53" t="n">
        <f aca="false">$L$90*(($L$4-L23)^2)</f>
        <v>0.0946104329505969</v>
      </c>
      <c r="M109" s="53" t="n">
        <f aca="false">$M$90*(($M$4-M23)^2)</f>
        <v>0.02159072412471</v>
      </c>
      <c r="N109" s="53" t="n">
        <f aca="false">$N$90*(($N$4-N23)^2)</f>
        <v>0.0761943688474266</v>
      </c>
      <c r="O109" s="53" t="n">
        <f aca="false">$O$90*(($O$4-O23)^2)</f>
        <v>0.0299859916101252</v>
      </c>
      <c r="P109" s="53" t="n">
        <f aca="false">$P$90*(($P$4-P23)^2)</f>
        <v>0.00855596877701871</v>
      </c>
      <c r="Q109" s="53" t="n">
        <f aca="false">$Q$90*(($Q$4-Q23)^2)</f>
        <v>0.000477639134082679</v>
      </c>
      <c r="R109" s="53" t="n">
        <f aca="false">$R$90*(($R$4-R23)^2)</f>
        <v>0.0035338469481693</v>
      </c>
      <c r="S109" s="53" t="n">
        <f aca="false">$S$90*(($S$4-S23)^2)</f>
        <v>0.000188093166641415</v>
      </c>
      <c r="T109" s="53" t="n">
        <f aca="false">$T$90*(($T$4-T23)^2)</f>
        <v>0.0173626883845799</v>
      </c>
      <c r="U109" s="53" t="n">
        <f aca="false">$U$90*(($U$4-U23)^2)</f>
        <v>1.63970541350447E-006</v>
      </c>
      <c r="V109" s="53" t="n">
        <f aca="false">$V$90*(($V$4-V23)^2)</f>
        <v>0.00118875675162085</v>
      </c>
      <c r="W109" s="53" t="n">
        <f aca="false">$W$90*(($W$4-W23)^2)</f>
        <v>0.000111819485529632</v>
      </c>
      <c r="X109" s="53" t="n">
        <f aca="false">$X$90*(($X$4-X23)^2)</f>
        <v>0.00101230042928128</v>
      </c>
      <c r="Y109" s="53" t="n">
        <f aca="false">$Y$90*(($Y$4-Y23)^2)</f>
        <v>0.00779212301507613</v>
      </c>
      <c r="Z109" s="53" t="n">
        <f aca="false">$Z$90*(($Z$4-Z23)^2)</f>
        <v>0.00877348103834113</v>
      </c>
      <c r="AA109" s="53" t="n">
        <f aca="false">$AA$90*(($AA$4-AA23)^2)</f>
        <v>0.00675678339627601</v>
      </c>
      <c r="AB109" s="53" t="n">
        <f aca="false">$AB$90*(($AB$4-AB23)^2)</f>
        <v>0.0635820272114556</v>
      </c>
      <c r="AC109" s="53" t="n">
        <f aca="false">$AC$90*(($AC$4-AC23)^2)</f>
        <v>0.0429616325373378</v>
      </c>
      <c r="AD109" s="53" t="n">
        <f aca="false">$AD$90*(($AD$4-AD23)^2)</f>
        <v>0.099620551112123</v>
      </c>
      <c r="AE109" s="53" t="n">
        <f aca="false">$AE$90*(($AE$4-AE23)^2)</f>
        <v>0.00615782179602262</v>
      </c>
      <c r="AF109" s="53" t="n">
        <f aca="false">$AF$90*(($AF$4-AF23)^2)</f>
        <v>0.00724704504497209</v>
      </c>
      <c r="AG109" s="53" t="n">
        <f aca="false">$AG$90*(($AG$4-AG23)^2)</f>
        <v>0.00130871904490316</v>
      </c>
      <c r="AH109" s="53" t="n">
        <f aca="false">$AH$90*(($AH$4-AH23)^2)</f>
        <v>0.0533578425544097</v>
      </c>
      <c r="AI109" s="53" t="n">
        <f aca="false">$AI$90*(($AI$4-AI23)^2)</f>
        <v>0.00968119206706475</v>
      </c>
      <c r="AJ109" s="53" t="n">
        <f aca="false">SUM(B109:AI109)</f>
        <v>1.74888137740377</v>
      </c>
    </row>
    <row r="110" customFormat="false" ht="15" hidden="false" customHeight="false" outlineLevel="0" collapsed="false">
      <c r="A110" s="53" t="str">
        <f aca="false">A24</f>
        <v>Республика Коми</v>
      </c>
      <c r="B110" s="53" t="n">
        <f aca="false">$B$90*(($B$4-B24)^2)</f>
        <v>0.0109941518652881</v>
      </c>
      <c r="C110" s="53" t="n">
        <f aca="false">$C$90*(($C$4-C24)^2)</f>
        <v>0.0265523376695851</v>
      </c>
      <c r="D110" s="53" t="n">
        <f aca="false">$D$90*(($D$4-D24)^2)</f>
        <v>1.08067223751087E-007</v>
      </c>
      <c r="E110" s="53" t="n">
        <f aca="false">$E$90*(($E$4-E24)^2)</f>
        <v>0.0573015873015872</v>
      </c>
      <c r="F110" s="53" t="n">
        <f aca="false">$F$90*(($F$4-F24)^2)</f>
        <v>0.0839682539682537</v>
      </c>
      <c r="G110" s="53" t="n">
        <f aca="false">$G$90*(($G$4-G24)^2)</f>
        <v>0.083968253968254</v>
      </c>
      <c r="H110" s="53" t="n">
        <f aca="false">$H$90*(($H$4-H24)^2)</f>
        <v>0.0101366790167553</v>
      </c>
      <c r="I110" s="53" t="n">
        <f aca="false">$I$90*(($I$4-I24)^2)</f>
        <v>0.0277997515780025</v>
      </c>
      <c r="J110" s="53" t="n">
        <f aca="false">$J$90*(($J$4-J24)^2)</f>
        <v>0.0213791506632605</v>
      </c>
      <c r="K110" s="53" t="n">
        <f aca="false">$K$90*(($K$4-K24)^2)</f>
        <v>0.123483635825364</v>
      </c>
      <c r="L110" s="53" t="n">
        <f aca="false">$L$90*(($L$4-L24)^2)</f>
        <v>0.0897014195976954</v>
      </c>
      <c r="M110" s="53" t="n">
        <f aca="false">$M$90*(($M$4-M24)^2)</f>
        <v>0.0667518405421471</v>
      </c>
      <c r="N110" s="53" t="n">
        <f aca="false">$N$90*(($N$4-N24)^2)</f>
        <v>0.118478314960583</v>
      </c>
      <c r="O110" s="53" t="n">
        <f aca="false">$O$90*(($O$4-O24)^2)</f>
        <v>0.00065483512812639</v>
      </c>
      <c r="P110" s="53" t="n">
        <f aca="false">$P$90*(($P$4-P24)^2)</f>
        <v>0.00117770003950931</v>
      </c>
      <c r="Q110" s="53" t="n">
        <f aca="false">$Q$90*(($Q$4-Q24)^2)</f>
        <v>0.00286519994536361</v>
      </c>
      <c r="R110" s="53" t="n">
        <f aca="false">$R$90*(($R$4-R24)^2)</f>
        <v>0.00379895035896202</v>
      </c>
      <c r="S110" s="53" t="n">
        <f aca="false">$S$90*(($S$4-S24)^2)</f>
        <v>0.0213991263149073</v>
      </c>
      <c r="T110" s="53" t="n">
        <f aca="false">$T$90*(($T$4-T24)^2)</f>
        <v>0.00123886766621935</v>
      </c>
      <c r="U110" s="53" t="n">
        <f aca="false">$U$90*(($U$4-U24)^2)</f>
        <v>0.00597996157648541</v>
      </c>
      <c r="V110" s="53" t="n">
        <f aca="false">$V$90*(($V$4-V24)^2)</f>
        <v>0.000870461199798844</v>
      </c>
      <c r="W110" s="53" t="n">
        <f aca="false">$W$90*(($W$4-W24)^2)</f>
        <v>0.0124845059703878</v>
      </c>
      <c r="X110" s="53" t="n">
        <f aca="false">$X$90*(($X$4-X24)^2)</f>
        <v>0.00293831393413517</v>
      </c>
      <c r="Y110" s="53" t="n">
        <f aca="false">$Y$90*(($Y$4-Y24)^2)</f>
        <v>0.00267515591296629</v>
      </c>
      <c r="Z110" s="53" t="n">
        <f aca="false">$Z$90*(($Z$4-Z24)^2)</f>
        <v>0.000618998135478411</v>
      </c>
      <c r="AA110" s="53" t="n">
        <f aca="false">$AA$90*(($AA$4-AA24)^2)</f>
        <v>0.0317140868919372</v>
      </c>
      <c r="AB110" s="53" t="n">
        <f aca="false">$AB$90*(($AB$4-AB24)^2)</f>
        <v>0.0389430947100621</v>
      </c>
      <c r="AC110" s="53" t="n">
        <f aca="false">$AC$90*(($AC$4-AC24)^2)</f>
        <v>0.0604799507473103</v>
      </c>
      <c r="AD110" s="53" t="n">
        <f aca="false">$AD$90*(($AD$4-AD24)^2)</f>
        <v>0.0287698229991677</v>
      </c>
      <c r="AE110" s="53" t="n">
        <f aca="false">$AE$90*(($AE$4-AE24)^2)</f>
        <v>0.0301252585636866</v>
      </c>
      <c r="AF110" s="53" t="n">
        <f aca="false">$AF$90*(($AF$4-AF24)^2)</f>
        <v>0.00287517636484175</v>
      </c>
      <c r="AG110" s="53" t="n">
        <f aca="false">$AG$90*(($AG$4-AG24)^2)</f>
        <v>0.0887530909428506</v>
      </c>
      <c r="AH110" s="53" t="n">
        <f aca="false">$AH$90*(($AH$4-AH24)^2)</f>
        <v>0.0318969955377728</v>
      </c>
      <c r="AI110" s="53" t="n">
        <f aca="false">$AI$90*(($AI$4-AI24)^2)</f>
        <v>0.000121912156652224</v>
      </c>
      <c r="AJ110" s="53" t="n">
        <f aca="false">SUM(B110:AI110)</f>
        <v>1.09089695012062</v>
      </c>
    </row>
    <row r="111" customFormat="false" ht="15" hidden="false" customHeight="false" outlineLevel="0" collapsed="false">
      <c r="A111" s="53" t="str">
        <f aca="false">A25</f>
        <v>Архангельская область</v>
      </c>
      <c r="B111" s="53" t="n">
        <f aca="false">$B$90*(($B$4-B25)^2)</f>
        <v>0.0107650809896778</v>
      </c>
      <c r="C111" s="53" t="n">
        <f aca="false">$C$90*(($C$4-C25)^2)</f>
        <v>0.0161559023305932</v>
      </c>
      <c r="D111" s="53" t="n">
        <f aca="false">$D$90*(($D$4-D25)^2)</f>
        <v>3.3195301664491E-005</v>
      </c>
      <c r="E111" s="53" t="n">
        <f aca="false">$E$90*(($E$4-E25)^2)</f>
        <v>0.0700000000000001</v>
      </c>
      <c r="F111" s="53" t="n">
        <f aca="false">$F$90*(($F$4-F25)^2)</f>
        <v>0.107301587301587</v>
      </c>
      <c r="G111" s="53" t="n">
        <f aca="false">$G$90*(($G$4-G25)^2)</f>
        <v>0.107301587301587</v>
      </c>
      <c r="H111" s="53" t="n">
        <f aca="false">$H$90*(($H$4-H25)^2)</f>
        <v>0.025274782913937</v>
      </c>
      <c r="I111" s="53" t="n">
        <f aca="false">$I$90*(($I$4-I25)^2)</f>
        <v>0.0164089719230454</v>
      </c>
      <c r="J111" s="53" t="n">
        <f aca="false">$J$90*(($J$4-J25)^2)</f>
        <v>0.0128216744536919</v>
      </c>
      <c r="K111" s="53" t="n">
        <f aca="false">$K$90*(($K$4-K25)^2)</f>
        <v>0.0856430976516168</v>
      </c>
      <c r="L111" s="53" t="n">
        <f aca="false">$L$90*(($L$4-L25)^2)</f>
        <v>0.0526561871134305</v>
      </c>
      <c r="M111" s="53" t="n">
        <f aca="false">$M$90*(($M$4-M25)^2)</f>
        <v>0.0268754821890851</v>
      </c>
      <c r="N111" s="53" t="n">
        <f aca="false">$N$90*(($N$4-N25)^2)</f>
        <v>0.00504286914199297</v>
      </c>
      <c r="O111" s="53" t="n">
        <f aca="false">$O$90*(($O$4-O25)^2)</f>
        <v>0.0220518333576601</v>
      </c>
      <c r="P111" s="53" t="n">
        <f aca="false">$P$90*(($P$4-P25)^2)</f>
        <v>0.00587357151690439</v>
      </c>
      <c r="Q111" s="53" t="n">
        <f aca="false">$Q$90*(($Q$4-Q25)^2)</f>
        <v>0.000310274208042836</v>
      </c>
      <c r="R111" s="53" t="n">
        <f aca="false">$R$90*(($R$4-R25)^2)</f>
        <v>0.00400528110542621</v>
      </c>
      <c r="S111" s="53" t="n">
        <f aca="false">$S$90*(($S$4-S25)^2)</f>
        <v>0.0107908873878045</v>
      </c>
      <c r="T111" s="53" t="n">
        <f aca="false">$T$90*(($T$4-T25)^2)</f>
        <v>0.000345364587223274</v>
      </c>
      <c r="U111" s="53" t="n">
        <f aca="false">$U$90*(($U$4-U25)^2)</f>
        <v>0.012510470919431</v>
      </c>
      <c r="V111" s="53" t="n">
        <f aca="false">$V$90*(($V$4-V25)^2)</f>
        <v>0.00656138493375894</v>
      </c>
      <c r="W111" s="53" t="n">
        <f aca="false">$W$90*(($W$4-W25)^2)</f>
        <v>0.00216071921240083</v>
      </c>
      <c r="X111" s="53" t="n">
        <f aca="false">$X$90*(($X$4-X25)^2)</f>
        <v>0.000190650972123528</v>
      </c>
      <c r="Y111" s="53" t="n">
        <f aca="false">$Y$90*(($Y$4-Y25)^2)</f>
        <v>0.00374967123226609</v>
      </c>
      <c r="Z111" s="53" t="n">
        <f aca="false">$Z$90*(($Z$4-Z25)^2)</f>
        <v>9.16414109290196E-005</v>
      </c>
      <c r="AA111" s="53" t="n">
        <f aca="false">$AA$90*(($AA$4-AA25)^2)</f>
        <v>0.00217671518478839</v>
      </c>
      <c r="AB111" s="53" t="n">
        <f aca="false">$AB$90*(($AB$4-AB25)^2)</f>
        <v>0.125823240122391</v>
      </c>
      <c r="AC111" s="53" t="n">
        <f aca="false">$AC$90*(($AC$4-AC25)^2)</f>
        <v>0.00780335025028338</v>
      </c>
      <c r="AD111" s="53" t="n">
        <f aca="false">$AD$90*(($AD$4-AD25)^2)</f>
        <v>0.0354955927610038</v>
      </c>
      <c r="AE111" s="53" t="n">
        <f aca="false">$AE$90*(($AE$4-AE25)^2)</f>
        <v>0.024597466471894</v>
      </c>
      <c r="AF111" s="53" t="n">
        <f aca="false">$AF$90*(($AF$4-AF25)^2)</f>
        <v>0.0197200167562952</v>
      </c>
      <c r="AG111" s="53" t="n">
        <f aca="false">$AG$90*(($AG$4-AG25)^2)</f>
        <v>0.0259442013161257</v>
      </c>
      <c r="AH111" s="53" t="n">
        <f aca="false">$AH$90*(($AH$4-AH25)^2)</f>
        <v>0.0201841289297606</v>
      </c>
      <c r="AI111" s="53" t="n">
        <f aca="false">$AI$90*(($AI$4-AI25)^2)</f>
        <v>9.51059928411279E-005</v>
      </c>
      <c r="AJ111" s="53" t="n">
        <f aca="false">SUM(B111:AI111)</f>
        <v>0.866761987241263</v>
      </c>
    </row>
    <row r="112" customFormat="false" ht="15" hidden="false" customHeight="false" outlineLevel="0" collapsed="false">
      <c r="A112" s="53" t="str">
        <f aca="false">A26</f>
        <v>Ненецкий автономный округ</v>
      </c>
      <c r="B112" s="53" t="n">
        <f aca="false">$B$90*(($B$4-B26)^2)</f>
        <v>9.38949923071967E-005</v>
      </c>
      <c r="C112" s="53" t="n">
        <f aca="false">$C$90*(($C$4-C26)^2)</f>
        <v>0.17538004391984</v>
      </c>
      <c r="D112" s="53" t="n">
        <f aca="false">$D$90*(($D$4-D26)^2)</f>
        <v>0.000179510403364185</v>
      </c>
      <c r="E112" s="53" t="n">
        <f aca="false">$E$90*(($E$4-E26)^2)</f>
        <v>0.571428571428571</v>
      </c>
      <c r="F112" s="53" t="n">
        <f aca="false">$F$90*(($F$4-F26)^2)</f>
        <v>0.107301587301588</v>
      </c>
      <c r="G112" s="53" t="n">
        <f aca="false">$G$90*(($G$4-G26)^2)</f>
        <v>0.107301587301587</v>
      </c>
      <c r="H112" s="53" t="n">
        <f aca="false">$H$90*(($H$4-H26)^2)</f>
        <v>0.00223062499102418</v>
      </c>
      <c r="I112" s="53" t="n">
        <f aca="false">$I$90*(($I$4-I26)^2)</f>
        <v>0.150877717781412</v>
      </c>
      <c r="J112" s="53" t="n">
        <f aca="false">$J$90*(($J$4-J26)^2)</f>
        <v>0.056701962018101</v>
      </c>
      <c r="K112" s="53" t="n">
        <f aca="false">$K$90*(($K$4-K26)^2)</f>
        <v>0.913180604954134</v>
      </c>
      <c r="L112" s="53" t="n">
        <f aca="false">$L$90*(($L$4-L26)^2)</f>
        <v>0.531766068897218</v>
      </c>
      <c r="M112" s="53" t="n">
        <f aca="false">$M$90*(($M$4-M26)^2)</f>
        <v>0.383551207974002</v>
      </c>
      <c r="N112" s="53" t="n">
        <f aca="false">$N$90*(($N$4-N26)^2)</f>
        <v>0.331888792681654</v>
      </c>
      <c r="O112" s="53" t="n">
        <f aca="false">$O$90*(($O$4-O26)^2)</f>
        <v>0.0334582352697291</v>
      </c>
      <c r="P112" s="53" t="n">
        <f aca="false">$P$90*(($P$4-P26)^2)</f>
        <v>0.00520595527518898</v>
      </c>
      <c r="Q112" s="53" t="n">
        <f aca="false">$Q$90*(($Q$4-Q26)^2)</f>
        <v>0.013447644192761</v>
      </c>
      <c r="R112" s="53" t="n">
        <f aca="false">$R$90*(($R$4-R26)^2)</f>
        <v>0.00116656897019356</v>
      </c>
      <c r="S112" s="53" t="n">
        <f aca="false">$S$90*(($S$4-S26)^2)</f>
        <v>0.172607832436956</v>
      </c>
      <c r="T112" s="53" t="n">
        <f aca="false">$T$90*(($T$4-T26)^2)</f>
        <v>0.0123114250207917</v>
      </c>
      <c r="U112" s="53" t="n">
        <f aca="false">$U$90*(($U$4-U26)^2)</f>
        <v>0.0723578885562129</v>
      </c>
      <c r="V112" s="53" t="n">
        <f aca="false">$V$90*(($V$4-V26)^2)</f>
        <v>0.189106102465708</v>
      </c>
      <c r="W112" s="53" t="n">
        <f aca="false">$W$90*(($W$4-W26)^2)</f>
        <v>0.0220965110109304</v>
      </c>
      <c r="X112" s="53" t="n">
        <f aca="false">$X$90*(($X$4-X26)^2)</f>
        <v>0.023857920881417</v>
      </c>
      <c r="Y112" s="53" t="n">
        <f aca="false">$Y$90*(($Y$4-Y26)^2)</f>
        <v>0.0823725188905376</v>
      </c>
      <c r="Z112" s="53" t="n">
        <f aca="false">$Z$90*(($Z$4-Z26)^2)</f>
        <v>0.149254190903079</v>
      </c>
      <c r="AA112" s="53" t="n">
        <f aca="false">$AA$90*(($AA$4-AA26)^2)</f>
        <v>0.0653997256835086</v>
      </c>
      <c r="AB112" s="53" t="n">
        <f aca="false">$AB$90*(($AB$4-AB26)^2)</f>
        <v>0.0268495104089909</v>
      </c>
      <c r="AC112" s="53" t="n">
        <f aca="false">$AC$90*(($AC$4-AC26)^2)</f>
        <v>0.489530508047674</v>
      </c>
      <c r="AD112" s="53" t="n">
        <f aca="false">$AD$90*(($AD$4-AD26)^2)</f>
        <v>0.429311510044849</v>
      </c>
      <c r="AE112" s="53" t="n">
        <f aca="false">$AE$90*(($AE$4-AE26)^2)</f>
        <v>0.522380376804678</v>
      </c>
      <c r="AF112" s="53" t="n">
        <f aca="false">$AF$90*(($AF$4-AF26)^2)</f>
        <v>9.91116288343324E-005</v>
      </c>
      <c r="AG112" s="53" t="n">
        <f aca="false">$AG$90*(($AG$4-AG26)^2)</f>
        <v>0.238222855611655</v>
      </c>
      <c r="AH112" s="53" t="n">
        <f aca="false">$AH$90*(($AH$4-AH26)^2)</f>
        <v>0.178972094098723</v>
      </c>
      <c r="AI112" s="53" t="n">
        <f aca="false">$AI$90*(($AI$4-AI26)^2)</f>
        <v>0.000364348402275506</v>
      </c>
      <c r="AJ112" s="53" t="n">
        <f aca="false">SUM(B112:AI112)</f>
        <v>6.0602550092495</v>
      </c>
    </row>
    <row r="113" customFormat="false" ht="15" hidden="false" customHeight="false" outlineLevel="0" collapsed="false">
      <c r="A113" s="53" t="str">
        <f aca="false">A27</f>
        <v>Вологодская область</v>
      </c>
      <c r="B113" s="53" t="n">
        <f aca="false">$B$90*(($B$4-B27)^2)</f>
        <v>9.7702403765015E-005</v>
      </c>
      <c r="C113" s="53" t="n">
        <f aca="false">$C$90*(($C$4-C27)^2)</f>
        <v>0.0142115914064095</v>
      </c>
      <c r="D113" s="53" t="n">
        <f aca="false">$D$90*(($D$4-D27)^2)</f>
        <v>9.02000605175501E-006</v>
      </c>
      <c r="E113" s="53" t="n">
        <f aca="false">$E$90*(($E$4-E27)^2)</f>
        <v>0.0458730158730158</v>
      </c>
      <c r="F113" s="53" t="n">
        <f aca="false">$F$90*(($F$4-F27)^2)</f>
        <v>0.172857142857144</v>
      </c>
      <c r="G113" s="53" t="n">
        <f aca="false">$G$90*(($G$4-G27)^2)</f>
        <v>0.172857142857143</v>
      </c>
      <c r="H113" s="53" t="n">
        <f aca="false">$H$90*(($H$4-H27)^2)</f>
        <v>0.00211313841190873</v>
      </c>
      <c r="I113" s="53" t="n">
        <f aca="false">$I$90*(($I$4-I27)^2)</f>
        <v>0.0129458638706948</v>
      </c>
      <c r="J113" s="53" t="n">
        <f aca="false">$J$90*(($J$4-J27)^2)</f>
        <v>0.000205668380299067</v>
      </c>
      <c r="K113" s="53" t="n">
        <f aca="false">$K$90*(($K$4-K27)^2)</f>
        <v>0.0802285073943802</v>
      </c>
      <c r="L113" s="53" t="n">
        <f aca="false">$L$90*(($L$4-L27)^2)</f>
        <v>0.0601172262270399</v>
      </c>
      <c r="M113" s="53" t="n">
        <f aca="false">$M$90*(($M$4-M27)^2)</f>
        <v>0.0299996934420537</v>
      </c>
      <c r="N113" s="53" t="n">
        <f aca="false">$N$90*(($N$4-N27)^2)</f>
        <v>0.0906977001390417</v>
      </c>
      <c r="O113" s="53" t="n">
        <f aca="false">$O$90*(($O$4-O27)^2)</f>
        <v>4.29238779591305E-005</v>
      </c>
      <c r="P113" s="53" t="n">
        <f aca="false">$P$90*(($P$4-P27)^2)</f>
        <v>0.0606624948460606</v>
      </c>
      <c r="Q113" s="53" t="n">
        <f aca="false">$Q$90*(($Q$4-Q27)^2)</f>
        <v>0.00350196698313251</v>
      </c>
      <c r="R113" s="53" t="n">
        <f aca="false">$R$90*(($R$4-R27)^2)</f>
        <v>0.00555734962898399</v>
      </c>
      <c r="S113" s="53" t="n">
        <f aca="false">$S$90*(($S$4-S27)^2)</f>
        <v>0.0147584869968501</v>
      </c>
      <c r="T113" s="53" t="n">
        <f aca="false">$T$90*(($T$4-T27)^2)</f>
        <v>0.00047369016612012</v>
      </c>
      <c r="U113" s="53" t="n">
        <f aca="false">$U$90*(($U$4-U27)^2)</f>
        <v>2.94185673339164E-005</v>
      </c>
      <c r="V113" s="53" t="n">
        <f aca="false">$V$90*(($V$4-V27)^2)</f>
        <v>0.0102667810600179</v>
      </c>
      <c r="W113" s="53" t="n">
        <f aca="false">$W$90*(($W$4-W27)^2)</f>
        <v>0.00425668529387711</v>
      </c>
      <c r="X113" s="53" t="n">
        <f aca="false">$X$90*(($X$4-X27)^2)</f>
        <v>0.00620691099115094</v>
      </c>
      <c r="Y113" s="53" t="n">
        <f aca="false">$Y$90*(($Y$4-Y27)^2)</f>
        <v>0.000679180120317507</v>
      </c>
      <c r="Z113" s="53" t="n">
        <f aca="false">$Z$90*(($Z$4-Z27)^2)</f>
        <v>0.00409453260767669</v>
      </c>
      <c r="AA113" s="53" t="n">
        <f aca="false">$AA$90*(($AA$4-AA27)^2)</f>
        <v>0.000598379565248264</v>
      </c>
      <c r="AB113" s="53" t="n">
        <f aca="false">$AB$90*(($AB$4-AB27)^2)</f>
        <v>0.0696875116836262</v>
      </c>
      <c r="AC113" s="53" t="n">
        <f aca="false">$AC$90*(($AC$4-AC27)^2)</f>
        <v>0.0010308361317834</v>
      </c>
      <c r="AD113" s="53" t="n">
        <f aca="false">$AD$90*(($AD$4-AD27)^2)</f>
        <v>0.00162785721665651</v>
      </c>
      <c r="AE113" s="53" t="n">
        <f aca="false">$AE$90*(($AE$4-AE27)^2)</f>
        <v>0.031623214824269</v>
      </c>
      <c r="AF113" s="53" t="n">
        <f aca="false">$AF$90*(($AF$4-AF27)^2)</f>
        <v>0.0393452674092361</v>
      </c>
      <c r="AG113" s="53" t="n">
        <f aca="false">$AG$90*(($AG$4-AG27)^2)</f>
        <v>0.00473328156593571</v>
      </c>
      <c r="AH113" s="53" t="n">
        <f aca="false">$AH$90*(($AH$4-AH27)^2)</f>
        <v>0.046403124899997</v>
      </c>
      <c r="AI113" s="53" t="n">
        <f aca="false">$AI$90*(($AI$4-AI27)^2)</f>
        <v>0.00407597663869092</v>
      </c>
      <c r="AJ113" s="53" t="n">
        <f aca="false">SUM(B113:AI113)</f>
        <v>0.99186928434387</v>
      </c>
    </row>
    <row r="114" customFormat="false" ht="15" hidden="false" customHeight="false" outlineLevel="0" collapsed="false">
      <c r="A114" s="53" t="str">
        <f aca="false">A28</f>
        <v>Калининградская область</v>
      </c>
      <c r="B114" s="53" t="n">
        <f aca="false">$B$90*(($B$4-B28)^2)</f>
        <v>0.0299788199708453</v>
      </c>
      <c r="C114" s="53" t="n">
        <f aca="false">$C$90*(($C$4-C28)^2)</f>
        <v>0.0193961372937964</v>
      </c>
      <c r="D114" s="53" t="n">
        <f aca="false">$D$90*(($D$4-D28)^2)</f>
        <v>8.05040957031572E-005</v>
      </c>
      <c r="E114" s="53" t="n">
        <f aca="false">$E$90*(($E$4-E28)^2)</f>
        <v>0.00396825396825397</v>
      </c>
      <c r="F114" s="53" t="n">
        <f aca="false">$F$90*(($F$4-F28)^2)</f>
        <v>0.0514285714285713</v>
      </c>
      <c r="G114" s="53" t="n">
        <f aca="false">$G$90*(($G$4-G28)^2)</f>
        <v>0.0514285714285715</v>
      </c>
      <c r="H114" s="53" t="n">
        <f aca="false">$H$90*(($H$4-H28)^2)</f>
        <v>0.00275175101374893</v>
      </c>
      <c r="I114" s="53" t="n">
        <f aca="false">$I$90*(($I$4-I28)^2)</f>
        <v>0.0248398592329293</v>
      </c>
      <c r="J114" s="53" t="n">
        <f aca="false">$J$90*(($J$4-J28)^2)</f>
        <v>0.0194731658308244</v>
      </c>
      <c r="K114" s="53" t="n">
        <f aca="false">$K$90*(($K$4-K28)^2)</f>
        <v>0.0652509449914107</v>
      </c>
      <c r="L114" s="53" t="n">
        <f aca="false">$L$90*(($L$4-L28)^2)</f>
        <v>0.0668568610266408</v>
      </c>
      <c r="M114" s="53" t="n">
        <f aca="false">$M$90*(($M$4-M28)^2)</f>
        <v>0.0311259302072158</v>
      </c>
      <c r="N114" s="53" t="n">
        <f aca="false">$N$90*(($N$4-N28)^2)</f>
        <v>0.184913464381382</v>
      </c>
      <c r="O114" s="53" t="n">
        <f aca="false">$O$90*(($O$4-O28)^2)</f>
        <v>0.0136838055344204</v>
      </c>
      <c r="P114" s="53" t="n">
        <f aca="false">$P$90*(($P$4-P28)^2)</f>
        <v>0.00999516350487897</v>
      </c>
      <c r="Q114" s="53" t="n">
        <f aca="false">$Q$90*(($Q$4-Q28)^2)</f>
        <v>0.000578810107979976</v>
      </c>
      <c r="R114" s="53" t="n">
        <f aca="false">$R$90*(($R$4-R28)^2)</f>
        <v>0.00860808480369056</v>
      </c>
      <c r="S114" s="53" t="n">
        <f aca="false">$S$90*(($S$4-S28)^2)</f>
        <v>0.00366485188673063</v>
      </c>
      <c r="T114" s="53" t="n">
        <f aca="false">$T$90*(($T$4-T28)^2)</f>
        <v>0.00100684149250147</v>
      </c>
      <c r="U114" s="53" t="n">
        <f aca="false">$U$90*(($U$4-U28)^2)</f>
        <v>0.000654997067142974</v>
      </c>
      <c r="V114" s="53" t="n">
        <f aca="false">$V$90*(($V$4-V28)^2)</f>
        <v>0.000475657758634019</v>
      </c>
      <c r="W114" s="53" t="n">
        <f aca="false">$W$90*(($W$4-W28)^2)</f>
        <v>0.0202512863250619</v>
      </c>
      <c r="X114" s="53" t="n">
        <f aca="false">$X$90*(($X$4-X28)^2)</f>
        <v>0.00472846593667757</v>
      </c>
      <c r="Y114" s="53" t="n">
        <f aca="false">$Y$90*(($Y$4-Y28)^2)</f>
        <v>0.000150586772338605</v>
      </c>
      <c r="Z114" s="53" t="n">
        <f aca="false">$Z$90*(($Z$4-Z28)^2)</f>
        <v>0.00261670702992896</v>
      </c>
      <c r="AA114" s="53" t="n">
        <f aca="false">$AA$90*(($AA$4-AA28)^2)</f>
        <v>0.00130598273337099</v>
      </c>
      <c r="AB114" s="53" t="n">
        <f aca="false">$AB$90*(($AB$4-AB28)^2)</f>
        <v>0.465760092474469</v>
      </c>
      <c r="AC114" s="53" t="n">
        <f aca="false">$AC$90*(($AC$4-AC28)^2)</f>
        <v>0.0238705963568976</v>
      </c>
      <c r="AD114" s="53" t="n">
        <f aca="false">$AD$90*(($AD$4-AD28)^2)</f>
        <v>0.0185170834151674</v>
      </c>
      <c r="AE114" s="53" t="n">
        <f aca="false">$AE$90*(($AE$4-AE28)^2)</f>
        <v>0.028674765784682</v>
      </c>
      <c r="AF114" s="53" t="n">
        <f aca="false">$AF$90*(($AF$4-AF28)^2)</f>
        <v>0.0432300992802545</v>
      </c>
      <c r="AG114" s="53" t="n">
        <f aca="false">$AG$90*(($AG$4-AG28)^2)</f>
        <v>0.0243981080109303</v>
      </c>
      <c r="AH114" s="53" t="n">
        <f aca="false">$AH$90*(($AH$4-AH28)^2)</f>
        <v>0.00773780257432375</v>
      </c>
      <c r="AI114" s="53" t="n">
        <f aca="false">$AI$90*(($AI$4-AI28)^2)</f>
        <v>0.00246636526900132</v>
      </c>
      <c r="AJ114" s="53" t="n">
        <f aca="false">SUM(B114:AI114)</f>
        <v>1.23386898898898</v>
      </c>
    </row>
    <row r="115" customFormat="false" ht="15" hidden="false" customHeight="false" outlineLevel="0" collapsed="false">
      <c r="A115" s="53" t="str">
        <f aca="false">A29</f>
        <v>Ленинградская область</v>
      </c>
      <c r="B115" s="53" t="n">
        <f aca="false">$B$90*(($B$4-B29)^2)</f>
        <v>0.00336088296765758</v>
      </c>
      <c r="C115" s="53" t="n">
        <f aca="false">$C$90*(($C$4-C29)^2)</f>
        <v>0.00293270233855967</v>
      </c>
      <c r="D115" s="53" t="n">
        <f aca="false">$D$90*(($D$4-D29)^2)</f>
        <v>0.000315792439325759</v>
      </c>
      <c r="E115" s="53" t="n">
        <f aca="false">$E$90*(($E$4-E29)^2)</f>
        <v>0.124444444444445</v>
      </c>
      <c r="F115" s="53" t="n">
        <f aca="false">$F$90*(($F$4-F29)^2)</f>
        <v>2.13587301587302</v>
      </c>
      <c r="G115" s="53" t="n">
        <f aca="false">$G$90*(($G$4-G29)^2)</f>
        <v>2.13587301587302</v>
      </c>
      <c r="H115" s="53" t="n">
        <f aca="false">$H$90*(($H$4-H29)^2)</f>
        <v>0.0357926028398416</v>
      </c>
      <c r="I115" s="53" t="n">
        <f aca="false">$I$90*(($I$4-I29)^2)</f>
        <v>0.0276876103965193</v>
      </c>
      <c r="J115" s="53" t="n">
        <f aca="false">$J$90*(($J$4-J29)^2)</f>
        <v>0.00164787906873376</v>
      </c>
      <c r="K115" s="53" t="n">
        <f aca="false">$K$90*(($K$4-K29)^2)</f>
        <v>0.00634235577014567</v>
      </c>
      <c r="L115" s="53" t="n">
        <f aca="false">$L$90*(($L$4-L29)^2)</f>
        <v>0.0638546788145259</v>
      </c>
      <c r="M115" s="53" t="n">
        <f aca="false">$M$90*(($M$4-M29)^2)</f>
        <v>0.0249830828634012</v>
      </c>
      <c r="N115" s="53" t="n">
        <f aca="false">$N$90*(($N$4-N29)^2)</f>
        <v>0.074111669384254</v>
      </c>
      <c r="O115" s="53" t="n">
        <f aca="false">$O$90*(($O$4-O29)^2)</f>
        <v>0.00220081719500025</v>
      </c>
      <c r="P115" s="53" t="n">
        <f aca="false">$P$90*(($P$4-P29)^2)</f>
        <v>0.0418702441164727</v>
      </c>
      <c r="Q115" s="53" t="n">
        <f aca="false">$Q$90*(($Q$4-Q29)^2)</f>
        <v>0.00568092182446814</v>
      </c>
      <c r="R115" s="53" t="n">
        <f aca="false">$R$90*(($R$4-R29)^2)</f>
        <v>0.0168861136962661</v>
      </c>
      <c r="S115" s="53" t="n">
        <f aca="false">$S$90*(($S$4-S29)^2)</f>
        <v>0.0249696200074514</v>
      </c>
      <c r="T115" s="53" t="n">
        <f aca="false">$T$90*(($T$4-T29)^2)</f>
        <v>0.00130106519226058</v>
      </c>
      <c r="U115" s="53" t="n">
        <f aca="false">$U$90*(($U$4-U29)^2)</f>
        <v>0.000380160451831164</v>
      </c>
      <c r="V115" s="53" t="n">
        <f aca="false">$V$90*(($V$4-V29)^2)</f>
        <v>0.0366213482550823</v>
      </c>
      <c r="W115" s="53" t="n">
        <f aca="false">$W$90*(($W$4-W29)^2)</f>
        <v>0.0147984717074267</v>
      </c>
      <c r="X115" s="53" t="n">
        <f aca="false">$X$90*(($X$4-X29)^2)</f>
        <v>0.00436431853191763</v>
      </c>
      <c r="Y115" s="53" t="n">
        <f aca="false">$Y$90*(($Y$4-Y29)^2)</f>
        <v>0.0171639441194323</v>
      </c>
      <c r="Z115" s="53" t="n">
        <f aca="false">$Z$90*(($Z$4-Z29)^2)</f>
        <v>0.00111028997608732</v>
      </c>
      <c r="AA115" s="53" t="n">
        <f aca="false">$AA$90*(($AA$4-AA29)^2)</f>
        <v>0.0292243286625843</v>
      </c>
      <c r="AB115" s="53" t="n">
        <f aca="false">$AB$90*(($AB$4-AB29)^2)</f>
        <v>0.188233456967824</v>
      </c>
      <c r="AC115" s="53" t="n">
        <f aca="false">$AC$90*(($AC$4-AC29)^2)</f>
        <v>0.00331406076156569</v>
      </c>
      <c r="AD115" s="53" t="n">
        <f aca="false">$AD$90*(($AD$4-AD29)^2)</f>
        <v>0.000486633851639076</v>
      </c>
      <c r="AE115" s="53" t="n">
        <f aca="false">$AE$90*(($AE$4-AE29)^2)</f>
        <v>0.0775112314643669</v>
      </c>
      <c r="AF115" s="53" t="n">
        <f aca="false">$AF$90*(($AF$4-AF29)^2)</f>
        <v>0.00301406865420965</v>
      </c>
      <c r="AG115" s="53" t="n">
        <f aca="false">$AG$90*(($AG$4-AG29)^2)</f>
        <v>0.0405282507234812</v>
      </c>
      <c r="AH115" s="53" t="n">
        <f aca="false">$AH$90*(($AH$4-AH29)^2)</f>
        <v>0.0571223220065254</v>
      </c>
      <c r="AI115" s="53" t="n">
        <f aca="false">$AI$90*(($AI$4-AI29)^2)</f>
        <v>0.00904131277052087</v>
      </c>
      <c r="AJ115" s="53" t="n">
        <f aca="false">SUM(B115:AI115)</f>
        <v>5.21304271400986</v>
      </c>
    </row>
    <row r="116" customFormat="false" ht="15" hidden="false" customHeight="false" outlineLevel="0" collapsed="false">
      <c r="A116" s="53" t="str">
        <f aca="false">A30</f>
        <v>Мурманская область</v>
      </c>
      <c r="B116" s="53" t="n">
        <f aca="false">$B$90*(($B$4-B30)^2)</f>
        <v>9.25992538269659E-005</v>
      </c>
      <c r="C116" s="53" t="n">
        <f aca="false">$C$90*(($C$4-C30)^2)</f>
        <v>0.0308260296669737</v>
      </c>
      <c r="D116" s="53" t="n">
        <f aca="false">$D$90*(($D$4-D30)^2)</f>
        <v>2.92895083533817E-005</v>
      </c>
      <c r="E116" s="53" t="n">
        <f aca="false">$E$90*(($E$4-E30)^2)</f>
        <v>0.107301587301587</v>
      </c>
      <c r="F116" s="53" t="n">
        <f aca="false">$F$90*(($F$4-F30)^2)</f>
        <v>4.21730158730159</v>
      </c>
      <c r="G116" s="53" t="n">
        <f aca="false">$G$90*(($G$4-G30)^2)</f>
        <v>4.21730158730159</v>
      </c>
      <c r="H116" s="53" t="n">
        <f aca="false">$H$90*(($H$4-H30)^2)</f>
        <v>0.0013253220052199</v>
      </c>
      <c r="I116" s="53" t="n">
        <f aca="false">$I$90*(($I$4-I30)^2)</f>
        <v>0.032402544600185</v>
      </c>
      <c r="J116" s="53" t="n">
        <f aca="false">$J$90*(($J$4-J30)^2)</f>
        <v>0.0160465529378099</v>
      </c>
      <c r="K116" s="53" t="n">
        <f aca="false">$K$90*(($K$4-K30)^2)</f>
        <v>0.1156139612566</v>
      </c>
      <c r="L116" s="53" t="n">
        <f aca="false">$L$90*(($L$4-L30)^2)</f>
        <v>0.107920239524536</v>
      </c>
      <c r="M116" s="53" t="n">
        <f aca="false">$M$90*(($M$4-M30)^2)</f>
        <v>0.0609550478414902</v>
      </c>
      <c r="N116" s="53" t="n">
        <f aca="false">$N$90*(($N$4-N30)^2)</f>
        <v>0.139518951530703</v>
      </c>
      <c r="O116" s="53" t="n">
        <f aca="false">$O$90*(($O$4-O30)^2)</f>
        <v>0.264284604380356</v>
      </c>
      <c r="P116" s="53" t="n">
        <f aca="false">$P$90*(($P$4-P30)^2)</f>
        <v>0.0166712778822078</v>
      </c>
      <c r="Q116" s="53" t="n">
        <f aca="false">$Q$90*(($Q$4-Q30)^2)</f>
        <v>0.00133621193681765</v>
      </c>
      <c r="R116" s="53" t="n">
        <f aca="false">$R$90*(($R$4-R30)^2)</f>
        <v>0.00312709857446878</v>
      </c>
      <c r="S116" s="53" t="n">
        <f aca="false">$S$90*(($S$4-S30)^2)</f>
        <v>0.0326644094783548</v>
      </c>
      <c r="T116" s="53" t="n">
        <f aca="false">$T$90*(($T$4-T30)^2)</f>
        <v>0.00135282463977171</v>
      </c>
      <c r="U116" s="53" t="n">
        <f aca="false">$U$90*(($U$4-U30)^2)</f>
        <v>0.0401660124078115</v>
      </c>
      <c r="V116" s="53" t="n">
        <f aca="false">$V$90*(($V$4-V30)^2)</f>
        <v>0.00841319296687813</v>
      </c>
      <c r="W116" s="53" t="n">
        <f aca="false">$W$90*(($W$4-W30)^2)</f>
        <v>0.00133011862731463</v>
      </c>
      <c r="X116" s="53" t="n">
        <f aca="false">$X$90*(($X$4-X30)^2)</f>
        <v>0.00841802599166094</v>
      </c>
      <c r="Y116" s="53" t="n">
        <f aca="false">$Y$90*(($Y$4-Y30)^2)</f>
        <v>0.0226279978221105</v>
      </c>
      <c r="Z116" s="53" t="n">
        <f aca="false">$Z$90*(($Z$4-Z30)^2)</f>
        <v>0.0189772103651248</v>
      </c>
      <c r="AA116" s="53" t="n">
        <f aca="false">$AA$90*(($AA$4-AA30)^2)</f>
        <v>0.0112506320573792</v>
      </c>
      <c r="AB116" s="53" t="n">
        <f aca="false">$AB$90*(($AB$4-AB30)^2)</f>
        <v>0.0284947057574037</v>
      </c>
      <c r="AC116" s="53" t="n">
        <f aca="false">$AC$90*(($AC$4-AC30)^2)</f>
        <v>0.00235731589769433</v>
      </c>
      <c r="AD116" s="53" t="n">
        <f aca="false">$AD$90*(($AD$4-AD30)^2)</f>
        <v>0.121290623844103</v>
      </c>
      <c r="AE116" s="53" t="n">
        <f aca="false">$AE$90*(($AE$4-AE30)^2)</f>
        <v>0.0552438282605175</v>
      </c>
      <c r="AF116" s="53" t="n">
        <f aca="false">$AF$90*(($AF$4-AF30)^2)</f>
        <v>0.00121272602836268</v>
      </c>
      <c r="AG116" s="53" t="n">
        <f aca="false">$AG$90*(($AG$4-AG30)^2)</f>
        <v>0.0908128435786307</v>
      </c>
      <c r="AH116" s="53" t="n">
        <f aca="false">$AH$90*(($AH$4-AH30)^2)</f>
        <v>0.0508982148369114</v>
      </c>
      <c r="AI116" s="53" t="n">
        <f aca="false">$AI$90*(($AI$4-AI30)^2)</f>
        <v>0.00353016442441601</v>
      </c>
      <c r="AJ116" s="53" t="n">
        <f aca="false">SUM(B116:AI116)</f>
        <v>9.83109533978875</v>
      </c>
    </row>
    <row r="117" customFormat="false" ht="15" hidden="false" customHeight="false" outlineLevel="0" collapsed="false">
      <c r="A117" s="53" t="str">
        <f aca="false">A31</f>
        <v>Новгородская область</v>
      </c>
      <c r="B117" s="53" t="n">
        <f aca="false">$B$90*(($B$4-B31)^2)</f>
        <v>0.00841732523960158</v>
      </c>
      <c r="C117" s="53" t="n">
        <f aca="false">$C$90*(($C$4-C31)^2)</f>
        <v>0.0404820223184935</v>
      </c>
      <c r="D117" s="53" t="n">
        <f aca="false">$D$90*(($D$4-D31)^2)</f>
        <v>8.05040957031572E-005</v>
      </c>
      <c r="E117" s="53" t="n">
        <f aca="false">$E$90*(($E$4-E31)^2)</f>
        <v>0.381111111111111</v>
      </c>
      <c r="F117" s="53" t="n">
        <f aca="false">$F$90*(($F$4-F31)^2)</f>
        <v>0.335873015873017</v>
      </c>
      <c r="G117" s="53" t="n">
        <f aca="false">$G$90*(($G$4-G31)^2)</f>
        <v>0.335873015873016</v>
      </c>
      <c r="H117" s="53" t="n">
        <f aca="false">$H$90*(($H$4-H31)^2)</f>
        <v>0.00942037177775131</v>
      </c>
      <c r="I117" s="53" t="n">
        <f aca="false">$I$90*(($I$4-I31)^2)</f>
        <v>0.0375346609430338</v>
      </c>
      <c r="J117" s="53" t="n">
        <f aca="false">$J$90*(($J$4-J31)^2)</f>
        <v>0.0012874078728187</v>
      </c>
      <c r="K117" s="53" t="n">
        <f aca="false">$K$90*(($K$4-K31)^2)</f>
        <v>0.244073465022776</v>
      </c>
      <c r="L117" s="53" t="n">
        <f aca="false">$L$90*(($L$4-L31)^2)</f>
        <v>0.0746355173662289</v>
      </c>
      <c r="M117" s="53" t="n">
        <f aca="false">$M$90*(($M$4-M31)^2)</f>
        <v>0.0609550478414902</v>
      </c>
      <c r="N117" s="53" t="n">
        <f aca="false">$N$90*(($N$4-N31)^2)</f>
        <v>0.0906977001390417</v>
      </c>
      <c r="O117" s="53" t="n">
        <f aca="false">$O$90*(($O$4-O31)^2)</f>
        <v>0.00522242199367309</v>
      </c>
      <c r="P117" s="53" t="n">
        <f aca="false">$P$90*(($P$4-P31)^2)</f>
        <v>0.0448240014800514</v>
      </c>
      <c r="Q117" s="53" t="n">
        <f aca="false">$Q$90*(($Q$4-Q31)^2)</f>
        <v>0.00115903070342371</v>
      </c>
      <c r="R117" s="53" t="n">
        <f aca="false">$R$90*(($R$4-R31)^2)</f>
        <v>0.000739128192405667</v>
      </c>
      <c r="S117" s="53" t="n">
        <f aca="false">$S$90*(($S$4-S31)^2)</f>
        <v>0.0116884476219026</v>
      </c>
      <c r="T117" s="53" t="n">
        <f aca="false">$T$90*(($T$4-T31)^2)</f>
        <v>0.00134203548712183</v>
      </c>
      <c r="U117" s="53" t="n">
        <f aca="false">$U$90*(($U$4-U31)^2)</f>
        <v>0.01140410886793</v>
      </c>
      <c r="V117" s="53" t="n">
        <f aca="false">$V$90*(($V$4-V31)^2)</f>
        <v>0.000146177371624326</v>
      </c>
      <c r="W117" s="53" t="n">
        <f aca="false">$W$90*(($W$4-W31)^2)</f>
        <v>0.00749661376440264</v>
      </c>
      <c r="X117" s="53" t="n">
        <f aca="false">$X$90*(($X$4-X31)^2)</f>
        <v>0.000399598512761326</v>
      </c>
      <c r="Y117" s="53" t="n">
        <f aca="false">$Y$90*(($Y$4-Y31)^2)</f>
        <v>3.95784437112118E-005</v>
      </c>
      <c r="Z117" s="53" t="n">
        <f aca="false">$Z$90*(($Z$4-Z31)^2)</f>
        <v>0.00103125840866884</v>
      </c>
      <c r="AA117" s="53" t="n">
        <f aca="false">$AA$90*(($AA$4-AA31)^2)</f>
        <v>0.00211038115280229</v>
      </c>
      <c r="AB117" s="53" t="n">
        <f aca="false">$AB$90*(($AB$4-AB31)^2)</f>
        <v>0.030504594035988</v>
      </c>
      <c r="AC117" s="53" t="n">
        <f aca="false">$AC$90*(($AC$4-AC31)^2)</f>
        <v>0.0419541595694394</v>
      </c>
      <c r="AD117" s="53" t="n">
        <f aca="false">$AD$90*(($AD$4-AD31)^2)</f>
        <v>0.0383687890419844</v>
      </c>
      <c r="AE117" s="53" t="n">
        <f aca="false">$AE$90*(($AE$4-AE31)^2)</f>
        <v>0.0866963137392549</v>
      </c>
      <c r="AF117" s="53" t="n">
        <f aca="false">$AF$90*(($AF$4-AF31)^2)</f>
        <v>0.0906543407839903</v>
      </c>
      <c r="AG117" s="53" t="n">
        <f aca="false">$AG$90*(($AG$4-AG31)^2)</f>
        <v>0.0880851885267143</v>
      </c>
      <c r="AH117" s="53" t="n">
        <f aca="false">$AH$90*(($AH$4-AH31)^2)</f>
        <v>0.090859532292569</v>
      </c>
      <c r="AI117" s="53" t="n">
        <f aca="false">$AI$90*(($AI$4-AI31)^2)</f>
        <v>0.00482724581135679</v>
      </c>
      <c r="AJ117" s="53" t="n">
        <f aca="false">SUM(B117:AI117)</f>
        <v>2.17999411127586</v>
      </c>
    </row>
    <row r="118" customFormat="false" ht="15" hidden="false" customHeight="false" outlineLevel="0" collapsed="false">
      <c r="A118" s="53" t="str">
        <f aca="false">A32</f>
        <v>Псковская область</v>
      </c>
      <c r="B118" s="53" t="n">
        <f aca="false">$B$90*(($B$4-B32)^2)</f>
        <v>0.00819553980673677</v>
      </c>
      <c r="C118" s="53" t="n">
        <f aca="false">$C$90*(($C$4-C32)^2)</f>
        <v>0.0383194450886748</v>
      </c>
      <c r="D118" s="53" t="n">
        <f aca="false">$D$90*(($D$4-D32)^2)</f>
        <v>0.000170735777018942</v>
      </c>
      <c r="E118" s="53" t="n">
        <f aca="false">$E$90*(($E$4-E32)^2)</f>
        <v>0.412857142857143</v>
      </c>
      <c r="F118" s="53" t="n">
        <f aca="false">$F$90*(($F$4-F32)^2)</f>
        <v>0.365714285714287</v>
      </c>
      <c r="G118" s="53" t="n">
        <f aca="false">$G$90*(($G$4-G32)^2)</f>
        <v>0.365714285714285</v>
      </c>
      <c r="H118" s="53" t="n">
        <f aca="false">$H$90*(($H$4-H32)^2)</f>
        <v>0.00570383409473194</v>
      </c>
      <c r="I118" s="53" t="n">
        <f aca="false">$I$90*(($I$4-I32)^2)</f>
        <v>0.0358205389508726</v>
      </c>
      <c r="J118" s="53" t="n">
        <f aca="false">$J$90*(($J$4-J32)^2)</f>
        <v>0.005968799294815</v>
      </c>
      <c r="K118" s="53" t="n">
        <f aca="false">$K$90*(($K$4-K32)^2)</f>
        <v>0.23432580396118</v>
      </c>
      <c r="L118" s="53" t="n">
        <f aca="false">$L$90*(($L$4-L32)^2)</f>
        <v>0.122144889620711</v>
      </c>
      <c r="M118" s="53" t="n">
        <f aca="false">$M$90*(($M$4-M32)^2)</f>
        <v>0.0437626372371821</v>
      </c>
      <c r="N118" s="53" t="n">
        <f aca="false">$N$90*(($N$4-N32)^2)</f>
        <v>0.0665198655243628</v>
      </c>
      <c r="O118" s="53" t="n">
        <f aca="false">$O$90*(($O$4-O32)^2)</f>
        <v>0.000306589458544247</v>
      </c>
      <c r="P118" s="53" t="n">
        <f aca="false">$P$90*(($P$4-P32)^2)</f>
        <v>0.051036178977899</v>
      </c>
      <c r="Q118" s="53" t="n">
        <f aca="false">$Q$90*(($Q$4-Q32)^2)</f>
        <v>0.0257811350859137</v>
      </c>
      <c r="R118" s="53" t="n">
        <f aca="false">$R$90*(($R$4-R32)^2)</f>
        <v>0.0101531311196787</v>
      </c>
      <c r="S118" s="53" t="n">
        <f aca="false">$S$90*(($S$4-S32)^2)</f>
        <v>2.7023582744034E-005</v>
      </c>
      <c r="T118" s="53" t="n">
        <f aca="false">$T$90*(($T$4-T32)^2)</f>
        <v>0.00114598221055736</v>
      </c>
      <c r="U118" s="53" t="n">
        <f aca="false">$U$90*(($U$4-U32)^2)</f>
        <v>5.93632664571552E-005</v>
      </c>
      <c r="V118" s="53" t="n">
        <f aca="false">$V$90*(($V$4-V32)^2)</f>
        <v>0.00223230072812182</v>
      </c>
      <c r="W118" s="53" t="n">
        <f aca="false">$W$90*(($W$4-W32)^2)</f>
        <v>0.0197101022366427</v>
      </c>
      <c r="X118" s="53" t="n">
        <f aca="false">$X$90*(($X$4-X32)^2)</f>
        <v>0.00398934629122446</v>
      </c>
      <c r="Y118" s="53" t="n">
        <f aca="false">$Y$90*(($Y$4-Y32)^2)</f>
        <v>0.00093957198764424</v>
      </c>
      <c r="Z118" s="53" t="n">
        <f aca="false">$Z$90*(($Z$4-Z32)^2)</f>
        <v>7.99534125411064E-007</v>
      </c>
      <c r="AA118" s="53" t="n">
        <f aca="false">$AA$90*(($AA$4-AA32)^2)</f>
        <v>0.0011374059416206</v>
      </c>
      <c r="AB118" s="53" t="n">
        <f aca="false">$AB$90*(($AB$4-AB32)^2)</f>
        <v>0.0167138673941272</v>
      </c>
      <c r="AC118" s="53" t="n">
        <f aca="false">$AC$90*(($AC$4-AC32)^2)</f>
        <v>0.201709830363048</v>
      </c>
      <c r="AD118" s="53" t="n">
        <f aca="false">$AD$90*(($AD$4-AD32)^2)</f>
        <v>0.0212520436656119</v>
      </c>
      <c r="AE118" s="53" t="n">
        <f aca="false">$AE$90*(($AE$4-AE32)^2)</f>
        <v>0.0454604125118322</v>
      </c>
      <c r="AF118" s="53" t="n">
        <f aca="false">$AF$90*(($AF$4-AF32)^2)</f>
        <v>0.11326714870066</v>
      </c>
      <c r="AG118" s="53" t="n">
        <f aca="false">$AG$90*(($AG$4-AG32)^2)</f>
        <v>0.0521573349503322</v>
      </c>
      <c r="AH118" s="53" t="n">
        <f aca="false">$AH$90*(($AH$4-AH32)^2)</f>
        <v>0.0749519872420428</v>
      </c>
      <c r="AI118" s="53" t="n">
        <f aca="false">$AI$90*(($AI$4-AI32)^2)</f>
        <v>0.0117802163480573</v>
      </c>
      <c r="AJ118" s="53" t="n">
        <f aca="false">SUM(B118:AI118)</f>
        <v>2.35902957523889</v>
      </c>
    </row>
    <row r="119" customFormat="false" ht="15" hidden="false" customHeight="false" outlineLevel="0" collapsed="false">
      <c r="A119" s="53" t="str">
        <f aca="false">A33</f>
        <v>г. Санкт-Петербург</v>
      </c>
      <c r="B119" s="53" t="n">
        <f aca="false">$B$90*(($B$4-B33)^2)</f>
        <v>0.0726687564631865</v>
      </c>
      <c r="C119" s="53" t="n">
        <f aca="false">$C$90*(($C$4-C33)^2)</f>
        <v>0.0168386440396188</v>
      </c>
      <c r="D119" s="53" t="n">
        <f aca="false">$D$90*(($D$4-D33)^2)</f>
        <v>0.000287913763546469</v>
      </c>
      <c r="E119" s="53" t="n">
        <f aca="false">$E$90*(($E$4-E33)^2)</f>
        <v>0.0700000000000001</v>
      </c>
      <c r="F119" s="53" t="n">
        <f aca="false">$F$90*(($F$4-F33)^2)</f>
        <v>9.21920634920634</v>
      </c>
      <c r="G119" s="53" t="n">
        <f aca="false">$G$90*(($G$4-G33)^2)</f>
        <v>9.21920634920635</v>
      </c>
      <c r="H119" s="53" t="n">
        <f aca="false">$H$90*(($H$4-H33)^2)</f>
        <v>0.00156586126154464</v>
      </c>
      <c r="I119" s="53" t="n">
        <f aca="false">$I$90*(($I$4-I33)^2)</f>
        <v>0.0210865310371951</v>
      </c>
      <c r="J119" s="53" t="n">
        <f aca="false">$J$90*(($J$4-J33)^2)</f>
        <v>0.140454662723884</v>
      </c>
      <c r="K119" s="53" t="n">
        <f aca="false">$K$90*(($K$4-K33)^2)</f>
        <v>0.575221113966832</v>
      </c>
      <c r="L119" s="53" t="n">
        <f aca="false">$L$90*(($L$4-L33)^2)</f>
        <v>0.110341825941838</v>
      </c>
      <c r="M119" s="53" t="n">
        <f aca="false">$M$90*(($M$4-M33)^2)</f>
        <v>0.203464760354981</v>
      </c>
      <c r="N119" s="53" t="n">
        <f aca="false">$N$90*(($N$4-N33)^2)</f>
        <v>0.0115635789802621</v>
      </c>
      <c r="O119" s="53" t="n">
        <f aca="false">$O$90*(($O$4-O33)^2)</f>
        <v>0.0030621186829992</v>
      </c>
      <c r="P119" s="53" t="n">
        <f aca="false">$P$90*(($P$4-P33)^2)</f>
        <v>0.0131701409119814</v>
      </c>
      <c r="Q119" s="53" t="n">
        <f aca="false">$Q$90*(($Q$4-Q33)^2)</f>
        <v>0.000289420987840706</v>
      </c>
      <c r="R119" s="53" t="n">
        <f aca="false">$R$90*(($R$4-R33)^2)</f>
        <v>0.0261256256347097</v>
      </c>
      <c r="S119" s="53" t="n">
        <f aca="false">$S$90*(($S$4-S33)^2)</f>
        <v>0.000392561656788875</v>
      </c>
      <c r="T119" s="53" t="n">
        <f aca="false">$T$90*(($T$4-T33)^2)</f>
        <v>0.012068430122886</v>
      </c>
      <c r="U119" s="53" t="n">
        <f aca="false">$U$90*(($U$4-U33)^2)</f>
        <v>0.00511028783937198</v>
      </c>
      <c r="V119" s="53" t="n">
        <f aca="false">$V$90*(($V$4-V33)^2)</f>
        <v>0.0238153187979692</v>
      </c>
      <c r="W119" s="53" t="n">
        <f aca="false">$W$90*(($W$4-W33)^2)</f>
        <v>0.0266913536886253</v>
      </c>
      <c r="X119" s="53" t="n">
        <f aca="false">$X$90*(($X$4-X33)^2)</f>
        <v>0.0406626817096545</v>
      </c>
      <c r="Y119" s="53" t="n">
        <f aca="false">$Y$90*(($Y$4-Y33)^2)</f>
        <v>0.0680689772925793</v>
      </c>
      <c r="Z119" s="53" t="n">
        <f aca="false">$Z$90*(($Z$4-Z33)^2)</f>
        <v>0.00862770683072852</v>
      </c>
      <c r="AA119" s="53" t="n">
        <f aca="false">$AA$90*(($AA$4-AA33)^2)</f>
        <v>0.0557447139308459</v>
      </c>
      <c r="AB119" s="53" t="n">
        <f aca="false">$AB$90*(($AB$4-AB33)^2)</f>
        <v>0.884987717473637</v>
      </c>
      <c r="AC119" s="53" t="n">
        <f aca="false">$AC$90*(($AC$4-AC33)^2)</f>
        <v>0.11464067173567</v>
      </c>
      <c r="AD119" s="53" t="n">
        <f aca="false">$AD$90*(($AD$4-AD33)^2)</f>
        <v>0.125626158708616</v>
      </c>
      <c r="AE119" s="53" t="n">
        <f aca="false">$AE$90*(($AE$4-AE33)^2)</f>
        <v>0.146444629350941</v>
      </c>
      <c r="AF119" s="53" t="n">
        <f aca="false">$AF$90*(($AF$4-AF33)^2)</f>
        <v>0.44262357312813</v>
      </c>
      <c r="AG119" s="53" t="n">
        <f aca="false">$AG$90*(($AG$4-AG33)^2)</f>
        <v>0.0928041789270224</v>
      </c>
      <c r="AH119" s="53" t="n">
        <f aca="false">$AH$90*(($AH$4-AH33)^2)</f>
        <v>0.0139681179738421</v>
      </c>
      <c r="AI119" s="53" t="n">
        <f aca="false">$AI$90*(($AI$4-AI33)^2)</f>
        <v>0.0181386574353503</v>
      </c>
      <c r="AJ119" s="53" t="n">
        <f aca="false">SUM(B119:AI119)</f>
        <v>21.7849693897658</v>
      </c>
    </row>
    <row r="120" customFormat="false" ht="15" hidden="false" customHeight="false" outlineLevel="0" collapsed="false">
      <c r="A120" s="53" t="str">
        <f aca="false">A34</f>
        <v>Республика Адыгея</v>
      </c>
      <c r="B120" s="53" t="n">
        <f aca="false">$B$90*(($B$4-B34)^2)</f>
        <v>0.0423928644783299</v>
      </c>
      <c r="C120" s="53" t="n">
        <f aca="false">$C$90*(($C$4-C34)^2)</f>
        <v>0.0536261876893654</v>
      </c>
      <c r="D120" s="53" t="n">
        <f aca="false">$D$90*(($D$4-D34)^2)</f>
        <v>5.41529211375894E-006</v>
      </c>
      <c r="E120" s="53" t="n">
        <f aca="false">$E$90*(($E$4-E34)^2)</f>
        <v>0.0101587301587302</v>
      </c>
      <c r="F120" s="53" t="n">
        <f aca="false">$F$90*(($F$4-F34)^2)</f>
        <v>13.1657142857143</v>
      </c>
      <c r="G120" s="53" t="n">
        <f aca="false">$G$90*(($G$4-G34)^2)</f>
        <v>13.1657142857143</v>
      </c>
      <c r="H120" s="53" t="n">
        <f aca="false">$H$90*(($H$4-H34)^2)</f>
        <v>0.178769395286858</v>
      </c>
      <c r="I120" s="53" t="n">
        <f aca="false">$I$90*(($I$4-I34)^2)</f>
        <v>0.114272125874756</v>
      </c>
      <c r="J120" s="53" t="n">
        <f aca="false">$J$90*(($J$4-J34)^2)</f>
        <v>0.0227819771368588</v>
      </c>
      <c r="K120" s="53" t="n">
        <f aca="false">$K$90*(($K$4-K34)^2)</f>
        <v>0.291969968586094</v>
      </c>
      <c r="L120" s="53" t="n">
        <f aca="false">$L$90*(($L$4-L34)^2)</f>
        <v>0.176359882592793</v>
      </c>
      <c r="M120" s="53" t="n">
        <f aca="false">$M$90*(($M$4-M34)^2)</f>
        <v>0.119060472660974</v>
      </c>
      <c r="N120" s="53" t="n">
        <f aca="false">$N$90*(($N$4-N34)^2)</f>
        <v>0.0195055081879734</v>
      </c>
      <c r="O120" s="53" t="n">
        <f aca="false">$O$90*(($O$4-O34)^2)</f>
        <v>0.00603667818923157</v>
      </c>
      <c r="P120" s="53" t="n">
        <f aca="false">$P$90*(($P$4-P34)^2)</f>
        <v>0.0404085001904283</v>
      </c>
      <c r="Q120" s="53" t="n">
        <f aca="false">$Q$90*(($Q$4-Q34)^2)</f>
        <v>0.0145397003966542</v>
      </c>
      <c r="R120" s="53" t="n">
        <f aca="false">$R$90*(($R$4-R34)^2)</f>
        <v>0.0329666355161033</v>
      </c>
      <c r="S120" s="53" t="n">
        <f aca="false">$S$90*(($S$4-S34)^2)</f>
        <v>2.97726639145898E-005</v>
      </c>
      <c r="T120" s="53" t="n">
        <f aca="false">$T$90*(($T$4-T34)^2)</f>
        <v>0.000115348186402768</v>
      </c>
      <c r="U120" s="53" t="n">
        <f aca="false">$U$90*(($U$4-U34)^2)</f>
        <v>0.0139665388416959</v>
      </c>
      <c r="V120" s="53" t="n">
        <f aca="false">$V$90*(($V$4-V34)^2)</f>
        <v>0.000480317086370408</v>
      </c>
      <c r="W120" s="53" t="n">
        <f aca="false">$W$90*(($W$4-W34)^2)</f>
        <v>0.0127548497607519</v>
      </c>
      <c r="X120" s="53" t="n">
        <f aca="false">$X$90*(($X$4-X34)^2)</f>
        <v>0.000189567103117129</v>
      </c>
      <c r="Y120" s="53" t="n">
        <f aca="false">$Y$90*(($Y$4-Y34)^2)</f>
        <v>0.00100658771190243</v>
      </c>
      <c r="Z120" s="53" t="n">
        <f aca="false">$Z$90*(($Z$4-Z34)^2)</f>
        <v>0.00616788009574472</v>
      </c>
      <c r="AA120" s="53" t="n">
        <f aca="false">$AA$90*(($AA$4-AA34)^2)</f>
        <v>0.000111135204947487</v>
      </c>
      <c r="AB120" s="53" t="n">
        <f aca="false">$AB$90*(($AB$4-AB34)^2)</f>
        <v>0.342782429828263</v>
      </c>
      <c r="AC120" s="53" t="n">
        <f aca="false">$AC$90*(($AC$4-AC34)^2)</f>
        <v>0.261366901552819</v>
      </c>
      <c r="AD120" s="53" t="n">
        <f aca="false">$AD$90*(($AD$4-AD34)^2)</f>
        <v>0.152076569496014</v>
      </c>
      <c r="AE120" s="53" t="n">
        <f aca="false">$AE$90*(($AE$4-AE34)^2)</f>
        <v>0.0921821288694496</v>
      </c>
      <c r="AF120" s="53" t="n">
        <f aca="false">$AF$90*(($AF$4-AF34)^2)</f>
        <v>0.0120561799386059</v>
      </c>
      <c r="AG120" s="53" t="n">
        <f aca="false">$AG$90*(($AG$4-AG34)^2)</f>
        <v>0.128431537729653</v>
      </c>
      <c r="AH120" s="53" t="n">
        <f aca="false">$AH$90*(($AH$4-AH34)^2)</f>
        <v>0.167777565109138</v>
      </c>
      <c r="AI120" s="53" t="n">
        <f aca="false">$AI$90*(($AI$4-AI34)^2)</f>
        <v>0.0971396333954029</v>
      </c>
      <c r="AJ120" s="53" t="n">
        <f aca="false">SUM(B120:AI120)</f>
        <v>28.74291755624</v>
      </c>
    </row>
    <row r="121" customFormat="false" ht="15" hidden="false" customHeight="false" outlineLevel="0" collapsed="false">
      <c r="A121" s="53" t="str">
        <f aca="false">A35</f>
        <v>Республика Калмыкия</v>
      </c>
      <c r="B121" s="53" t="n">
        <f aca="false">$B$90*(($B$4-B35)^2)</f>
        <v>0.00454632813782281</v>
      </c>
      <c r="C121" s="53" t="n">
        <f aca="false">$C$90*(($C$4-C35)^2)</f>
        <v>0.0797168801450853</v>
      </c>
      <c r="D121" s="53" t="n">
        <f aca="false">$D$90*(($D$4-D35)^2)</f>
        <v>2.29612473472335E-005</v>
      </c>
      <c r="E121" s="53" t="n">
        <f aca="false">$E$90*(($E$4-E35)^2)</f>
        <v>0.0768253968253968</v>
      </c>
      <c r="F121" s="53" t="n">
        <f aca="false">$F$90*(($F$4-F35)^2)</f>
        <v>14.5728571428571</v>
      </c>
      <c r="G121" s="53" t="n">
        <f aca="false">$G$90*(($G$4-G35)^2)</f>
        <v>14.5728571428571</v>
      </c>
      <c r="H121" s="53" t="n">
        <f aca="false">$H$90*(($H$4-H35)^2)</f>
        <v>0.003951709212486</v>
      </c>
      <c r="I121" s="53" t="n">
        <f aca="false">$I$90*(($I$4-I35)^2)</f>
        <v>0.051066676509129</v>
      </c>
      <c r="J121" s="53" t="n">
        <f aca="false">$J$90*(($J$4-J35)^2)</f>
        <v>0.00636491944451455</v>
      </c>
      <c r="K121" s="53" t="n">
        <f aca="false">$K$90*(($K$4-K35)^2)</f>
        <v>0.367168658666336</v>
      </c>
      <c r="L121" s="53" t="n">
        <f aca="false">$L$90*(($L$4-L35)^2)</f>
        <v>0.151773789028059</v>
      </c>
      <c r="M121" s="53" t="n">
        <f aca="false">$M$90*(($M$4-M35)^2)</f>
        <v>0.1609624145312</v>
      </c>
      <c r="N121" s="53" t="n">
        <f aca="false">$N$90*(($N$4-N35)^2)</f>
        <v>0.0614865617029898</v>
      </c>
      <c r="O121" s="53" t="n">
        <f aca="false">$O$90*(($O$4-O35)^2)</f>
        <v>0.00622536217223236</v>
      </c>
      <c r="P121" s="53" t="n">
        <f aca="false">$P$90*(($P$4-P35)^2)</f>
        <v>0.0301891420130352</v>
      </c>
      <c r="Q121" s="53" t="n">
        <f aca="false">$Q$90*(($Q$4-Q35)^2)</f>
        <v>0.119869726989912</v>
      </c>
      <c r="R121" s="53" t="n">
        <f aca="false">$R$90*(($R$4-R35)^2)</f>
        <v>0.0722284775194954</v>
      </c>
      <c r="S121" s="53" t="n">
        <f aca="false">$S$90*(($S$4-S35)^2)</f>
        <v>0.000218806025791053</v>
      </c>
      <c r="T121" s="53" t="n">
        <f aca="false">$T$90*(($T$4-T35)^2)</f>
        <v>0.0280618338446661</v>
      </c>
      <c r="U121" s="53" t="n">
        <f aca="false">$U$90*(($U$4-U35)^2)</f>
        <v>0.0833554246756257</v>
      </c>
      <c r="V121" s="53" t="n">
        <f aca="false">$V$90*(($V$4-V35)^2)</f>
        <v>0.0771643719874627</v>
      </c>
      <c r="W121" s="53" t="n">
        <f aca="false">$W$90*(($W$4-W35)^2)</f>
        <v>0.000796367282014446</v>
      </c>
      <c r="X121" s="53" t="n">
        <f aca="false">$X$90*(($X$4-X35)^2)</f>
        <v>0.00429654898318461</v>
      </c>
      <c r="Y121" s="53" t="n">
        <f aca="false">$Y$90*(($Y$4-Y35)^2)</f>
        <v>0.00305564709339687</v>
      </c>
      <c r="Z121" s="53" t="n">
        <f aca="false">$Z$90*(($Z$4-Z35)^2)</f>
        <v>0.0519644369667577</v>
      </c>
      <c r="AA121" s="53" t="n">
        <f aca="false">$AA$90*(($AA$4-AA35)^2)</f>
        <v>0.00316772093428601</v>
      </c>
      <c r="AB121" s="53" t="n">
        <f aca="false">$AB$90*(($AB$4-AB35)^2)</f>
        <v>0.358762420611701</v>
      </c>
      <c r="AC121" s="53" t="n">
        <f aca="false">$AC$90*(($AC$4-AC35)^2)</f>
        <v>0.489530508047674</v>
      </c>
      <c r="AD121" s="53" t="n">
        <f aca="false">$AD$90*(($AD$4-AD35)^2)</f>
        <v>0.429311510044849</v>
      </c>
      <c r="AE121" s="53" t="n">
        <f aca="false">$AE$90*(($AE$4-AE35)^2)</f>
        <v>0.0804788749572388</v>
      </c>
      <c r="AF121" s="53" t="n">
        <f aca="false">$AF$90*(($AF$4-AF35)^2)</f>
        <v>0.0391927756807459</v>
      </c>
      <c r="AG121" s="53" t="n">
        <f aca="false">$AG$90*(($AG$4-AG35)^2)</f>
        <v>0.173253752751981</v>
      </c>
      <c r="AH121" s="53" t="n">
        <f aca="false">$AH$90*(($AH$4-AH35)^2)</f>
        <v>0.171981078384869</v>
      </c>
      <c r="AI121" s="53" t="n">
        <f aca="false">$AI$90*(($AI$4-AI35)^2)</f>
        <v>0.0808530222315304</v>
      </c>
      <c r="AJ121" s="53" t="n">
        <f aca="false">SUM(B121:AI121)</f>
        <v>32.4135583903631</v>
      </c>
    </row>
    <row r="122" customFormat="false" ht="15" hidden="false" customHeight="false" outlineLevel="0" collapsed="false">
      <c r="A122" s="53" t="str">
        <f aca="false">A36</f>
        <v>Краснодарский край</v>
      </c>
      <c r="B122" s="53" t="n">
        <f aca="false">$B$90*(($B$4-B36)^2)</f>
        <v>0.00443167365590803</v>
      </c>
      <c r="C122" s="53" t="n">
        <f aca="false">$C$90*(($C$4-C36)^2)</f>
        <v>0.0193803844630908</v>
      </c>
      <c r="D122" s="53" t="n">
        <f aca="false">$D$90*(($D$4-D36)^2)</f>
        <v>2.56421900020909E-005</v>
      </c>
      <c r="E122" s="53" t="n">
        <f aca="false">$E$90*(($E$4-E36)^2)</f>
        <v>0.0268253968253969</v>
      </c>
      <c r="F122" s="53" t="n">
        <f aca="false">$F$90*(($F$4-F36)^2)</f>
        <v>6.80142857142857</v>
      </c>
      <c r="G122" s="53" t="n">
        <f aca="false">$G$90*(($G$4-G36)^2)</f>
        <v>6.80142857142857</v>
      </c>
      <c r="H122" s="53" t="n">
        <f aca="false">$H$90*(($H$4-H36)^2)</f>
        <v>0.00275175101374893</v>
      </c>
      <c r="I122" s="53" t="n">
        <f aca="false">$I$90*(($I$4-I36)^2)</f>
        <v>0.000906318836519018</v>
      </c>
      <c r="J122" s="53" t="n">
        <f aca="false">$J$90*(($J$4-J36)^2)</f>
        <v>0.0162709933054407</v>
      </c>
      <c r="K122" s="53" t="n">
        <f aca="false">$K$90*(($K$4-K36)^2)</f>
        <v>0.162461899704764</v>
      </c>
      <c r="L122" s="53" t="n">
        <f aca="false">$L$90*(($L$4-L36)^2)</f>
        <v>0.0026653270451823</v>
      </c>
      <c r="M122" s="53" t="n">
        <f aca="false">$M$90*(($M$4-M36)^2)</f>
        <v>0.000134119468883982</v>
      </c>
      <c r="N122" s="53" t="n">
        <f aca="false">$N$90*(($N$4-N36)^2)</f>
        <v>0.00697911945325886</v>
      </c>
      <c r="O122" s="53" t="n">
        <f aca="false">$O$90*(($O$4-O36)^2)</f>
        <v>0.00985532779329239</v>
      </c>
      <c r="P122" s="53" t="n">
        <f aca="false">$P$90*(($P$4-P36)^2)</f>
        <v>0.0285535531024058</v>
      </c>
      <c r="Q122" s="53" t="n">
        <f aca="false">$Q$90*(($Q$4-Q36)^2)</f>
        <v>0.0085349252731801</v>
      </c>
      <c r="R122" s="53" t="n">
        <f aca="false">$R$90*(($R$4-R36)^2)</f>
        <v>0.00316741538308097</v>
      </c>
      <c r="S122" s="53" t="n">
        <f aca="false">$S$90*(($S$4-S36)^2)</f>
        <v>0.00170366032393302</v>
      </c>
      <c r="T122" s="53" t="n">
        <f aca="false">$T$90*(($T$4-T36)^2)</f>
        <v>0.000537792096749027</v>
      </c>
      <c r="U122" s="53" t="n">
        <f aca="false">$U$90*(($U$4-U36)^2)</f>
        <v>0.0288368216044417</v>
      </c>
      <c r="V122" s="53" t="n">
        <f aca="false">$V$90*(($V$4-V36)^2)</f>
        <v>0.0211617550073352</v>
      </c>
      <c r="W122" s="53" t="n">
        <f aca="false">$W$90*(($W$4-W36)^2)</f>
        <v>0.00653139002149156</v>
      </c>
      <c r="X122" s="53" t="n">
        <f aca="false">$X$90*(($X$4-X36)^2)</f>
        <v>2.33994773908755E-005</v>
      </c>
      <c r="Y122" s="53" t="n">
        <f aca="false">$Y$90*(($Y$4-Y36)^2)</f>
        <v>6.2269063917718E-006</v>
      </c>
      <c r="Z122" s="53" t="n">
        <f aca="false">$Z$90*(($Z$4-Z36)^2)</f>
        <v>0.00383346059468472</v>
      </c>
      <c r="AA122" s="53" t="n">
        <f aca="false">$AA$90*(($AA$4-AA36)^2)</f>
        <v>0.000655829737054518</v>
      </c>
      <c r="AB122" s="53" t="n">
        <f aca="false">$AB$90*(($AB$4-AB36)^2)</f>
        <v>0.014497317372347</v>
      </c>
      <c r="AC122" s="53" t="n">
        <f aca="false">$AC$90*(($AC$4-AC36)^2)</f>
        <v>0.00819330090296595</v>
      </c>
      <c r="AD122" s="53" t="n">
        <f aca="false">$AD$90*(($AD$4-AD36)^2)</f>
        <v>6.18457088985754E-005</v>
      </c>
      <c r="AE122" s="53" t="n">
        <f aca="false">$AE$90*(($AE$4-AE36)^2)</f>
        <v>0.114545294578403</v>
      </c>
      <c r="AF122" s="53" t="n">
        <f aca="false">$AF$90*(($AF$4-AF36)^2)</f>
        <v>0.00157202392677479</v>
      </c>
      <c r="AG122" s="53" t="n">
        <f aca="false">$AG$90*(($AG$4-AG36)^2)</f>
        <v>0.0259441136500034</v>
      </c>
      <c r="AH122" s="53" t="n">
        <f aca="false">$AH$90*(($AH$4-AH36)^2)</f>
        <v>6.68365784355822E-005</v>
      </c>
      <c r="AI122" s="53" t="n">
        <f aca="false">$AI$90*(($AI$4-AI36)^2)</f>
        <v>0.00969983193163068</v>
      </c>
      <c r="AJ122" s="53" t="n">
        <f aca="false">SUM(B122:AI122)</f>
        <v>14.1336718907902</v>
      </c>
    </row>
    <row r="123" customFormat="false" ht="15" hidden="false" customHeight="false" outlineLevel="0" collapsed="false">
      <c r="A123" s="53" t="str">
        <f aca="false">A37</f>
        <v>Астраханская область</v>
      </c>
      <c r="B123" s="53" t="n">
        <f aca="false">$B$90*(($B$4-B37)^2)</f>
        <v>0.00990596047577893</v>
      </c>
      <c r="C123" s="53" t="n">
        <f aca="false">$C$90*(($C$4-C37)^2)</f>
        <v>0.0189745382081921</v>
      </c>
      <c r="D123" s="53" t="n">
        <f aca="false">$D$90*(($D$4-D37)^2)</f>
        <v>1.07275521688446E-007</v>
      </c>
      <c r="E123" s="53" t="n">
        <f aca="false">$E$90*(($E$4-E37)^2)</f>
        <v>0.00571428571428567</v>
      </c>
      <c r="F123" s="53" t="n">
        <f aca="false">$F$90*(($F$4-F37)^2)</f>
        <v>1.31444444444445</v>
      </c>
      <c r="G123" s="53" t="n">
        <f aca="false">$G$90*(($G$4-G37)^2)</f>
        <v>1.31444444444444</v>
      </c>
      <c r="H123" s="53" t="n">
        <f aca="false">$H$90*(($H$4-H37)^2)</f>
        <v>0.000219840821185056</v>
      </c>
      <c r="I123" s="53" t="n">
        <f aca="false">$I$90*(($I$4-I37)^2)</f>
        <v>0.0265398873788016</v>
      </c>
      <c r="J123" s="53" t="n">
        <f aca="false">$J$90*(($J$4-J37)^2)</f>
        <v>0.001426688806729</v>
      </c>
      <c r="K123" s="53" t="n">
        <f aca="false">$K$90*(($K$4-K37)^2)</f>
        <v>0.0514793625724804</v>
      </c>
      <c r="L123" s="53" t="n">
        <f aca="false">$L$90*(($L$4-L37)^2)</f>
        <v>0.0476093581902339</v>
      </c>
      <c r="M123" s="53" t="n">
        <f aca="false">$M$90*(($M$4-M37)^2)</f>
        <v>0.0311259302072158</v>
      </c>
      <c r="N123" s="53" t="n">
        <f aca="false">$N$90*(($N$4-N37)^2)</f>
        <v>0.225444659296503</v>
      </c>
      <c r="O123" s="53" t="n">
        <f aca="false">$O$90*(($O$4-O37)^2)</f>
        <v>0.0018055285058427</v>
      </c>
      <c r="P123" s="53" t="n">
        <f aca="false">$P$90*(($P$4-P37)^2)</f>
        <v>0.00107677523117438</v>
      </c>
      <c r="Q123" s="53" t="n">
        <f aca="false">$Q$90*(($Q$4-Q37)^2)</f>
        <v>0.0484279076330511</v>
      </c>
      <c r="R123" s="53" t="n">
        <f aca="false">$R$90*(($R$4-R37)^2)</f>
        <v>0.00803886759813293</v>
      </c>
      <c r="S123" s="53" t="n">
        <f aca="false">$S$90*(($S$4-S37)^2)</f>
        <v>0.00618223166987029</v>
      </c>
      <c r="T123" s="53" t="n">
        <f aca="false">$T$90*(($T$4-T37)^2)</f>
        <v>0.00307547729910892</v>
      </c>
      <c r="U123" s="53" t="n">
        <f aca="false">$U$90*(($U$4-U37)^2)</f>
        <v>7.59337390653364E-008</v>
      </c>
      <c r="V123" s="53" t="n">
        <f aca="false">$V$90*(($V$4-V37)^2)</f>
        <v>8.62389926410597E-006</v>
      </c>
      <c r="W123" s="53" t="n">
        <f aca="false">$W$90*(($W$4-W37)^2)</f>
        <v>0.000332620008789639</v>
      </c>
      <c r="X123" s="53" t="n">
        <f aca="false">$X$90*(($X$4-X37)^2)</f>
        <v>0.00323806914228339</v>
      </c>
      <c r="Y123" s="53" t="n">
        <f aca="false">$Y$90*(($Y$4-Y37)^2)</f>
        <v>0.00241936723066378</v>
      </c>
      <c r="Z123" s="53" t="n">
        <f aca="false">$Z$90*(($Z$4-Z37)^2)</f>
        <v>0.0180844361008641</v>
      </c>
      <c r="AA123" s="53" t="n">
        <f aca="false">$AA$90*(($AA$4-AA37)^2)</f>
        <v>0.00148531572422279</v>
      </c>
      <c r="AB123" s="53" t="n">
        <f aca="false">$AB$90*(($AB$4-AB37)^2)</f>
        <v>0.302589258436834</v>
      </c>
      <c r="AC123" s="53" t="n">
        <f aca="false">$AC$90*(($AC$4-AC37)^2)</f>
        <v>0.0618725101874697</v>
      </c>
      <c r="AD123" s="53" t="n">
        <f aca="false">$AD$90*(($AD$4-AD37)^2)</f>
        <v>0.044519203195417</v>
      </c>
      <c r="AE123" s="53" t="n">
        <f aca="false">$AE$90*(($AE$4-AE37)^2)</f>
        <v>0.00442456349955308</v>
      </c>
      <c r="AF123" s="53" t="n">
        <f aca="false">$AF$90*(($AF$4-AF37)^2)</f>
        <v>0.0109707961469246</v>
      </c>
      <c r="AG123" s="53" t="n">
        <f aca="false">$AG$90*(($AG$4-AG37)^2)</f>
        <v>0.00999224818205775</v>
      </c>
      <c r="AH123" s="53" t="n">
        <f aca="false">$AH$90*(($AH$4-AH37)^2)</f>
        <v>0.080081122741159</v>
      </c>
      <c r="AI123" s="53" t="n">
        <f aca="false">$AI$90*(($AI$4-AI37)^2)</f>
        <v>0.0238786885260616</v>
      </c>
      <c r="AJ123" s="53" t="n">
        <f aca="false">SUM(B123:AI123)</f>
        <v>3.6798331947283</v>
      </c>
    </row>
    <row r="124" customFormat="false" ht="15" hidden="false" customHeight="false" outlineLevel="0" collapsed="false">
      <c r="A124" s="53" t="str">
        <f aca="false">A38</f>
        <v>Волгоградская область</v>
      </c>
      <c r="B124" s="53" t="n">
        <f aca="false">$B$90*(($B$4-B38)^2)</f>
        <v>0.00105783912923668</v>
      </c>
      <c r="C124" s="53" t="n">
        <f aca="false">$C$90*(($C$4-C38)^2)</f>
        <v>4.31623037126844E-005</v>
      </c>
      <c r="D124" s="53" t="n">
        <f aca="false">$D$90*(($D$4-D38)^2)</f>
        <v>0.000125020989986546</v>
      </c>
      <c r="E124" s="53" t="n">
        <f aca="false">$E$90*(($E$4-E38)^2)</f>
        <v>0.115714285714286</v>
      </c>
      <c r="F124" s="53" t="n">
        <f aca="false">$F$90*(($F$4-F38)^2)</f>
        <v>0.0228571428571424</v>
      </c>
      <c r="G124" s="53" t="n">
        <f aca="false">$G$90*(($G$4-G38)^2)</f>
        <v>0.022857142857143</v>
      </c>
      <c r="H124" s="53" t="n">
        <f aca="false">$H$90*(($H$4-H38)^2)</f>
        <v>0.000295926571572362</v>
      </c>
      <c r="I124" s="53" t="n">
        <f aca="false">$I$90*(($I$4-I38)^2)</f>
        <v>0.000148456965430468</v>
      </c>
      <c r="J124" s="53" t="n">
        <f aca="false">$J$90*(($J$4-J38)^2)</f>
        <v>3.18489111977357E-005</v>
      </c>
      <c r="K124" s="53" t="n">
        <f aca="false">$K$90*(($K$4-K38)^2)</f>
        <v>0.00897192661460251</v>
      </c>
      <c r="L124" s="53" t="n">
        <f aca="false">$L$90*(($L$4-L38)^2)</f>
        <v>0.00422884053114409</v>
      </c>
      <c r="M124" s="53" t="n">
        <f aca="false">$M$90*(($M$4-M38)^2)</f>
        <v>4.93575310688609E-005</v>
      </c>
      <c r="N124" s="53" t="n">
        <f aca="false">$N$90*(($N$4-N38)^2)</f>
        <v>0.0854308605114661</v>
      </c>
      <c r="O124" s="53" t="n">
        <f aca="false">$O$90*(($O$4-O38)^2)</f>
        <v>4.69182911797793E-005</v>
      </c>
      <c r="P124" s="53" t="n">
        <f aca="false">$P$90*(($P$4-P38)^2)</f>
        <v>0.00203572531583623</v>
      </c>
      <c r="Q124" s="53" t="n">
        <f aca="false">$Q$90*(($Q$4-Q38)^2)</f>
        <v>0.000846108953484877</v>
      </c>
      <c r="R124" s="53" t="n">
        <f aca="false">$R$90*(($R$4-R38)^2)</f>
        <v>0.0176661975495723</v>
      </c>
      <c r="S124" s="53" t="n">
        <f aca="false">$S$90*(($S$4-S38)^2)</f>
        <v>0.00110996896457519</v>
      </c>
      <c r="T124" s="53" t="n">
        <f aca="false">$T$90*(($T$4-T38)^2)</f>
        <v>0.00284662907969714</v>
      </c>
      <c r="U124" s="53" t="n">
        <f aca="false">$U$90*(($U$4-U38)^2)</f>
        <v>0.00278661348611698</v>
      </c>
      <c r="V124" s="53" t="n">
        <f aca="false">$V$90*(($V$4-V38)^2)</f>
        <v>0.00348209897136741</v>
      </c>
      <c r="W124" s="53" t="n">
        <f aca="false">$W$90*(($W$4-W38)^2)</f>
        <v>0.0131137127824919</v>
      </c>
      <c r="X124" s="53" t="n">
        <f aca="false">$X$90*(($X$4-X38)^2)</f>
        <v>0.000797250449736696</v>
      </c>
      <c r="Y124" s="53" t="n">
        <f aca="false">$Y$90*(($Y$4-Y38)^2)</f>
        <v>0.0020503393891392</v>
      </c>
      <c r="Z124" s="53" t="n">
        <f aca="false">$Z$90*(($Z$4-Z38)^2)</f>
        <v>0.00452669789237353</v>
      </c>
      <c r="AA124" s="53" t="n">
        <f aca="false">$AA$90*(($AA$4-AA38)^2)</f>
        <v>3.12806535930448E-007</v>
      </c>
      <c r="AB124" s="53" t="n">
        <f aca="false">$AB$90*(($AB$4-AB38)^2)</f>
        <v>0.209565878123259</v>
      </c>
      <c r="AC124" s="53" t="n">
        <f aca="false">$AC$90*(($AC$4-AC38)^2)</f>
        <v>0.0437143211699373</v>
      </c>
      <c r="AD124" s="53" t="n">
        <f aca="false">$AD$90*(($AD$4-AD38)^2)</f>
        <v>0.00289971092103119</v>
      </c>
      <c r="AE124" s="53" t="n">
        <f aca="false">$AE$90*(($AE$4-AE38)^2)</f>
        <v>0.0254688705936381</v>
      </c>
      <c r="AF124" s="53" t="n">
        <f aca="false">$AF$90*(($AF$4-AF38)^2)</f>
        <v>0.0572520338412496</v>
      </c>
      <c r="AG124" s="53" t="n">
        <f aca="false">$AG$90*(($AG$4-AG38)^2)</f>
        <v>0.0210230224733875</v>
      </c>
      <c r="AH124" s="53" t="n">
        <f aca="false">$AH$90*(($AH$4-AH38)^2)</f>
        <v>0.0365898068206222</v>
      </c>
      <c r="AI124" s="53" t="n">
        <f aca="false">$AI$90*(($AI$4-AI38)^2)</f>
        <v>0.000209995307012968</v>
      </c>
      <c r="AJ124" s="53" t="n">
        <f aca="false">SUM(B124:AI124)</f>
        <v>0.709844024670234</v>
      </c>
    </row>
    <row r="125" customFormat="false" ht="15" hidden="false" customHeight="false" outlineLevel="0" collapsed="false">
      <c r="A125" s="53" t="str">
        <f aca="false">A39</f>
        <v>Ростовская область</v>
      </c>
      <c r="B125" s="53" t="n">
        <f aca="false">$B$90*(($B$4-B39)^2)</f>
        <v>0.00178880726300759</v>
      </c>
      <c r="C125" s="53" t="n">
        <f aca="false">$C$90*(($C$4-C39)^2)</f>
        <v>0.00683465469666734</v>
      </c>
      <c r="D125" s="53" t="n">
        <f aca="false">$D$90*(($D$4-D39)^2)</f>
        <v>0.000142334594900271</v>
      </c>
      <c r="E125" s="53" t="n">
        <f aca="false">$E$90*(($E$4-E39)^2)</f>
        <v>0.0914285714285716</v>
      </c>
      <c r="F125" s="53" t="n">
        <f aca="false">$F$90*(($F$4-F39)^2)</f>
        <v>0.965714285714288</v>
      </c>
      <c r="G125" s="53" t="n">
        <f aca="false">$G$90*(($G$4-G39)^2)</f>
        <v>0.965714285714285</v>
      </c>
      <c r="H125" s="53" t="n">
        <f aca="false">$H$90*(($H$4-H39)^2)</f>
        <v>0.000436436817290367</v>
      </c>
      <c r="I125" s="53" t="n">
        <f aca="false">$I$90*(($I$4-I39)^2)</f>
        <v>0.000677957316505178</v>
      </c>
      <c r="J125" s="53" t="n">
        <f aca="false">$J$90*(($J$4-J39)^2)</f>
        <v>0.00393433864542657</v>
      </c>
      <c r="K125" s="53" t="n">
        <f aca="false">$K$90*(($K$4-K39)^2)</f>
        <v>0.0979714054315421</v>
      </c>
      <c r="L125" s="53" t="n">
        <f aca="false">$L$90*(($L$4-L39)^2)</f>
        <v>0.0026653270451823</v>
      </c>
      <c r="M125" s="53" t="n">
        <f aca="false">$M$90*(($M$4-M39)^2)</f>
        <v>0.00545304111957984</v>
      </c>
      <c r="N125" s="53" t="n">
        <f aca="false">$N$90*(($N$4-N39)^2)</f>
        <v>0.0338653590213716</v>
      </c>
      <c r="O125" s="53" t="n">
        <f aca="false">$O$90*(($O$4-O39)^2)</f>
        <v>0.000402172608387946</v>
      </c>
      <c r="P125" s="53" t="n">
        <f aca="false">$P$90*(($P$4-P39)^2)</f>
        <v>0.0393467398694806</v>
      </c>
      <c r="Q125" s="53" t="n">
        <f aca="false">$Q$90*(($Q$4-Q39)^2)</f>
        <v>0.00473203152655283</v>
      </c>
      <c r="R125" s="53" t="n">
        <f aca="false">$R$90*(($R$4-R39)^2)</f>
        <v>0.000105082688280068</v>
      </c>
      <c r="S125" s="53" t="n">
        <f aca="false">$S$90*(($S$4-S39)^2)</f>
        <v>6.33817588453936E-006</v>
      </c>
      <c r="T125" s="53" t="n">
        <f aca="false">$T$90*(($T$4-T39)^2)</f>
        <v>0.00096383107733797</v>
      </c>
      <c r="U125" s="53" t="n">
        <f aca="false">$U$90*(($U$4-U39)^2)</f>
        <v>0.00656645938770662</v>
      </c>
      <c r="V125" s="53" t="n">
        <f aca="false">$V$90*(($V$4-V39)^2)</f>
        <v>0.000147118109717324</v>
      </c>
      <c r="W125" s="53" t="n">
        <f aca="false">$W$90*(($W$4-W39)^2)</f>
        <v>0.00887385804471712</v>
      </c>
      <c r="X125" s="53" t="n">
        <f aca="false">$X$90*(($X$4-X39)^2)</f>
        <v>0.000690635692489474</v>
      </c>
      <c r="Y125" s="53" t="n">
        <f aca="false">$Y$90*(($Y$4-Y39)^2)</f>
        <v>5.01610971287803E-005</v>
      </c>
      <c r="Z125" s="53" t="n">
        <f aca="false">$Z$90*(($Z$4-Z39)^2)</f>
        <v>0.000204439253878848</v>
      </c>
      <c r="AA125" s="53" t="n">
        <f aca="false">$AA$90*(($AA$4-AA39)^2)</f>
        <v>4.18631337483062E-005</v>
      </c>
      <c r="AB125" s="53" t="n">
        <f aca="false">$AB$90*(($AB$4-AB39)^2)</f>
        <v>0.0798110280666991</v>
      </c>
      <c r="AC125" s="53" t="n">
        <f aca="false">$AC$90*(($AC$4-AC39)^2)</f>
        <v>0.00629664537462855</v>
      </c>
      <c r="AD125" s="53" t="n">
        <f aca="false">$AD$90*(($AD$4-AD39)^2)</f>
        <v>0.0410723507087926</v>
      </c>
      <c r="AE125" s="53" t="n">
        <f aca="false">$AE$90*(($AE$4-AE39)^2)</f>
        <v>0.0398658736949825</v>
      </c>
      <c r="AF125" s="53" t="n">
        <f aca="false">$AF$90*(($AF$4-AF39)^2)</f>
        <v>0.000935045398998694</v>
      </c>
      <c r="AG125" s="53" t="n">
        <f aca="false">$AG$90*(($AG$4-AG39)^2)</f>
        <v>0.000642432075069565</v>
      </c>
      <c r="AH125" s="53" t="n">
        <f aca="false">$AH$90*(($AH$4-AH39)^2)</f>
        <v>0.000353112197858629</v>
      </c>
      <c r="AI125" s="53" t="n">
        <f aca="false">$AI$90*(($AI$4-AI39)^2)</f>
        <v>0.0011233870677376</v>
      </c>
      <c r="AJ125" s="53" t="n">
        <f aca="false">SUM(B125:AI125)</f>
        <v>2.4088574100587</v>
      </c>
    </row>
    <row r="126" customFormat="false" ht="15" hidden="false" customHeight="false" outlineLevel="0" collapsed="false">
      <c r="A126" s="53" t="str">
        <f aca="false">A40</f>
        <v>Республика Дагестан</v>
      </c>
      <c r="B126" s="53" t="n">
        <f aca="false">$B$90*(($B$4-B40)^2)</f>
        <v>0.00953204514301648</v>
      </c>
      <c r="C126" s="53" t="n">
        <f aca="false">$C$90*(($C$4-C40)^2)</f>
        <v>0.000780403553896603</v>
      </c>
      <c r="D126" s="53" t="n">
        <f aca="false">$D$90*(($D$4-D40)^2)</f>
        <v>0.000262131558342364</v>
      </c>
      <c r="E126" s="53" t="n">
        <f aca="false">$E$90*(($E$4-E40)^2)</f>
        <v>1.85142857142857</v>
      </c>
      <c r="F126" s="53" t="n">
        <f aca="false">$F$90*(($F$4-F40)^2)</f>
        <v>14.8628571428572</v>
      </c>
      <c r="G126" s="53" t="n">
        <f aca="false">$G$90*(($G$4-G40)^2)</f>
        <v>14.8628571428571</v>
      </c>
      <c r="H126" s="53" t="n">
        <f aca="false">$H$90*(($H$4-H40)^2)</f>
        <v>0.00388946258811925</v>
      </c>
      <c r="I126" s="53" t="n">
        <f aca="false">$I$90*(($I$4-I40)^2)</f>
        <v>0.008117548833938</v>
      </c>
      <c r="J126" s="53" t="n">
        <f aca="false">$J$90*(($J$4-J40)^2)</f>
        <v>0.012753794011036</v>
      </c>
      <c r="K126" s="53" t="n">
        <f aca="false">$K$90*(($K$4-K40)^2)</f>
        <v>0.0224163001629792</v>
      </c>
      <c r="L126" s="53" t="n">
        <f aca="false">$L$90*(($L$4-L40)^2)</f>
        <v>0.0126441734507303</v>
      </c>
      <c r="M126" s="53" t="n">
        <f aca="false">$M$90*(($M$4-M40)^2)</f>
        <v>0.0420882191611892</v>
      </c>
      <c r="N126" s="53" t="n">
        <f aca="false">$N$90*(($N$4-N40)^2)</f>
        <v>0.184913464381382</v>
      </c>
      <c r="O126" s="53" t="n">
        <f aca="false">$O$90*(($O$4-O40)^2)</f>
        <v>0.00247581482460831</v>
      </c>
      <c r="P126" s="53" t="n">
        <f aca="false">$P$90*(($P$4-P40)^2)</f>
        <v>0.0607557615046807</v>
      </c>
      <c r="Q126" s="53" t="n">
        <f aca="false">$Q$90*(($Q$4-Q40)^2)</f>
        <v>0.0390102242795774</v>
      </c>
      <c r="R126" s="53" t="n">
        <f aca="false">$R$90*(($R$4-R40)^2)</f>
        <v>0.0112592251476221</v>
      </c>
      <c r="S126" s="53" t="n">
        <f aca="false">$S$90*(($S$4-S40)^2)</f>
        <v>0.00324607323326359</v>
      </c>
      <c r="T126" s="53" t="n">
        <f aca="false">$T$90*(($T$4-T40)^2)</f>
        <v>0.000100012028626529</v>
      </c>
      <c r="U126" s="53" t="n">
        <f aca="false">$U$90*(($U$4-U40)^2)</f>
        <v>0.0867951428540035</v>
      </c>
      <c r="V126" s="53" t="n">
        <f aca="false">$V$90*(($V$4-V40)^2)</f>
        <v>0.0016791938619365</v>
      </c>
      <c r="W126" s="53" t="n">
        <f aca="false">$W$90*(($W$4-W40)^2)</f>
        <v>0.0438969089251449</v>
      </c>
      <c r="X126" s="53" t="n">
        <f aca="false">$X$90*(($X$4-X40)^2)</f>
        <v>0.00456370692899277</v>
      </c>
      <c r="Y126" s="53" t="n">
        <f aca="false">$Y$90*(($Y$4-Y40)^2)</f>
        <v>0.00523007020397565</v>
      </c>
      <c r="Z126" s="53" t="n">
        <f aca="false">$Z$90*(($Z$4-Z40)^2)</f>
        <v>6.40028494757717E-005</v>
      </c>
      <c r="AA126" s="53" t="n">
        <f aca="false">$AA$90*(($AA$4-AA40)^2)</f>
        <v>0.00617608407292134</v>
      </c>
      <c r="AB126" s="53" t="n">
        <f aca="false">$AB$90*(($AB$4-AB40)^2)</f>
        <v>0.892912783180836</v>
      </c>
      <c r="AC126" s="53" t="n">
        <f aca="false">$AC$90*(($AC$4-AC40)^2)</f>
        <v>0.26290441782743</v>
      </c>
      <c r="AD126" s="53" t="n">
        <f aca="false">$AD$90*(($AD$4-AD40)^2)</f>
        <v>0.1005597611137</v>
      </c>
      <c r="AE126" s="53" t="n">
        <f aca="false">$AE$90*(($AE$4-AE40)^2)</f>
        <v>0.0746332069302676</v>
      </c>
      <c r="AF126" s="53" t="n">
        <f aca="false">$AF$90*(($AF$4-AF40)^2)</f>
        <v>0.0323699883069296</v>
      </c>
      <c r="AG126" s="53" t="n">
        <f aca="false">$AG$90*(($AG$4-AG40)^2)</f>
        <v>0.204303863649334</v>
      </c>
      <c r="AH126" s="53" t="n">
        <f aca="false">$AH$90*(($AH$4-AH40)^2)</f>
        <v>0.0880498755620549</v>
      </c>
      <c r="AI126" s="53" t="n">
        <f aca="false">$AI$90*(($AI$4-AI40)^2)</f>
        <v>0.262363817658588</v>
      </c>
      <c r="AJ126" s="53" t="n">
        <f aca="false">SUM(B126:AI126)</f>
        <v>34.0578903349315</v>
      </c>
    </row>
    <row r="127" customFormat="false" ht="15" hidden="false" customHeight="false" outlineLevel="0" collapsed="false">
      <c r="A127" s="53" t="str">
        <f aca="false">A41</f>
        <v>Республика Ингушетия</v>
      </c>
      <c r="B127" s="53" t="n">
        <f aca="false">$B$90*(($B$4-B41)^2)</f>
        <v>0.0566220286814266</v>
      </c>
      <c r="C127" s="53" t="n">
        <f aca="false">$C$90*(($C$4-C41)^2)</f>
        <v>0.0492864438357115</v>
      </c>
      <c r="D127" s="53" t="n">
        <f aca="false">$D$90*(($D$4-D41)^2)</f>
        <v>0.000544958711299425</v>
      </c>
      <c r="E127" s="53" t="n">
        <f aca="false">$E$90*(($E$4-E41)^2)</f>
        <v>2.24777777777778</v>
      </c>
      <c r="F127" s="53" t="n">
        <f aca="false">$F$90*(($F$4-F41)^2)</f>
        <v>6.60571428571429</v>
      </c>
      <c r="G127" s="53" t="n">
        <f aca="false">$G$90*(($G$4-G41)^2)</f>
        <v>6.60571428571429</v>
      </c>
      <c r="H127" s="53" t="n">
        <f aca="false">$H$90*(($H$4-H41)^2)</f>
        <v>0.115563745450987</v>
      </c>
      <c r="I127" s="53" t="n">
        <f aca="false">$I$90*(($I$4-I41)^2)</f>
        <v>0.13218561587317</v>
      </c>
      <c r="J127" s="53" t="n">
        <f aca="false">$J$90*(($J$4-J41)^2)</f>
        <v>0.0412914425605173</v>
      </c>
      <c r="K127" s="53" t="n">
        <f aca="false">$K$90*(($K$4-K41)^2)</f>
        <v>0.229565221376816</v>
      </c>
      <c r="L127" s="53" t="n">
        <f aca="false">$L$90*(($L$4-L41)^2)</f>
        <v>0.255759125107079</v>
      </c>
      <c r="M127" s="53" t="n">
        <f aca="false">$M$90*(($M$4-M41)^2)</f>
        <v>0.383551207974002</v>
      </c>
      <c r="N127" s="53" t="n">
        <f aca="false">$N$90*(($N$4-N41)^2)</f>
        <v>0.1724853745123</v>
      </c>
      <c r="O127" s="53" t="n">
        <f aca="false">$O$90*(($O$4-O41)^2)</f>
        <v>0.0148454571878237</v>
      </c>
      <c r="P127" s="53" t="n">
        <f aca="false">$P$90*(($P$4-P41)^2)</f>
        <v>0.061194341610824</v>
      </c>
      <c r="Q127" s="53" t="n">
        <f aca="false">$Q$90*(($Q$4-Q41)^2)</f>
        <v>0.113006812622958</v>
      </c>
      <c r="R127" s="53" t="n">
        <f aca="false">$R$90*(($R$4-R41)^2)</f>
        <v>0.00429315677267066</v>
      </c>
      <c r="S127" s="53" t="n">
        <f aca="false">$S$90*(($S$4-S41)^2)</f>
        <v>0.0024710386140179</v>
      </c>
      <c r="T127" s="53" t="n">
        <f aca="false">$T$90*(($T$4-T41)^2)</f>
        <v>0.0754761857508312</v>
      </c>
      <c r="U127" s="53" t="n">
        <f aca="false">$U$90*(($U$4-U41)^2)</f>
        <v>0.100980678838821</v>
      </c>
      <c r="V127" s="53" t="n">
        <f aca="false">$V$90*(($V$4-V41)^2)</f>
        <v>0.0370728807526295</v>
      </c>
      <c r="W127" s="53" t="n">
        <f aca="false">$W$90*(($W$4-W41)^2)</f>
        <v>0.117289376815126</v>
      </c>
      <c r="X127" s="53" t="n">
        <f aca="false">$X$90*(($X$4-X41)^2)</f>
        <v>8.78471404292877E-005</v>
      </c>
      <c r="Y127" s="53" t="n">
        <f aca="false">$Y$90*(($Y$4-Y41)^2)</f>
        <v>0.00455817471135341</v>
      </c>
      <c r="Z127" s="53" t="n">
        <f aca="false">$Z$90*(($Z$4-Z41)^2)</f>
        <v>0.105834067675626</v>
      </c>
      <c r="AA127" s="53" t="n">
        <f aca="false">$AA$90*(($AA$4-AA41)^2)</f>
        <v>0.000711500638374563</v>
      </c>
      <c r="AB127" s="53" t="n">
        <f aca="false">$AB$90*(($AB$4-AB41)^2)</f>
        <v>0.827204683764288</v>
      </c>
      <c r="AC127" s="53" t="n">
        <f aca="false">$AC$90*(($AC$4-AC41)^2)</f>
        <v>0.41413835654176</v>
      </c>
      <c r="AD127" s="53" t="n">
        <f aca="false">$AD$90*(($AD$4-AD41)^2)</f>
        <v>0.300337807862904</v>
      </c>
      <c r="AE127" s="53" t="n">
        <f aca="false">$AE$90*(($AE$4-AE41)^2)</f>
        <v>0.0623012187875426</v>
      </c>
      <c r="AF127" s="53" t="n">
        <f aca="false">$AF$90*(($AF$4-AF41)^2)</f>
        <v>0.00576021480892738</v>
      </c>
      <c r="AG127" s="53" t="n">
        <f aca="false">$AG$90*(($AG$4-AG41)^2)</f>
        <v>0.16696000162194</v>
      </c>
      <c r="AH127" s="53" t="n">
        <f aca="false">$AH$90*(($AH$4-AH41)^2)</f>
        <v>0.418079690913558</v>
      </c>
      <c r="AI127" s="53" t="n">
        <f aca="false">$AI$90*(($AI$4-AI41)^2)</f>
        <v>0.315107349066817</v>
      </c>
      <c r="AJ127" s="53" t="n">
        <f aca="false">SUM(B127:AI127)</f>
        <v>20.0437723557889</v>
      </c>
    </row>
    <row r="128" customFormat="false" ht="15" hidden="false" customHeight="false" outlineLevel="0" collapsed="false">
      <c r="A128" s="53" t="str">
        <f aca="false">A42</f>
        <v>Кабардино-Балкарская Республика</v>
      </c>
      <c r="B128" s="53" t="n">
        <f aca="false">$B$90*(($B$4-B42)^2)</f>
        <v>0.0335151694927629</v>
      </c>
      <c r="C128" s="53" t="n">
        <f aca="false">$C$90*(($C$4-C42)^2)</f>
        <v>0.0248716137250822</v>
      </c>
      <c r="D128" s="53" t="n">
        <f aca="false">$D$90*(($D$4-D42)^2)</f>
        <v>1.73671782555514E-005</v>
      </c>
      <c r="E128" s="53" t="n">
        <f aca="false">$E$90*(($E$4-E42)^2)</f>
        <v>0.293492063492064</v>
      </c>
      <c r="F128" s="53" t="n">
        <f aca="false">$F$90*(($F$4-F42)^2)</f>
        <v>8.99111111111111</v>
      </c>
      <c r="G128" s="53" t="n">
        <f aca="false">$G$90*(($G$4-G42)^2)</f>
        <v>8.99111111111111</v>
      </c>
      <c r="H128" s="53" t="n">
        <f aca="false">$H$90*(($H$4-H42)^2)</f>
        <v>0.0104656969711786</v>
      </c>
      <c r="I128" s="53" t="n">
        <f aca="false">$I$90*(($I$4-I42)^2)</f>
        <v>0.0379385310018048</v>
      </c>
      <c r="J128" s="53" t="n">
        <f aca="false">$J$90*(($J$4-J42)^2)</f>
        <v>0.0239798912223123</v>
      </c>
      <c r="K128" s="53" t="n">
        <f aca="false">$K$90*(($K$4-K42)^2)</f>
        <v>0.0951537273383104</v>
      </c>
      <c r="L128" s="53" t="n">
        <f aca="false">$L$90*(($L$4-L42)^2)</f>
        <v>0.0678988327789008</v>
      </c>
      <c r="M128" s="53" t="n">
        <f aca="false">$M$90*(($M$4-M42)^2)</f>
        <v>0.0699793791882507</v>
      </c>
      <c r="N128" s="53" t="n">
        <f aca="false">$N$90*(($N$4-N42)^2)</f>
        <v>0.133525085965109</v>
      </c>
      <c r="O128" s="53" t="n">
        <f aca="false">$O$90*(($O$4-O42)^2)</f>
        <v>0.00434594097793917</v>
      </c>
      <c r="P128" s="53" t="n">
        <f aca="false">$P$90*(($P$4-P42)^2)</f>
        <v>0.0521758042350439</v>
      </c>
      <c r="Q128" s="53" t="n">
        <f aca="false">$Q$90*(($Q$4-Q42)^2)</f>
        <v>0.0507284739303476</v>
      </c>
      <c r="R128" s="53" t="n">
        <f aca="false">$R$90*(($R$4-R42)^2)</f>
        <v>0.0192105051482366</v>
      </c>
      <c r="S128" s="53" t="n">
        <f aca="false">$S$90*(($S$4-S42)^2)</f>
        <v>0.00174197000081874</v>
      </c>
      <c r="T128" s="53" t="n">
        <f aca="false">$T$90*(($T$4-T42)^2)</f>
        <v>0.00993787111190335</v>
      </c>
      <c r="U128" s="53" t="n">
        <f aca="false">$U$90*(($U$4-U42)^2)</f>
        <v>0.00420465214267792</v>
      </c>
      <c r="V128" s="53" t="n">
        <f aca="false">$V$90*(($V$4-V42)^2)</f>
        <v>0.0347771059063002</v>
      </c>
      <c r="W128" s="53" t="n">
        <f aca="false">$W$90*(($W$4-W42)^2)</f>
        <v>0.0408165803710407</v>
      </c>
      <c r="X128" s="53" t="n">
        <f aca="false">$X$90*(($X$4-X42)^2)</f>
        <v>0.000520392080239162</v>
      </c>
      <c r="Y128" s="53" t="n">
        <f aca="false">$Y$90*(($Y$4-Y42)^2)</f>
        <v>0.00895943836773418</v>
      </c>
      <c r="Z128" s="53" t="n">
        <f aca="false">$Z$90*(($Z$4-Z42)^2)</f>
        <v>0.01852069414644</v>
      </c>
      <c r="AA128" s="53" t="n">
        <f aca="false">$AA$90*(($AA$4-AA42)^2)</f>
        <v>0.0100303272646735</v>
      </c>
      <c r="AB128" s="53" t="n">
        <f aca="false">$AB$90*(($AB$4-AB42)^2)</f>
        <v>0.464339146074541</v>
      </c>
      <c r="AC128" s="53" t="n">
        <f aca="false">$AC$90*(($AC$4-AC42)^2)</f>
        <v>0.278009780426571</v>
      </c>
      <c r="AD128" s="53" t="n">
        <f aca="false">$AD$90*(($AD$4-AD42)^2)</f>
        <v>0.143167221392078</v>
      </c>
      <c r="AE128" s="53" t="n">
        <f aca="false">$AE$90*(($AE$4-AE42)^2)</f>
        <v>0.0598775082540287</v>
      </c>
      <c r="AF128" s="53" t="n">
        <f aca="false">$AF$90*(($AF$4-AF42)^2)</f>
        <v>0.00319374723559442</v>
      </c>
      <c r="AG128" s="53" t="n">
        <f aca="false">$AG$90*(($AG$4-AG42)^2)</f>
        <v>0.136204131900334</v>
      </c>
      <c r="AH128" s="53" t="n">
        <f aca="false">$AH$90*(($AH$4-AH42)^2)</f>
        <v>0.176539428302549</v>
      </c>
      <c r="AI128" s="53" t="n">
        <f aca="false">$AI$90*(($AI$4-AI42)^2)</f>
        <v>0.100693118490869</v>
      </c>
      <c r="AJ128" s="53" t="n">
        <f aca="false">SUM(B128:AI128)</f>
        <v>20.3910534183362</v>
      </c>
    </row>
    <row r="129" customFormat="false" ht="15" hidden="false" customHeight="false" outlineLevel="0" collapsed="false">
      <c r="A129" s="53" t="str">
        <f aca="false">A43</f>
        <v>Карачаево-Черкесская Республика</v>
      </c>
      <c r="B129" s="53" t="n">
        <f aca="false">$B$90*(($B$4-B43)^2)</f>
        <v>0.0309943057283597</v>
      </c>
      <c r="C129" s="53" t="n">
        <f aca="false">$C$90*(($C$4-C43)^2)</f>
        <v>0.0524804323929445</v>
      </c>
      <c r="D129" s="53" t="n">
        <f aca="false">$D$90*(($D$4-D43)^2)</f>
        <v>1.07275521688446E-007</v>
      </c>
      <c r="E129" s="53" t="n">
        <f aca="false">$E$90*(($E$4-E43)^2)</f>
        <v>0.0914285714285713</v>
      </c>
      <c r="F129" s="53" t="n">
        <f aca="false">$F$90*(($F$4-F43)^2)</f>
        <v>17.3906349206349</v>
      </c>
      <c r="G129" s="53" t="n">
        <f aca="false">$G$90*(($G$4-G43)^2)</f>
        <v>17.3906349206349</v>
      </c>
      <c r="H129" s="53" t="n">
        <f aca="false">$H$90*(($H$4-H43)^2)</f>
        <v>0.000206728151298315</v>
      </c>
      <c r="I129" s="53" t="n">
        <f aca="false">$I$90*(($I$4-I43)^2)</f>
        <v>0.0826137073986532</v>
      </c>
      <c r="J129" s="53" t="n">
        <f aca="false">$J$90*(($J$4-J43)^2)</f>
        <v>0.00847461706011428</v>
      </c>
      <c r="K129" s="53" t="n">
        <f aca="false">$K$90*(($K$4-K43)^2)</f>
        <v>0.209655212524439</v>
      </c>
      <c r="L129" s="53" t="n">
        <f aca="false">$L$90*(($L$4-L43)^2)</f>
        <v>0.189298845016796</v>
      </c>
      <c r="M129" s="53" t="n">
        <f aca="false">$M$90*(($M$4-M43)^2)</f>
        <v>0.119060472660974</v>
      </c>
      <c r="N129" s="53" t="n">
        <f aca="false">$N$90*(($N$4-N43)^2)</f>
        <v>0.1724853745123</v>
      </c>
      <c r="O129" s="53" t="n">
        <f aca="false">$O$90*(($O$4-O43)^2)</f>
        <v>6.60848773515758E-005</v>
      </c>
      <c r="P129" s="53" t="n">
        <f aca="false">$P$90*(($P$4-P43)^2)</f>
        <v>0.0426264449314394</v>
      </c>
      <c r="Q129" s="53" t="n">
        <f aca="false">$Q$90*(($Q$4-Q43)^2)</f>
        <v>0.046217628696294</v>
      </c>
      <c r="R129" s="53" t="n">
        <f aca="false">$R$90*(($R$4-R43)^2)</f>
        <v>0.000312125928330538</v>
      </c>
      <c r="S129" s="53" t="n">
        <f aca="false">$S$90*(($S$4-S43)^2)</f>
        <v>0.00250511316122329</v>
      </c>
      <c r="T129" s="53" t="n">
        <f aca="false">$T$90*(($T$4-T43)^2)</f>
        <v>0.0289681427140422</v>
      </c>
      <c r="U129" s="53" t="n">
        <f aca="false">$U$90*(($U$4-U43)^2)</f>
        <v>0.0141163711397355</v>
      </c>
      <c r="V129" s="53" t="n">
        <f aca="false">$V$90*(($V$4-V43)^2)</f>
        <v>0.0375050074061083</v>
      </c>
      <c r="W129" s="53" t="n">
        <f aca="false">$W$90*(($W$4-W43)^2)</f>
        <v>0.0140288344454467</v>
      </c>
      <c r="X129" s="53" t="n">
        <f aca="false">$X$90*(($X$4-X43)^2)</f>
        <v>0.00799750692613148</v>
      </c>
      <c r="Y129" s="53" t="n">
        <f aca="false">$Y$90*(($Y$4-Y43)^2)</f>
        <v>0.00633602620534933</v>
      </c>
      <c r="Z129" s="53" t="n">
        <f aca="false">$Z$90*(($Z$4-Z43)^2)</f>
        <v>0.00827030971154731</v>
      </c>
      <c r="AA129" s="53" t="n">
        <f aca="false">$AA$90*(($AA$4-AA43)^2)</f>
        <v>0.00245093027880336</v>
      </c>
      <c r="AB129" s="53" t="n">
        <f aca="false">$AB$90*(($AB$4-AB43)^2)</f>
        <v>0.406424561439258</v>
      </c>
      <c r="AC129" s="53" t="n">
        <f aca="false">$AC$90*(($AC$4-AC43)^2)</f>
        <v>0.284224997510696</v>
      </c>
      <c r="AD129" s="53" t="n">
        <f aca="false">$AD$90*(($AD$4-AD43)^2)</f>
        <v>0.196604128049514</v>
      </c>
      <c r="AE129" s="53" t="n">
        <f aca="false">$AE$90*(($AE$4-AE43)^2)</f>
        <v>0.132159107388829</v>
      </c>
      <c r="AF129" s="53" t="n">
        <f aca="false">$AF$90*(($AF$4-AF43)^2)</f>
        <v>0.103821659336172</v>
      </c>
      <c r="AG129" s="53" t="n">
        <f aca="false">$AG$90*(($AG$4-AG43)^2)</f>
        <v>0.25283091227168</v>
      </c>
      <c r="AH129" s="53" t="n">
        <f aca="false">$AH$90*(($AH$4-AH43)^2)</f>
        <v>0.146323113707316</v>
      </c>
      <c r="AI129" s="53" t="n">
        <f aca="false">$AI$90*(($AI$4-AI43)^2)</f>
        <v>0.0875454004501609</v>
      </c>
      <c r="AJ129" s="53" t="n">
        <f aca="false">SUM(B129:AI129)</f>
        <v>37.5593026219952</v>
      </c>
    </row>
    <row r="130" customFormat="false" ht="15" hidden="false" customHeight="false" outlineLevel="0" collapsed="false">
      <c r="A130" s="53" t="str">
        <f aca="false">A44</f>
        <v>Республика Северная Осетия-Алания</v>
      </c>
      <c r="B130" s="53" t="n">
        <f aca="false">$B$90*(($B$4-B44)^2)</f>
        <v>0.0419172988530461</v>
      </c>
      <c r="C130" s="53" t="n">
        <f aca="false">$C$90*(($C$4-C44)^2)</f>
        <v>0.0337009231680087</v>
      </c>
      <c r="D130" s="53" t="n">
        <f aca="false">$D$90*(($D$4-D44)^2)</f>
        <v>6.69413887185477E-006</v>
      </c>
      <c r="E130" s="53" t="n">
        <f aca="false">$E$90*(($E$4-E44)^2)</f>
        <v>0.0406349206349205</v>
      </c>
      <c r="F130" s="53" t="n">
        <f aca="false">$F$90*(($F$4-F44)^2)</f>
        <v>2.13587301587302</v>
      </c>
      <c r="G130" s="53" t="n">
        <f aca="false">$G$90*(($G$4-G44)^2)</f>
        <v>2.13587301587302</v>
      </c>
      <c r="H130" s="53" t="n">
        <f aca="false">$H$90*(($H$4-H44)^2)</f>
        <v>0.123828798325357</v>
      </c>
      <c r="I130" s="53" t="n">
        <f aca="false">$I$90*(($I$4-I44)^2)</f>
        <v>0.0269165265556182</v>
      </c>
      <c r="J130" s="53" t="n">
        <f aca="false">$J$90*(($J$4-J44)^2)</f>
        <v>0.0324081238414424</v>
      </c>
      <c r="K130" s="53" t="n">
        <f aca="false">$K$90*(($K$4-K44)^2)</f>
        <v>0.0776343231296027</v>
      </c>
      <c r="L130" s="53" t="n">
        <f aca="false">$L$90*(($L$4-L44)^2)</f>
        <v>0.0601172262270399</v>
      </c>
      <c r="M130" s="53" t="n">
        <f aca="false">$M$90*(($M$4-M44)^2)</f>
        <v>0.0667518405421471</v>
      </c>
      <c r="N130" s="53" t="n">
        <f aca="false">$N$90*(($N$4-N44)^2)</f>
        <v>0.1724853745123</v>
      </c>
      <c r="O130" s="53" t="n">
        <f aca="false">$O$90*(($O$4-O44)^2)</f>
        <v>0.000749772055185222</v>
      </c>
      <c r="P130" s="53" t="n">
        <f aca="false">$P$90*(($P$4-P44)^2)</f>
        <v>0.0608239271589075</v>
      </c>
      <c r="Q130" s="53" t="n">
        <f aca="false">$Q$90*(($Q$4-Q44)^2)</f>
        <v>0.0724751018076012</v>
      </c>
      <c r="R130" s="53" t="n">
        <f aca="false">$R$90*(($R$4-R44)^2)</f>
        <v>0.066885398624113</v>
      </c>
      <c r="S130" s="53" t="n">
        <f aca="false">$S$90*(($S$4-S44)^2)</f>
        <v>0.000784501213560034</v>
      </c>
      <c r="T130" s="53" t="n">
        <f aca="false">$T$90*(($T$4-T44)^2)</f>
        <v>0.00441364043992009</v>
      </c>
      <c r="U130" s="53" t="n">
        <f aca="false">$U$90*(($U$4-U44)^2)</f>
        <v>0.00685699644697301</v>
      </c>
      <c r="V130" s="53" t="n">
        <f aca="false">$V$90*(($V$4-V44)^2)</f>
        <v>0.019247821239209</v>
      </c>
      <c r="W130" s="53" t="n">
        <f aca="false">$W$90*(($W$4-W44)^2)</f>
        <v>0.0199790630781209</v>
      </c>
      <c r="X130" s="53" t="n">
        <f aca="false">$X$90*(($X$4-X44)^2)</f>
        <v>0.000214544205078589</v>
      </c>
      <c r="Y130" s="53" t="n">
        <f aca="false">$Y$90*(($Y$4-Y44)^2)</f>
        <v>0.00239814369546765</v>
      </c>
      <c r="Z130" s="53" t="n">
        <f aca="false">$Z$90*(($Z$4-Z44)^2)</f>
        <v>0.0111211905011207</v>
      </c>
      <c r="AA130" s="53" t="n">
        <f aca="false">$AA$90*(($AA$4-AA44)^2)</f>
        <v>0.000155929947132006</v>
      </c>
      <c r="AB130" s="53" t="n">
        <f aca="false">$AB$90*(($AB$4-AB44)^2)</f>
        <v>0.487480098642467</v>
      </c>
      <c r="AC130" s="53" t="n">
        <f aca="false">$AC$90*(($AC$4-AC44)^2)</f>
        <v>0.230983543582265</v>
      </c>
      <c r="AD130" s="53" t="n">
        <f aca="false">$AD$90*(($AD$4-AD44)^2)</f>
        <v>0.0879926214074541</v>
      </c>
      <c r="AE130" s="53" t="n">
        <f aca="false">$AE$90*(($AE$4-AE44)^2)</f>
        <v>0.00654309274482181</v>
      </c>
      <c r="AF130" s="53" t="n">
        <f aca="false">$AF$90*(($AF$4-AF44)^2)</f>
        <v>0.0618240345207906</v>
      </c>
      <c r="AG130" s="53" t="n">
        <f aca="false">$AG$90*(($AG$4-AG44)^2)</f>
        <v>0.128431537729653</v>
      </c>
      <c r="AH130" s="53" t="n">
        <f aca="false">$AH$90*(($AH$4-AH44)^2)</f>
        <v>0.126032890447435</v>
      </c>
      <c r="AI130" s="53" t="n">
        <f aca="false">$AI$90*(($AI$4-AI44)^2)</f>
        <v>0.0538599735424473</v>
      </c>
      <c r="AJ130" s="53" t="n">
        <f aca="false">SUM(B130:AI130)</f>
        <v>6.39740190470411</v>
      </c>
    </row>
    <row r="131" customFormat="false" ht="15" hidden="false" customHeight="false" outlineLevel="0" collapsed="false">
      <c r="A131" s="53" t="str">
        <f aca="false">A45</f>
        <v>Чеченская Республика</v>
      </c>
      <c r="B131" s="53" t="n">
        <f aca="false">$B$90*(($B$4-B45)^2)</f>
        <v>0.029372682079365</v>
      </c>
      <c r="C131" s="53" t="n">
        <f aca="false">$C$90*(($C$4-C45)^2)</f>
        <v>0.00788039191490619</v>
      </c>
      <c r="D131" s="53" t="n">
        <f aca="false">$D$90*(($D$4-D45)^2)</f>
        <v>0.00131402226618763</v>
      </c>
      <c r="E131" s="53" t="n">
        <f aca="false">$E$90*(($E$4-E45)^2)</f>
        <v>3.29142857142857</v>
      </c>
      <c r="F131" s="53" t="n">
        <f aca="false">$F$90*(($F$4-F45)^2)</f>
        <v>24.3911111111111</v>
      </c>
      <c r="G131" s="53" t="n">
        <f aca="false">$G$90*(($G$4-G45)^2)</f>
        <v>24.3911111111111</v>
      </c>
      <c r="H131" s="53" t="n">
        <f aca="false">$H$90*(($H$4-H45)^2)</f>
        <v>0.000318595663429456</v>
      </c>
      <c r="I131" s="53" t="n">
        <f aca="false">$I$90*(($I$4-I45)^2)</f>
        <v>0.0776426441643753</v>
      </c>
      <c r="J131" s="53" t="n">
        <f aca="false">$J$90*(($J$4-J45)^2)</f>
        <v>0.0237800487023321</v>
      </c>
      <c r="K131" s="53" t="n">
        <f aca="false">$K$90*(($K$4-K45)^2)</f>
        <v>0.0610219063686396</v>
      </c>
      <c r="L131" s="53" t="n">
        <f aca="false">$L$90*(($L$4-L45)^2)</f>
        <v>0.114636336772739</v>
      </c>
      <c r="M131" s="53" t="n">
        <f aca="false">$M$90*(($M$4-M45)^2)</f>
        <v>0.129551414080582</v>
      </c>
      <c r="N131" s="53" t="n">
        <f aca="false">$N$90*(($N$4-N45)^2)</f>
        <v>0.331888792681654</v>
      </c>
      <c r="O131" s="53" t="n">
        <f aca="false">$O$90*(($O$4-O45)^2)</f>
        <v>0.0224683256100722</v>
      </c>
      <c r="P131" s="53" t="n">
        <f aca="false">$P$90*(($P$4-P45)^2)</f>
        <v>0.0572424497753003</v>
      </c>
      <c r="Q131" s="53" t="n">
        <f aca="false">$Q$90*(($Q$4-Q45)^2)</f>
        <v>0.0908136003343952</v>
      </c>
      <c r="R131" s="53" t="n">
        <f aca="false">$R$90*(($R$4-R45)^2)</f>
        <v>0.0507265523852348</v>
      </c>
      <c r="S131" s="53" t="n">
        <f aca="false">$S$90*(($S$4-S45)^2)</f>
        <v>0.00211713932980044</v>
      </c>
      <c r="T131" s="53" t="n">
        <f aca="false">$T$90*(($T$4-T45)^2)</f>
        <v>0.00479160381562335</v>
      </c>
      <c r="U131" s="53" t="n">
        <f aca="false">$U$90*(($U$4-U45)^2)</f>
        <v>0.0221544398178496</v>
      </c>
      <c r="V131" s="53" t="n">
        <f aca="false">$V$90*(($V$4-V45)^2)</f>
        <v>0.0246924280971341</v>
      </c>
      <c r="W131" s="53" t="n">
        <f aca="false">$W$90*(($W$4-W45)^2)</f>
        <v>0.0130335306518223</v>
      </c>
      <c r="X131" s="53" t="n">
        <f aca="false">$X$90*(($X$4-X45)^2)</f>
        <v>0.00756455694262187</v>
      </c>
      <c r="Y131" s="53" t="n">
        <f aca="false">$Y$90*(($Y$4-Y45)^2)</f>
        <v>0.00256859681383109</v>
      </c>
      <c r="Z131" s="53" t="n">
        <f aca="false">$Z$90*(($Z$4-Z45)^2)</f>
        <v>0.0289269574105665</v>
      </c>
      <c r="AA131" s="53" t="n">
        <f aca="false">$AA$90*(($AA$4-AA45)^2)</f>
        <v>0.00144908987365763</v>
      </c>
      <c r="AB131" s="53" t="n">
        <f aca="false">$AB$90*(($AB$4-AB45)^2)</f>
        <v>1.60748401555861</v>
      </c>
      <c r="AC131" s="53" t="n">
        <f aca="false">$AC$90*(($AC$4-AC45)^2)</f>
        <v>0.341117234751643</v>
      </c>
      <c r="AD131" s="53" t="n">
        <f aca="false">$AD$90*(($AD$4-AD45)^2)</f>
        <v>0.335733833107864</v>
      </c>
      <c r="AE131" s="53" t="n">
        <f aca="false">$AE$90*(($AE$4-AE45)^2)</f>
        <v>0.0301252585636866</v>
      </c>
      <c r="AF131" s="53" t="n">
        <f aca="false">$AF$90*(($AF$4-AF45)^2)</f>
        <v>0.0172311471053562</v>
      </c>
      <c r="AG131" s="53" t="n">
        <f aca="false">$AG$90*(($AG$4-AG45)^2)</f>
        <v>0.227220772455641</v>
      </c>
      <c r="AH131" s="53" t="n">
        <f aca="false">$AH$90*(($AH$4-AH45)^2)</f>
        <v>0.137516193464631</v>
      </c>
      <c r="AI131" s="53" t="n">
        <f aca="false">$AI$90*(($AI$4-AI45)^2)</f>
        <v>0.387326762003836</v>
      </c>
      <c r="AJ131" s="53" t="n">
        <f aca="false">SUM(B131:AI131)</f>
        <v>56.2633621162142</v>
      </c>
    </row>
    <row r="132" customFormat="false" ht="15" hidden="false" customHeight="false" outlineLevel="0" collapsed="false">
      <c r="A132" s="53" t="str">
        <f aca="false">A46</f>
        <v>Ставропольский край</v>
      </c>
      <c r="B132" s="53" t="n">
        <f aca="false">$B$90*(($B$4-B46)^2)</f>
        <v>0.00592464296608297</v>
      </c>
      <c r="C132" s="53" t="n">
        <f aca="false">$C$90*(($C$4-C46)^2)</f>
        <v>0.000126748876780444</v>
      </c>
      <c r="D132" s="53" t="n">
        <f aca="false">$D$90*(($D$4-D46)^2)</f>
        <v>2.56421900020909E-005</v>
      </c>
      <c r="E132" s="53" t="n">
        <f aca="false">$E$90*(($E$4-E46)^2)</f>
        <v>0.00142857142857144</v>
      </c>
      <c r="F132" s="53" t="n">
        <f aca="false">$F$90*(($F$4-F46)^2)</f>
        <v>4.75063492063492</v>
      </c>
      <c r="G132" s="53" t="n">
        <f aca="false">$G$90*(($G$4-G46)^2)</f>
        <v>4.75063492063492</v>
      </c>
      <c r="H132" s="53" t="n">
        <f aca="false">$H$90*(($H$4-H46)^2)</f>
        <v>0.0271444099791796</v>
      </c>
      <c r="I132" s="53" t="n">
        <f aca="false">$I$90*(($I$4-I46)^2)</f>
        <v>0.0042809203658705</v>
      </c>
      <c r="J132" s="53" t="n">
        <f aca="false">$J$90*(($J$4-J46)^2)</f>
        <v>0.00433370894177051</v>
      </c>
      <c r="K132" s="53" t="n">
        <f aca="false">$K$90*(($K$4-K46)^2)</f>
        <v>0.0350366855905477</v>
      </c>
      <c r="L132" s="53" t="n">
        <f aca="false">$L$90*(($L$4-L46)^2)</f>
        <v>0.022608814199337</v>
      </c>
      <c r="M132" s="53" t="n">
        <f aca="false">$M$90*(($M$4-M46)^2)</f>
        <v>0.0154855422665286</v>
      </c>
      <c r="N132" s="53" t="n">
        <f aca="false">$N$90*(($N$4-N46)^2)</f>
        <v>0.0149295160061109</v>
      </c>
      <c r="O132" s="53" t="n">
        <f aca="false">$O$90*(($O$4-O46)^2)</f>
        <v>0.000144243590717762</v>
      </c>
      <c r="P132" s="53" t="n">
        <f aca="false">$P$90*(($P$4-P46)^2)</f>
        <v>0.0490192303870903</v>
      </c>
      <c r="Q132" s="53" t="n">
        <f aca="false">$Q$90*(($Q$4-Q46)^2)</f>
        <v>0.0168367670768169</v>
      </c>
      <c r="R132" s="53" t="n">
        <f aca="false">$R$90*(($R$4-R46)^2)</f>
        <v>0.00382057706475056</v>
      </c>
      <c r="S132" s="53" t="n">
        <f aca="false">$S$90*(($S$4-S46)^2)</f>
        <v>3.80688053595988E-005</v>
      </c>
      <c r="T132" s="53" t="n">
        <f aca="false">$T$90*(($T$4-T46)^2)</f>
        <v>0.00557105349568499</v>
      </c>
      <c r="U132" s="53" t="n">
        <f aca="false">$U$90*(($U$4-U46)^2)</f>
        <v>0.00426717964533502</v>
      </c>
      <c r="V132" s="53" t="n">
        <f aca="false">$V$90*(($V$4-V46)^2)</f>
        <v>0.000729597285550068</v>
      </c>
      <c r="W132" s="53" t="n">
        <f aca="false">$W$90*(($W$4-W46)^2)</f>
        <v>0.0046818700776759</v>
      </c>
      <c r="X132" s="53" t="n">
        <f aca="false">$X$90*(($X$4-X46)^2)</f>
        <v>0.00255068120391167</v>
      </c>
      <c r="Y132" s="53" t="n">
        <f aca="false">$Y$90*(($Y$4-Y46)^2)</f>
        <v>6.56676879353958E-005</v>
      </c>
      <c r="Z132" s="53" t="n">
        <f aca="false">$Z$90*(($Z$4-Z46)^2)</f>
        <v>0.00628306622024826</v>
      </c>
      <c r="AA132" s="53" t="n">
        <f aca="false">$AA$90*(($AA$4-AA46)^2)</f>
        <v>0.00323568302632577</v>
      </c>
      <c r="AB132" s="53" t="n">
        <f aca="false">$AB$90*(($AB$4-AB46)^2)</f>
        <v>0.29109902715455</v>
      </c>
      <c r="AC132" s="53" t="n">
        <f aca="false">$AC$90*(($AC$4-AC46)^2)</f>
        <v>0.0689830411548543</v>
      </c>
      <c r="AD132" s="53" t="n">
        <f aca="false">$AD$90*(($AD$4-AD46)^2)</f>
        <v>0.00598997528458182</v>
      </c>
      <c r="AE132" s="53" t="n">
        <f aca="false">$AE$90*(($AE$4-AE46)^2)</f>
        <v>0.111837454835079</v>
      </c>
      <c r="AF132" s="53" t="n">
        <f aca="false">$AF$90*(($AF$4-AF46)^2)</f>
        <v>0.00170438614871654</v>
      </c>
      <c r="AG132" s="53" t="n">
        <f aca="false">$AG$90*(($AG$4-AG46)^2)</f>
        <v>4.19567305046393E-005</v>
      </c>
      <c r="AH132" s="53" t="n">
        <f aca="false">$AH$90*(($AH$4-AH46)^2)</f>
        <v>0.0346520863705614</v>
      </c>
      <c r="AI132" s="53" t="n">
        <f aca="false">$AI$90*(($AI$4-AI46)^2)</f>
        <v>0.0207353015199014</v>
      </c>
      <c r="AJ132" s="53" t="n">
        <f aca="false">SUM(B132:AI132)</f>
        <v>10.2648819588468</v>
      </c>
    </row>
    <row r="133" customFormat="false" ht="15" hidden="false" customHeight="false" outlineLevel="0" collapsed="false">
      <c r="A133" s="53" t="str">
        <f aca="false">A47</f>
        <v>Республика Башкортостан</v>
      </c>
      <c r="B133" s="53" t="n">
        <f aca="false">$B$90*(($B$4-B47)^2)</f>
        <v>0.000119603184488582</v>
      </c>
      <c r="C133" s="53" t="n">
        <f aca="false">$C$90*(($C$4-C47)^2)</f>
        <v>0.00576802362016455</v>
      </c>
      <c r="D133" s="53" t="n">
        <f aca="false">$D$90*(($D$4-D47)^2)</f>
        <v>1.07275521688446E-007</v>
      </c>
      <c r="E133" s="53" t="n">
        <f aca="false">$E$90*(($E$4-E47)^2)</f>
        <v>0.00571428571428567</v>
      </c>
      <c r="F133" s="53" t="n">
        <f aca="false">$F$90*(($F$4-F47)^2)</f>
        <v>2.97920634920635</v>
      </c>
      <c r="G133" s="53" t="n">
        <f aca="false">$G$90*(($G$4-G47)^2)</f>
        <v>2.97920634920635</v>
      </c>
      <c r="H133" s="53" t="n">
        <f aca="false">$H$90*(($H$4-H47)^2)</f>
        <v>7.53194461001482E-005</v>
      </c>
      <c r="I133" s="53" t="n">
        <f aca="false">$I$90*(($I$4-I47)^2)</f>
        <v>0.00551592768135588</v>
      </c>
      <c r="J133" s="53" t="n">
        <f aca="false">$J$90*(($J$4-J47)^2)</f>
        <v>0.00613348186827102</v>
      </c>
      <c r="K133" s="53" t="n">
        <f aca="false">$K$90*(($K$4-K47)^2)</f>
        <v>0.048468860707602</v>
      </c>
      <c r="L133" s="53" t="n">
        <f aca="false">$L$90*(($L$4-L47)^2)</f>
        <v>0.00819826697882911</v>
      </c>
      <c r="M133" s="53" t="n">
        <f aca="false">$M$90*(($M$4-M47)^2)</f>
        <v>0.00265802204737726</v>
      </c>
      <c r="N133" s="53" t="n">
        <f aca="false">$N$90*(($N$4-N47)^2)</f>
        <v>0.029952553982442</v>
      </c>
      <c r="O133" s="53" t="n">
        <f aca="false">$O$90*(($O$4-O47)^2)</f>
        <v>0.00197147369345965</v>
      </c>
      <c r="P133" s="53" t="n">
        <f aca="false">$P$90*(($P$4-P47)^2)</f>
        <v>0.0408817560231011</v>
      </c>
      <c r="Q133" s="53" t="n">
        <f aca="false">$Q$90*(($Q$4-Q47)^2)</f>
        <v>0.00256231452285486</v>
      </c>
      <c r="R133" s="53" t="n">
        <f aca="false">$R$90*(($R$4-R47)^2)</f>
        <v>0.00202633304116254</v>
      </c>
      <c r="S133" s="53" t="n">
        <f aca="false">$S$90*(($S$4-S47)^2)</f>
        <v>0.00103887124340137</v>
      </c>
      <c r="T133" s="53" t="n">
        <f aca="false">$T$90*(($T$4-T47)^2)</f>
        <v>0.00049426163504552</v>
      </c>
      <c r="U133" s="53" t="n">
        <f aca="false">$U$90*(($U$4-U47)^2)</f>
        <v>0.000840752839752304</v>
      </c>
      <c r="V133" s="53" t="n">
        <f aca="false">$V$90*(($V$4-V47)^2)</f>
        <v>0.000486772835648914</v>
      </c>
      <c r="W133" s="53" t="n">
        <f aca="false">$W$90*(($W$4-W47)^2)</f>
        <v>0.00266706579995386</v>
      </c>
      <c r="X133" s="53" t="n">
        <f aca="false">$X$90*(($X$4-X47)^2)</f>
        <v>0.00476654750620999</v>
      </c>
      <c r="Y133" s="53" t="n">
        <f aca="false">$Y$90*(($Y$4-Y47)^2)</f>
        <v>8.54719172755603E-005</v>
      </c>
      <c r="Z133" s="53" t="n">
        <f aca="false">$Z$90*(($Z$4-Z47)^2)</f>
        <v>0.00108574598414477</v>
      </c>
      <c r="AA133" s="53" t="n">
        <f aca="false">$AA$90*(($AA$4-AA47)^2)</f>
        <v>0.00154847114364352</v>
      </c>
      <c r="AB133" s="53" t="n">
        <f aca="false">$AB$90*(($AB$4-AB47)^2)</f>
        <v>0.0935935807434086</v>
      </c>
      <c r="AC133" s="53" t="n">
        <f aca="false">$AC$90*(($AC$4-AC47)^2)</f>
        <v>0.00443776217126375</v>
      </c>
      <c r="AD133" s="53" t="n">
        <f aca="false">$AD$90*(($AD$4-AD47)^2)</f>
        <v>0.0203714883321628</v>
      </c>
      <c r="AE133" s="53" t="n">
        <f aca="false">$AE$90*(($AE$4-AE47)^2)</f>
        <v>0.0133971151783073</v>
      </c>
      <c r="AF133" s="53" t="n">
        <f aca="false">$AF$90*(($AF$4-AF47)^2)</f>
        <v>0.01446587689437</v>
      </c>
      <c r="AG133" s="53" t="n">
        <f aca="false">$AG$90*(($AG$4-AG47)^2)</f>
        <v>0.0232984407424967</v>
      </c>
      <c r="AH133" s="53" t="n">
        <f aca="false">$AH$90*(($AH$4-AH47)^2)</f>
        <v>0.00620482982804072</v>
      </c>
      <c r="AI133" s="53" t="n">
        <f aca="false">$AI$90*(($AI$4-AI47)^2)</f>
        <v>0.00541877830213117</v>
      </c>
      <c r="AJ133" s="53" t="n">
        <f aca="false">SUM(B133:AI133)</f>
        <v>6.31266086129697</v>
      </c>
    </row>
    <row r="134" customFormat="false" ht="15" hidden="false" customHeight="false" outlineLevel="0" collapsed="false">
      <c r="A134" s="53" t="str">
        <f aca="false">A48</f>
        <v>Республика Марий Эл</v>
      </c>
      <c r="B134" s="53" t="n">
        <f aca="false">$B$90*(($B$4-B48)^2)</f>
        <v>0.0219764476081771</v>
      </c>
      <c r="C134" s="53" t="n">
        <f aca="false">$C$90*(($C$4-C48)^2)</f>
        <v>0.034890886305319</v>
      </c>
      <c r="D134" s="53" t="n">
        <f aca="false">$D$90*(($D$4-D48)^2)</f>
        <v>3.96360358817316E-006</v>
      </c>
      <c r="E134" s="53" t="n">
        <f aca="false">$E$90*(($E$4-E48)^2)</f>
        <v>0.0158730158730159</v>
      </c>
      <c r="F134" s="53" t="n">
        <f aca="false">$F$90*(($F$4-F48)^2)</f>
        <v>1.37285714285715</v>
      </c>
      <c r="G134" s="53" t="n">
        <f aca="false">$G$90*(($G$4-G48)^2)</f>
        <v>1.37285714285714</v>
      </c>
      <c r="H134" s="53" t="n">
        <f aca="false">$H$90*(($H$4-H48)^2)</f>
        <v>0.0151454000389381</v>
      </c>
      <c r="I134" s="53" t="n">
        <f aca="false">$I$90*(($I$4-I48)^2)</f>
        <v>0.0905604478318251</v>
      </c>
      <c r="J134" s="53" t="n">
        <f aca="false">$J$90*(($J$4-J48)^2)</f>
        <v>0.00183943018449676</v>
      </c>
      <c r="K134" s="53" t="n">
        <f aca="false">$K$90*(($K$4-K48)^2)</f>
        <v>0.207940091828173</v>
      </c>
      <c r="L134" s="53" t="n">
        <f aca="false">$L$90*(($L$4-L48)^2)</f>
        <v>0.0374617516755308</v>
      </c>
      <c r="M134" s="53" t="n">
        <f aca="false">$M$90*(($M$4-M48)^2)</f>
        <v>0.0193443556047013</v>
      </c>
      <c r="N134" s="53" t="n">
        <f aca="false">$N$90*(($N$4-N48)^2)</f>
        <v>0.072107592776814</v>
      </c>
      <c r="O134" s="53" t="n">
        <f aca="false">$O$90*(($O$4-O48)^2)</f>
        <v>0.00943136470138021</v>
      </c>
      <c r="P134" s="53" t="n">
        <f aca="false">$P$90*(($P$4-P48)^2)</f>
        <v>0.0793200312219625</v>
      </c>
      <c r="Q134" s="53" t="n">
        <f aca="false">$Q$90*(($Q$4-Q48)^2)</f>
        <v>0.00966076887113274</v>
      </c>
      <c r="R134" s="53" t="n">
        <f aca="false">$R$90*(($R$4-R48)^2)</f>
        <v>0.0152919685862237</v>
      </c>
      <c r="S134" s="53" t="n">
        <f aca="false">$S$90*(($S$4-S48)^2)</f>
        <v>0.00591266349668455</v>
      </c>
      <c r="T134" s="53" t="n">
        <f aca="false">$T$90*(($T$4-T48)^2)</f>
        <v>0.00934552501553407</v>
      </c>
      <c r="U134" s="53" t="n">
        <f aca="false">$U$90*(($U$4-U48)^2)</f>
        <v>0.000839213238216658</v>
      </c>
      <c r="V134" s="53" t="n">
        <f aca="false">$V$90*(($V$4-V48)^2)</f>
        <v>0.00162221905640271</v>
      </c>
      <c r="W134" s="53" t="n">
        <f aca="false">$W$90*(($W$4-W48)^2)</f>
        <v>0.0035748519966505</v>
      </c>
      <c r="X134" s="53" t="n">
        <f aca="false">$X$90*(($X$4-X48)^2)</f>
        <v>0.00685058782262735</v>
      </c>
      <c r="Y134" s="53" t="n">
        <f aca="false">$Y$90*(($Y$4-Y48)^2)</f>
        <v>0.00925229867343299</v>
      </c>
      <c r="Z134" s="53" t="n">
        <f aca="false">$Z$90*(($Z$4-Z48)^2)</f>
        <v>0.000686890614628832</v>
      </c>
      <c r="AA134" s="53" t="n">
        <f aca="false">$AA$90*(($AA$4-AA48)^2)</f>
        <v>0.00499465507080142</v>
      </c>
      <c r="AB134" s="53" t="n">
        <f aca="false">$AB$90*(($AB$4-AB48)^2)</f>
        <v>0.114933420354937</v>
      </c>
      <c r="AC134" s="53" t="n">
        <f aca="false">$AC$90*(($AC$4-AC48)^2)</f>
        <v>0.111787559295636</v>
      </c>
      <c r="AD134" s="53" t="n">
        <f aca="false">$AD$90*(($AD$4-AD48)^2)</f>
        <v>0.0484527399118449</v>
      </c>
      <c r="AE134" s="53" t="n">
        <f aca="false">$AE$90*(($AE$4-AE48)^2)</f>
        <v>0.00210387780715364</v>
      </c>
      <c r="AF134" s="53" t="n">
        <f aca="false">$AF$90*(($AF$4-AF48)^2)</f>
        <v>0.00446195441949333</v>
      </c>
      <c r="AG134" s="53" t="n">
        <f aca="false">$AG$90*(($AG$4-AG48)^2)</f>
        <v>0.0818657655160422</v>
      </c>
      <c r="AH134" s="53" t="n">
        <f aca="false">$AH$90*(($AH$4-AH48)^2)</f>
        <v>0.0880498755620549</v>
      </c>
      <c r="AI134" s="53" t="n">
        <f aca="false">$AI$90*(($AI$4-AI48)^2)</f>
        <v>0.0427688707359697</v>
      </c>
      <c r="AJ134" s="53" t="n">
        <f aca="false">SUM(B134:AI134)</f>
        <v>3.91406477101368</v>
      </c>
    </row>
    <row r="135" customFormat="false" ht="15" hidden="false" customHeight="false" outlineLevel="0" collapsed="false">
      <c r="A135" s="53" t="str">
        <f aca="false">A49</f>
        <v>Республика Мордовия</v>
      </c>
      <c r="B135" s="53" t="n">
        <f aca="false">$B$90*(($B$4-B49)^2)</f>
        <v>0.0200508551391203</v>
      </c>
      <c r="C135" s="53" t="n">
        <f aca="false">$C$90*(($C$4-C49)^2)</f>
        <v>0.0282794773963625</v>
      </c>
      <c r="D135" s="53" t="n">
        <f aca="false">$D$90*(($D$4-D49)^2)</f>
        <v>0.000360583291341917</v>
      </c>
      <c r="E135" s="53" t="n">
        <f aca="false">$E$90*(($E$4-E49)^2)</f>
        <v>0.172857142857143</v>
      </c>
      <c r="F135" s="53" t="n">
        <f aca="false">$F$90*(($F$4-F49)^2)</f>
        <v>2.48015873015873</v>
      </c>
      <c r="G135" s="53" t="n">
        <f aca="false">$G$90*(($G$4-G49)^2)</f>
        <v>2.48015873015873</v>
      </c>
      <c r="H135" s="53" t="n">
        <f aca="false">$H$90*(($H$4-H49)^2)</f>
        <v>0.00242079085865763</v>
      </c>
      <c r="I135" s="53" t="n">
        <f aca="false">$I$90*(($I$4-I49)^2)</f>
        <v>0.0383479390570947</v>
      </c>
      <c r="J135" s="53" t="n">
        <f aca="false">$J$90*(($J$4-J49)^2)</f>
        <v>0.00537407845253914</v>
      </c>
      <c r="K135" s="53" t="n">
        <f aca="false">$K$90*(($K$4-K49)^2)</f>
        <v>0.0806712225829517</v>
      </c>
      <c r="L135" s="53" t="n">
        <f aca="false">$L$90*(($L$4-L49)^2)</f>
        <v>0.0796536301724291</v>
      </c>
      <c r="M135" s="53" t="n">
        <f aca="false">$M$90*(($M$4-M49)^2)</f>
        <v>0.0259115492121119</v>
      </c>
      <c r="N135" s="53" t="n">
        <f aca="false">$N$90*(($N$4-N49)^2)</f>
        <v>0.00313188732806508</v>
      </c>
      <c r="O135" s="53" t="n">
        <f aca="false">$O$90*(($O$4-O49)^2)</f>
        <v>0.00241836721095467</v>
      </c>
      <c r="P135" s="53" t="n">
        <f aca="false">$P$90*(($P$4-P49)^2)</f>
        <v>0.0861778622190563</v>
      </c>
      <c r="Q135" s="53" t="n">
        <f aca="false">$Q$90*(($Q$4-Q49)^2)</f>
        <v>0.00975022466266964</v>
      </c>
      <c r="R135" s="53" t="n">
        <f aca="false">$R$90*(($R$4-R49)^2)</f>
        <v>5.97583996577171E-005</v>
      </c>
      <c r="S135" s="53" t="n">
        <f aca="false">$S$90*(($S$4-S49)^2)</f>
        <v>2.34959293778348E-005</v>
      </c>
      <c r="T135" s="53" t="n">
        <f aca="false">$T$90*(($T$4-T49)^2)</f>
        <v>0.00341560615331021</v>
      </c>
      <c r="U135" s="53" t="n">
        <f aca="false">$U$90*(($U$4-U49)^2)</f>
        <v>0.019581635875735</v>
      </c>
      <c r="V135" s="53" t="n">
        <f aca="false">$V$90*(($V$4-V49)^2)</f>
        <v>0.00112215140615482</v>
      </c>
      <c r="W135" s="53" t="n">
        <f aca="false">$W$90*(($W$4-W49)^2)</f>
        <v>0.00601448658586557</v>
      </c>
      <c r="X135" s="53" t="n">
        <f aca="false">$X$90*(($X$4-X49)^2)</f>
        <v>0.00607751130952351</v>
      </c>
      <c r="Y135" s="53" t="n">
        <f aca="false">$Y$90*(($Y$4-Y49)^2)</f>
        <v>0.00881334396609471</v>
      </c>
      <c r="Z135" s="53" t="n">
        <f aca="false">$Z$90*(($Z$4-Z49)^2)</f>
        <v>0.00082838689238454</v>
      </c>
      <c r="AA135" s="53" t="n">
        <f aca="false">$AA$90*(($AA$4-AA49)^2)</f>
        <v>0.00277746568405967</v>
      </c>
      <c r="AB135" s="53" t="n">
        <f aca="false">$AB$90*(($AB$4-AB49)^2)</f>
        <v>0.122770163134743</v>
      </c>
      <c r="AC135" s="53" t="n">
        <f aca="false">$AC$90*(($AC$4-AC49)^2)</f>
        <v>0.161150495950372</v>
      </c>
      <c r="AD135" s="53" t="n">
        <f aca="false">$AD$90*(($AD$4-AD49)^2)</f>
        <v>0.0408586496966569</v>
      </c>
      <c r="AE135" s="53" t="n">
        <f aca="false">$AE$90*(($AE$4-AE49)^2)</f>
        <v>0.00458369822346423</v>
      </c>
      <c r="AF135" s="53" t="n">
        <f aca="false">$AF$90*(($AF$4-AF49)^2)</f>
        <v>0.0105283030569682</v>
      </c>
      <c r="AG135" s="53" t="n">
        <f aca="false">$AG$90*(($AG$4-AG49)^2)</f>
        <v>0.0562096566206093</v>
      </c>
      <c r="AH135" s="53" t="n">
        <f aca="false">$AH$90*(($AH$4-AH49)^2)</f>
        <v>0.0742627568981524</v>
      </c>
      <c r="AI135" s="53" t="n">
        <f aca="false">$AI$90*(($AI$4-AI49)^2)</f>
        <v>0.0801532522740225</v>
      </c>
      <c r="AJ135" s="53" t="n">
        <f aca="false">SUM(B135:AI135)</f>
        <v>6.11495388881511</v>
      </c>
    </row>
    <row r="136" customFormat="false" ht="15" hidden="false" customHeight="false" outlineLevel="0" collapsed="false">
      <c r="A136" s="53" t="str">
        <f aca="false">A50</f>
        <v>Республика Татарстан</v>
      </c>
      <c r="B136" s="53" t="n">
        <f aca="false">$B$90*(($B$4-B50)^2)</f>
        <v>0.00564112579516296</v>
      </c>
      <c r="C136" s="53" t="n">
        <f aca="false">$C$90*(($C$4-C50)^2)</f>
        <v>0.00475901041426595</v>
      </c>
      <c r="D136" s="53" t="n">
        <f aca="false">$D$90*(($D$4-D50)^2)</f>
        <v>9.02000605175501E-006</v>
      </c>
      <c r="E136" s="53" t="n">
        <f aca="false">$E$90*(($E$4-E50)^2)</f>
        <v>0.000158730158730163</v>
      </c>
      <c r="F136" s="53" t="n">
        <f aca="false">$F$90*(($F$4-F50)^2)</f>
        <v>0.0158730158730159</v>
      </c>
      <c r="G136" s="53" t="n">
        <f aca="false">$G$90*(($G$4-G50)^2)</f>
        <v>0.0158730158730159</v>
      </c>
      <c r="H136" s="53" t="n">
        <f aca="false">$H$90*(($H$4-H50)^2)</f>
        <v>0.0491918240614044</v>
      </c>
      <c r="I136" s="53" t="n">
        <f aca="false">$I$90*(($I$4-I50)^2)</f>
        <v>0.00116572387636541</v>
      </c>
      <c r="J136" s="53" t="n">
        <f aca="false">$J$90*(($J$4-J50)^2)</f>
        <v>0.0144038364722056</v>
      </c>
      <c r="K136" s="53" t="n">
        <f aca="false">$K$90*(($K$4-K50)^2)</f>
        <v>0.145077063756054</v>
      </c>
      <c r="L136" s="53" t="n">
        <f aca="false">$L$90*(($L$4-L50)^2)</f>
        <v>0.0179889022873007</v>
      </c>
      <c r="M136" s="53" t="n">
        <f aca="false">$M$90*(($M$4-M50)^2)</f>
        <v>0.0424375707383249</v>
      </c>
      <c r="N136" s="53" t="n">
        <f aca="false">$N$90*(($N$4-N50)^2)</f>
        <v>0.000624578103952991</v>
      </c>
      <c r="O136" s="53" t="n">
        <f aca="false">$O$90*(($O$4-O50)^2)</f>
        <v>0.00712607450885482</v>
      </c>
      <c r="P136" s="53" t="n">
        <f aca="false">$P$90*(($P$4-P50)^2)</f>
        <v>1.94621339195268E-005</v>
      </c>
      <c r="Q136" s="53" t="n">
        <f aca="false">$Q$90*(($Q$4-Q50)^2)</f>
        <v>0.00475967226532495</v>
      </c>
      <c r="R136" s="53" t="n">
        <f aca="false">$R$90*(($R$4-R50)^2)</f>
        <v>0.00470560253856389</v>
      </c>
      <c r="S136" s="53" t="n">
        <f aca="false">$S$90*(($S$4-S50)^2)</f>
        <v>0.0136384417967209</v>
      </c>
      <c r="T136" s="53" t="n">
        <f aca="false">$T$90*(($T$4-T50)^2)</f>
        <v>0.00352632203907828</v>
      </c>
      <c r="U136" s="53" t="n">
        <f aca="false">$U$90*(($U$4-U50)^2)</f>
        <v>0.00564928942795664</v>
      </c>
      <c r="V136" s="53" t="n">
        <f aca="false">$V$90*(($V$4-V50)^2)</f>
        <v>0.00151470981001871</v>
      </c>
      <c r="W136" s="53" t="n">
        <f aca="false">$W$90*(($W$4-W50)^2)</f>
        <v>0.000446573386539981</v>
      </c>
      <c r="X136" s="53" t="n">
        <f aca="false">$X$90*(($X$4-X50)^2)</f>
        <v>0.000761178991526053</v>
      </c>
      <c r="Y136" s="53" t="n">
        <f aca="false">$Y$90*(($Y$4-Y50)^2)</f>
        <v>0.00110057917208621</v>
      </c>
      <c r="Z136" s="53" t="n">
        <f aca="false">$Z$90*(($Z$4-Z50)^2)</f>
        <v>0.00167336049579964</v>
      </c>
      <c r="AA136" s="53" t="n">
        <f aca="false">$AA$90*(($AA$4-AA50)^2)</f>
        <v>0.00323459089173977</v>
      </c>
      <c r="AB136" s="53" t="n">
        <f aca="false">$AB$90*(($AB$4-AB50)^2)</f>
        <v>0.0157769863378253</v>
      </c>
      <c r="AC136" s="53" t="n">
        <f aca="false">$AC$90*(($AC$4-AC50)^2)</f>
        <v>0.0417170178827659</v>
      </c>
      <c r="AD136" s="53" t="n">
        <f aca="false">$AD$90*(($AD$4-AD50)^2)</f>
        <v>0.0619240117245513</v>
      </c>
      <c r="AE136" s="53" t="n">
        <f aca="false">$AE$90*(($AE$4-AE50)^2)</f>
        <v>0.000343041987534081</v>
      </c>
      <c r="AF136" s="53" t="n">
        <f aca="false">$AF$90*(($AF$4-AF50)^2)</f>
        <v>0.0722314237806371</v>
      </c>
      <c r="AG136" s="53" t="n">
        <f aca="false">$AG$90*(($AG$4-AG50)^2)</f>
        <v>0.00186607607533281</v>
      </c>
      <c r="AH136" s="53" t="n">
        <f aca="false">$AH$90*(($AH$4-AH50)^2)</f>
        <v>0.000134449453440795</v>
      </c>
      <c r="AI136" s="53" t="n">
        <f aca="false">$AI$90*(($AI$4-AI50)^2)</f>
        <v>0.0298266762164669</v>
      </c>
      <c r="AJ136" s="53" t="n">
        <f aca="false">SUM(B136:AI136)</f>
        <v>0.585178958332534</v>
      </c>
    </row>
    <row r="137" customFormat="false" ht="15" hidden="false" customHeight="false" outlineLevel="0" collapsed="false">
      <c r="A137" s="53" t="str">
        <f aca="false">A51</f>
        <v>Удмуртская Республика</v>
      </c>
      <c r="B137" s="53" t="n">
        <f aca="false">$B$90*(($B$4-B51)^2)</f>
        <v>0.0121616788378427</v>
      </c>
      <c r="C137" s="53" t="n">
        <f aca="false">$C$90*(($C$4-C51)^2)</f>
        <v>0.00704653118810078</v>
      </c>
      <c r="D137" s="53" t="n">
        <f aca="false">$D$90*(($D$4-D51)^2)</f>
        <v>4.27536491428671E-007</v>
      </c>
      <c r="E137" s="53" t="n">
        <f aca="false">$E$90*(($E$4-E51)^2)</f>
        <v>0.00142857142857144</v>
      </c>
      <c r="F137" s="53" t="n">
        <f aca="false">$F$90*(($F$4-F51)^2)</f>
        <v>1.55571428571429</v>
      </c>
      <c r="G137" s="53" t="n">
        <f aca="false">$G$90*(($G$4-G51)^2)</f>
        <v>1.55571428571429</v>
      </c>
      <c r="H137" s="53" t="n">
        <f aca="false">$H$90*(($H$4-H51)^2)</f>
        <v>0.0192259548298531</v>
      </c>
      <c r="I137" s="53" t="n">
        <f aca="false">$I$90*(($I$4-I51)^2)</f>
        <v>0.00591149325206829</v>
      </c>
      <c r="J137" s="53" t="n">
        <f aca="false">$J$90*(($J$4-J51)^2)</f>
        <v>0.00316888584962599</v>
      </c>
      <c r="K137" s="53" t="n">
        <f aca="false">$K$90*(($K$4-K51)^2)</f>
        <v>0.0359068314285735</v>
      </c>
      <c r="L137" s="53" t="n">
        <f aca="false">$L$90*(($L$4-L51)^2)</f>
        <v>0.0299661606307171</v>
      </c>
      <c r="M137" s="53" t="n">
        <f aca="false">$M$90*(($M$4-M51)^2)</f>
        <v>0.000400175362778713</v>
      </c>
      <c r="N137" s="53" t="n">
        <f aca="false">$N$90*(($N$4-N51)^2)</f>
        <v>0.00466654607753077</v>
      </c>
      <c r="O137" s="53" t="n">
        <f aca="false">$O$90*(($O$4-O51)^2)</f>
        <v>0.00613794807027822</v>
      </c>
      <c r="P137" s="53" t="n">
        <f aca="false">$P$90*(($P$4-P51)^2)</f>
        <v>0.000160808110239595</v>
      </c>
      <c r="Q137" s="53" t="n">
        <f aca="false">$Q$90*(($Q$4-Q51)^2)</f>
        <v>0.0123779622032088</v>
      </c>
      <c r="R137" s="53" t="n">
        <f aca="false">$R$90*(($R$4-R51)^2)</f>
        <v>0.00552726380735422</v>
      </c>
      <c r="S137" s="53" t="n">
        <f aca="false">$S$90*(($S$4-S51)^2)</f>
        <v>4.66059116125405E-005</v>
      </c>
      <c r="T137" s="53" t="n">
        <f aca="false">$T$90*(($T$4-T51)^2)</f>
        <v>0.00352000046737852</v>
      </c>
      <c r="U137" s="53" t="n">
        <f aca="false">$U$90*(($U$4-U51)^2)</f>
        <v>0.00082163598731162</v>
      </c>
      <c r="V137" s="53" t="n">
        <f aca="false">$V$90*(($V$4-V51)^2)</f>
        <v>0.000347218276056734</v>
      </c>
      <c r="W137" s="53" t="n">
        <f aca="false">$W$90*(($W$4-W51)^2)</f>
        <v>8.79847256723785E-005</v>
      </c>
      <c r="X137" s="53" t="n">
        <f aca="false">$X$90*(($X$4-X51)^2)</f>
        <v>0.005858658797932</v>
      </c>
      <c r="Y137" s="53" t="n">
        <f aca="false">$Y$90*(($Y$4-Y51)^2)</f>
        <v>0.000116269908174357</v>
      </c>
      <c r="Z137" s="53" t="n">
        <f aca="false">$Z$90*(($Z$4-Z51)^2)</f>
        <v>0.00121355906136994</v>
      </c>
      <c r="AA137" s="53" t="n">
        <f aca="false">$AA$90*(($AA$4-AA51)^2)</f>
        <v>0.000733550013564528</v>
      </c>
      <c r="AB137" s="53" t="n">
        <f aca="false">$AB$90*(($AB$4-AB51)^2)</f>
        <v>0.0105887389859026</v>
      </c>
      <c r="AC137" s="53" t="n">
        <f aca="false">$AC$90*(($AC$4-AC51)^2)</f>
        <v>0.126818442854808</v>
      </c>
      <c r="AD137" s="53" t="n">
        <f aca="false">$AD$90*(($AD$4-AD51)^2)</f>
        <v>0.0429641988551998</v>
      </c>
      <c r="AE137" s="53" t="n">
        <f aca="false">$AE$90*(($AE$4-AE51)^2)</f>
        <v>0.00228776888809799</v>
      </c>
      <c r="AF137" s="53" t="n">
        <f aca="false">$AF$90*(($AF$4-AF51)^2)</f>
        <v>7.55518597431135E-005</v>
      </c>
      <c r="AG137" s="53" t="n">
        <f aca="false">$AG$90*(($AG$4-AG51)^2)</f>
        <v>0.0382331760109242</v>
      </c>
      <c r="AH137" s="53" t="n">
        <f aca="false">$AH$90*(($AH$4-AH51)^2)</f>
        <v>0.0318969955377728</v>
      </c>
      <c r="AI137" s="53" t="n">
        <f aca="false">$AI$90*(($AI$4-AI51)^2)</f>
        <v>3.63696889899085E-005</v>
      </c>
      <c r="AJ137" s="53" t="n">
        <f aca="false">SUM(B137:AI137)</f>
        <v>3.52116253587232</v>
      </c>
    </row>
    <row r="138" customFormat="false" ht="15" hidden="false" customHeight="false" outlineLevel="0" collapsed="false">
      <c r="A138" s="53" t="str">
        <f aca="false">A52</f>
        <v>Чувашская Республика</v>
      </c>
      <c r="B138" s="53" t="n">
        <f aca="false">$B$90*(($B$4-B52)^2)</f>
        <v>0.0264235870239735</v>
      </c>
      <c r="C138" s="53" t="n">
        <f aca="false">$C$90*(($C$4-C52)^2)</f>
        <v>0.0127561490098332</v>
      </c>
      <c r="D138" s="53" t="n">
        <f aca="false">$D$90*(($D$4-D52)^2)</f>
        <v>1.35778181351457E-005</v>
      </c>
      <c r="E138" s="53" t="n">
        <f aca="false">$E$90*(($E$4-E52)^2)</f>
        <v>0.00396825396825397</v>
      </c>
      <c r="F138" s="53" t="n">
        <f aca="false">$F$90*(($F$4-F52)^2)</f>
        <v>2.64142857142857</v>
      </c>
      <c r="G138" s="53" t="n">
        <f aca="false">$G$90*(($G$4-G52)^2)</f>
        <v>2.64142857142857</v>
      </c>
      <c r="H138" s="53" t="n">
        <f aca="false">$H$90*(($H$4-H52)^2)</f>
        <v>0.00133399959235902</v>
      </c>
      <c r="I138" s="53" t="n">
        <f aca="false">$I$90*(($I$4-I52)^2)</f>
        <v>0.0237715334294422</v>
      </c>
      <c r="J138" s="53" t="n">
        <f aca="false">$J$90*(($J$4-J52)^2)</f>
        <v>0.0131322640246181</v>
      </c>
      <c r="K138" s="53" t="n">
        <f aca="false">$K$90*(($K$4-K52)^2)</f>
        <v>0.054219378391604</v>
      </c>
      <c r="L138" s="53" t="n">
        <f aca="false">$L$90*(($L$4-L52)^2)</f>
        <v>0.0359244929414889</v>
      </c>
      <c r="M138" s="53" t="n">
        <f aca="false">$M$90*(($M$4-M52)^2)</f>
        <v>0.0278767657946189</v>
      </c>
      <c r="N138" s="53" t="n">
        <f aca="false">$N$90*(($N$4-N52)^2)</f>
        <v>0.00797796408824579</v>
      </c>
      <c r="O138" s="53" t="n">
        <f aca="false">$O$90*(($O$4-O52)^2)</f>
        <v>0.000602342500373263</v>
      </c>
      <c r="P138" s="53" t="n">
        <f aca="false">$P$90*(($P$4-P52)^2)</f>
        <v>0.0548800819472623</v>
      </c>
      <c r="Q138" s="53" t="n">
        <f aca="false">$Q$90*(($Q$4-Q52)^2)</f>
        <v>0.0147649048988944</v>
      </c>
      <c r="R138" s="53" t="n">
        <f aca="false">$R$90*(($R$4-R52)^2)</f>
        <v>0.00133048111337701</v>
      </c>
      <c r="S138" s="53" t="n">
        <f aca="false">$S$90*(($S$4-S52)^2)</f>
        <v>0.00517098394549485</v>
      </c>
      <c r="T138" s="53" t="n">
        <f aca="false">$T$90*(($T$4-T52)^2)</f>
        <v>0.00389836423913646</v>
      </c>
      <c r="U138" s="53" t="n">
        <f aca="false">$U$90*(($U$4-U52)^2)</f>
        <v>6.18032645225103E-005</v>
      </c>
      <c r="V138" s="53" t="n">
        <f aca="false">$V$90*(($V$4-V52)^2)</f>
        <v>0.000502344611433074</v>
      </c>
      <c r="W138" s="53" t="n">
        <f aca="false">$W$90*(($W$4-W52)^2)</f>
        <v>0.000704377892679241</v>
      </c>
      <c r="X138" s="53" t="n">
        <f aca="false">$X$90*(($X$4-X52)^2)</f>
        <v>0.00514625979600734</v>
      </c>
      <c r="Y138" s="53" t="n">
        <f aca="false">$Y$90*(($Y$4-Y52)^2)</f>
        <v>0.00553477458110718</v>
      </c>
      <c r="Z138" s="53" t="n">
        <f aca="false">$Z$90*(($Z$4-Z52)^2)</f>
        <v>0.00292798608085753</v>
      </c>
      <c r="AA138" s="53" t="n">
        <f aca="false">$AA$90*(($AA$4-AA52)^2)</f>
        <v>0.00603115322941184</v>
      </c>
      <c r="AB138" s="53" t="n">
        <f aca="false">$AB$90*(($AB$4-AB52)^2)</f>
        <v>0.115974538692568</v>
      </c>
      <c r="AC138" s="53" t="n">
        <f aca="false">$AC$90*(($AC$4-AC52)^2)</f>
        <v>0.204907172591955</v>
      </c>
      <c r="AD138" s="53" t="n">
        <f aca="false">$AD$90*(($AD$4-AD52)^2)</f>
        <v>0.0391105439972279</v>
      </c>
      <c r="AE138" s="53" t="n">
        <f aca="false">$AE$90*(($AE$4-AE52)^2)</f>
        <v>0.000578993939097917</v>
      </c>
      <c r="AF138" s="53" t="n">
        <f aca="false">$AF$90*(($AF$4-AF52)^2)</f>
        <v>0.00875792595946977</v>
      </c>
      <c r="AG138" s="53" t="n">
        <f aca="false">$AG$90*(($AG$4-AG52)^2)</f>
        <v>0.039465560951762</v>
      </c>
      <c r="AH138" s="53" t="n">
        <f aca="false">$AH$90*(($AH$4-AH52)^2)</f>
        <v>0.0497239517825183</v>
      </c>
      <c r="AI138" s="53" t="n">
        <f aca="false">$AI$90*(($AI$4-AI52)^2)</f>
        <v>0.0754193893200807</v>
      </c>
      <c r="AJ138" s="53" t="n">
        <f aca="false">SUM(B138:AI138)</f>
        <v>6.12574904427495</v>
      </c>
    </row>
    <row r="139" customFormat="false" ht="15" hidden="false" customHeight="false" outlineLevel="0" collapsed="false">
      <c r="A139" s="53" t="str">
        <f aca="false">A53</f>
        <v>Кировская область</v>
      </c>
      <c r="B139" s="53" t="n">
        <f aca="false">$B$90*(($B$4-B53)^2)</f>
        <v>0.000715975962697198</v>
      </c>
      <c r="C139" s="53" t="n">
        <f aca="false">$C$90*(($C$4-C53)^2)</f>
        <v>0.011585257484848</v>
      </c>
      <c r="D139" s="53" t="n">
        <f aca="false">$D$90*(($D$4-D53)^2)</f>
        <v>5.67109460626932E-005</v>
      </c>
      <c r="E139" s="53" t="n">
        <f aca="false">$E$90*(($E$4-E53)^2)</f>
        <v>0.35063492063492</v>
      </c>
      <c r="F139" s="53" t="n">
        <f aca="false">$F$90*(($F$4-F53)^2)</f>
        <v>0.0311111111111107</v>
      </c>
      <c r="G139" s="53" t="n">
        <f aca="false">$G$90*(($G$4-G53)^2)</f>
        <v>0.0311111111111112</v>
      </c>
      <c r="H139" s="53" t="n">
        <f aca="false">$H$90*(($H$4-H53)^2)</f>
        <v>0.0151454000389381</v>
      </c>
      <c r="I139" s="53" t="n">
        <f aca="false">$I$90*(($I$4-I53)^2)</f>
        <v>0.0106450875632632</v>
      </c>
      <c r="J139" s="53" t="n">
        <f aca="false">$J$90*(($J$4-J53)^2)</f>
        <v>0.000249829053669534</v>
      </c>
      <c r="K139" s="53" t="n">
        <f aca="false">$K$90*(($K$4-K53)^2)</f>
        <v>0.0622541856331631</v>
      </c>
      <c r="L139" s="53" t="n">
        <f aca="false">$L$90*(($L$4-L53)^2)</f>
        <v>0.0425032991994632</v>
      </c>
      <c r="M139" s="53" t="n">
        <f aca="false">$M$90*(($M$4-M53)^2)</f>
        <v>0.0101102852945613</v>
      </c>
      <c r="N139" s="53" t="n">
        <f aca="false">$N$90*(($N$4-N53)^2)</f>
        <v>0.015344722673683</v>
      </c>
      <c r="O139" s="53" t="n">
        <f aca="false">$O$90*(($O$4-O53)^2)</f>
        <v>0.000507325080454852</v>
      </c>
      <c r="P139" s="53" t="n">
        <f aca="false">$P$90*(($P$4-P53)^2)</f>
        <v>0.0494031721633142</v>
      </c>
      <c r="Q139" s="53" t="n">
        <f aca="false">$Q$90*(($Q$4-Q53)^2)</f>
        <v>0.0138867471783138</v>
      </c>
      <c r="R139" s="53" t="n">
        <f aca="false">$R$90*(($R$4-R53)^2)</f>
        <v>0.0163605572963279</v>
      </c>
      <c r="S139" s="53" t="n">
        <f aca="false">$S$90*(($S$4-S53)^2)</f>
        <v>0.00126360639879093</v>
      </c>
      <c r="T139" s="53" t="n">
        <f aca="false">$T$90*(($T$4-T53)^2)</f>
        <v>0.00674549495320101</v>
      </c>
      <c r="U139" s="53" t="n">
        <f aca="false">$U$90*(($U$4-U53)^2)</f>
        <v>0.000695245030455251</v>
      </c>
      <c r="V139" s="53" t="n">
        <f aca="false">$V$90*(($V$4-V53)^2)</f>
        <v>0.00276889659833623</v>
      </c>
      <c r="W139" s="53" t="n">
        <f aca="false">$W$90*(($W$4-W53)^2)</f>
        <v>0.00123107600406171</v>
      </c>
      <c r="X139" s="53" t="n">
        <f aca="false">$X$90*(($X$4-X53)^2)</f>
        <v>0.00912497480728474</v>
      </c>
      <c r="Y139" s="53" t="n">
        <f aca="false">$Y$90*(($Y$4-Y53)^2)</f>
        <v>0.00535954768796102</v>
      </c>
      <c r="Z139" s="53" t="n">
        <f aca="false">$Z$90*(($Z$4-Z53)^2)</f>
        <v>0.000227345514609838</v>
      </c>
      <c r="AA139" s="53" t="n">
        <f aca="false">$AA$90*(($AA$4-AA53)^2)</f>
        <v>0.00452214412407849</v>
      </c>
      <c r="AB139" s="53" t="n">
        <f aca="false">$AB$90*(($AB$4-AB53)^2)</f>
        <v>0.00151439383998057</v>
      </c>
      <c r="AC139" s="53" t="n">
        <f aca="false">$AC$90*(($AC$4-AC53)^2)</f>
        <v>0.0668441308876452</v>
      </c>
      <c r="AD139" s="53" t="n">
        <f aca="false">$AD$90*(($AD$4-AD53)^2)</f>
        <v>0.0397296948467133</v>
      </c>
      <c r="AE139" s="53" t="n">
        <f aca="false">$AE$90*(($AE$4-AE53)^2)</f>
        <v>0.0481160845572242</v>
      </c>
      <c r="AF139" s="53" t="n">
        <f aca="false">$AF$90*(($AF$4-AF53)^2)</f>
        <v>0.00393937961606521</v>
      </c>
      <c r="AG139" s="53" t="n">
        <f aca="false">$AG$90*(($AG$4-AG53)^2)</f>
        <v>0.03461243431921</v>
      </c>
      <c r="AH139" s="53" t="n">
        <f aca="false">$AH$90*(($AH$4-AH53)^2)</f>
        <v>0.0379494568024706</v>
      </c>
      <c r="AI139" s="53" t="n">
        <f aca="false">$AI$90*(($AI$4-AI53)^2)</f>
        <v>0.00564889326456938</v>
      </c>
      <c r="AJ139" s="53" t="n">
        <f aca="false">SUM(B139:AI139)</f>
        <v>0.93191849767856</v>
      </c>
    </row>
    <row r="140" customFormat="false" ht="15" hidden="false" customHeight="false" outlineLevel="0" collapsed="false">
      <c r="A140" s="53" t="str">
        <f aca="false">A54</f>
        <v>Нижегородская область </v>
      </c>
      <c r="B140" s="53" t="n">
        <f aca="false">$B$90*(($B$4-B54)^2)</f>
        <v>0.00427785783052833</v>
      </c>
      <c r="C140" s="53" t="n">
        <f aca="false">$C$90*(($C$4-C54)^2)</f>
        <v>0.00122000885292899</v>
      </c>
      <c r="D140" s="53" t="n">
        <f aca="false">$D$90*(($D$4-D54)^2)</f>
        <v>0.000133518510680426</v>
      </c>
      <c r="E140" s="53" t="n">
        <f aca="false">$E$90*(($E$4-E54)^2)</f>
        <v>0.162539682539682</v>
      </c>
      <c r="F140" s="53" t="n">
        <f aca="false">$F$90*(($F$4-F54)^2)</f>
        <v>0.217301587301586</v>
      </c>
      <c r="G140" s="53" t="n">
        <f aca="false">$G$90*(($G$4-G54)^2)</f>
        <v>0.217301587301588</v>
      </c>
      <c r="H140" s="53" t="n">
        <f aca="false">$H$90*(($H$4-H54)^2)</f>
        <v>8.47102660998875E-006</v>
      </c>
      <c r="I140" s="53" t="n">
        <f aca="false">$I$90*(($I$4-I54)^2)</f>
        <v>0.00635438223075537</v>
      </c>
      <c r="J140" s="53" t="n">
        <f aca="false">$J$90*(($J$4-J54)^2)</f>
        <v>0.00564257985168605</v>
      </c>
      <c r="K140" s="53" t="n">
        <f aca="false">$K$90*(($K$4-K54)^2)</f>
        <v>0.0596208984205934</v>
      </c>
      <c r="L140" s="53" t="n">
        <f aca="false">$L$90*(($L$4-L54)^2)</f>
        <v>6.26181177731528E-005</v>
      </c>
      <c r="M140" s="53" t="n">
        <f aca="false">$M$90*(($M$4-M54)^2)</f>
        <v>0.00285392606695792</v>
      </c>
      <c r="N140" s="53" t="n">
        <f aca="false">$N$90*(($N$4-N54)^2)</f>
        <v>0.000881003179837865</v>
      </c>
      <c r="O140" s="53" t="n">
        <f aca="false">$O$90*(($O$4-O54)^2)</f>
        <v>0.000105731482459503</v>
      </c>
      <c r="P140" s="53" t="n">
        <f aca="false">$P$90*(($P$4-P54)^2)</f>
        <v>0.0623097652712481</v>
      </c>
      <c r="Q140" s="53" t="n">
        <f aca="false">$Q$90*(($Q$4-Q54)^2)</f>
        <v>0.00187702976716462</v>
      </c>
      <c r="R140" s="53" t="n">
        <f aca="false">$R$90*(($R$4-R54)^2)</f>
        <v>0.000529529200934177</v>
      </c>
      <c r="S140" s="53" t="n">
        <f aca="false">$S$90*(($S$4-S54)^2)</f>
        <v>0.000630879683428612</v>
      </c>
      <c r="T140" s="53" t="n">
        <f aca="false">$T$90*(($T$4-T54)^2)</f>
        <v>1.83177208350201E-005</v>
      </c>
      <c r="U140" s="53" t="n">
        <f aca="false">$U$90*(($U$4-U54)^2)</f>
        <v>0.00212895650976474</v>
      </c>
      <c r="V140" s="53" t="n">
        <f aca="false">$V$90*(($V$4-V54)^2)</f>
        <v>0.0024783035370737</v>
      </c>
      <c r="W140" s="53" t="n">
        <f aca="false">$W$90*(($W$4-W54)^2)</f>
        <v>0.00157118935952092</v>
      </c>
      <c r="X140" s="53" t="n">
        <f aca="false">$X$90*(($X$4-X54)^2)</f>
        <v>3.79506287970679E-005</v>
      </c>
      <c r="Y140" s="53" t="n">
        <f aca="false">$Y$90*(($Y$4-Y54)^2)</f>
        <v>1.03610297639464E-005</v>
      </c>
      <c r="Z140" s="53" t="n">
        <f aca="false">$Z$90*(($Z$4-Z54)^2)</f>
        <v>0.000430632494597036</v>
      </c>
      <c r="AA140" s="53" t="n">
        <f aca="false">$AA$90*(($AA$4-AA54)^2)</f>
        <v>0.00243784347160197</v>
      </c>
      <c r="AB140" s="53" t="n">
        <f aca="false">$AB$90*(($AB$4-AB54)^2)</f>
        <v>0.000973159641761239</v>
      </c>
      <c r="AC140" s="53" t="n">
        <f aca="false">$AC$90*(($AC$4-AC54)^2)</f>
        <v>0.00322703344801778</v>
      </c>
      <c r="AD140" s="53" t="n">
        <f aca="false">$AD$90*(($AD$4-AD54)^2)</f>
        <v>0.0635094229858549</v>
      </c>
      <c r="AE140" s="53" t="n">
        <f aca="false">$AE$90*(($AE$4-AE54)^2)</f>
        <v>0.0114162416395188</v>
      </c>
      <c r="AF140" s="53" t="n">
        <f aca="false">$AF$90*(($AF$4-AF54)^2)</f>
        <v>0.00718897560466296</v>
      </c>
      <c r="AG140" s="53" t="n">
        <f aca="false">$AG$90*(($AG$4-AG54)^2)</f>
        <v>0.000418564811711608</v>
      </c>
      <c r="AH140" s="53" t="n">
        <f aca="false">$AH$90*(($AH$4-AH54)^2)</f>
        <v>0.0062900598924374</v>
      </c>
      <c r="AI140" s="53" t="n">
        <f aca="false">$AI$90*(($AI$4-AI54)^2)</f>
        <v>0.00829898437690251</v>
      </c>
      <c r="AJ140" s="53" t="n">
        <f aca="false">SUM(B140:AI140)</f>
        <v>0.854087053789264</v>
      </c>
    </row>
    <row r="141" customFormat="false" ht="15" hidden="false" customHeight="false" outlineLevel="0" collapsed="false">
      <c r="A141" s="53" t="str">
        <f aca="false">A55</f>
        <v>Оренбургская область</v>
      </c>
      <c r="B141" s="53" t="n">
        <f aca="false">$B$90*(($B$4-B55)^2)</f>
        <v>0.000590757443448194</v>
      </c>
      <c r="C141" s="53" t="n">
        <f aca="false">$C$90*(($C$4-C55)^2)</f>
        <v>0.00202686201234665</v>
      </c>
      <c r="D141" s="53" t="n">
        <f aca="false">$D$90*(($D$4-D55)^2)</f>
        <v>4.33870390931681E-007</v>
      </c>
      <c r="E141" s="53" t="n">
        <f aca="false">$E$90*(($E$4-E55)^2)</f>
        <v>0.00571428571428574</v>
      </c>
      <c r="F141" s="53" t="n">
        <f aca="false">$F$90*(($F$4-F55)^2)</f>
        <v>3.86285714285715</v>
      </c>
      <c r="G141" s="53" t="n">
        <f aca="false">$G$90*(($G$4-G55)^2)</f>
        <v>3.86285714285714</v>
      </c>
      <c r="H141" s="53" t="n">
        <f aca="false">$H$90*(($H$4-H55)^2)</f>
        <v>0.0109553027354032</v>
      </c>
      <c r="I141" s="53" t="n">
        <f aca="false">$I$90*(($I$4-I55)^2)</f>
        <v>0.0015388800777805</v>
      </c>
      <c r="J141" s="53" t="n">
        <f aca="false">$J$90*(($J$4-J55)^2)</f>
        <v>0.000319070639876617</v>
      </c>
      <c r="K141" s="53" t="n">
        <f aca="false">$K$90*(($K$4-K55)^2)</f>
        <v>0.00253984667997665</v>
      </c>
      <c r="L141" s="53" t="n">
        <f aca="false">$L$90*(($L$4-L55)^2)</f>
        <v>0.0354266380966162</v>
      </c>
      <c r="M141" s="53" t="n">
        <f aca="false">$M$90*(($M$4-M55)^2)</f>
        <v>0.055880068890584</v>
      </c>
      <c r="N141" s="53" t="n">
        <f aca="false">$N$90*(($N$4-N55)^2)</f>
        <v>0.0647851490399913</v>
      </c>
      <c r="O141" s="53" t="n">
        <f aca="false">$O$90*(($O$4-O55)^2)</f>
        <v>0.000204526834275127</v>
      </c>
      <c r="P141" s="53" t="n">
        <f aca="false">$P$90*(($P$4-P55)^2)</f>
        <v>0.00362419509591422</v>
      </c>
      <c r="Q141" s="53" t="n">
        <f aca="false">$Q$90*(($Q$4-Q55)^2)</f>
        <v>0.00223595460758172</v>
      </c>
      <c r="R141" s="53" t="n">
        <f aca="false">$R$90*(($R$4-R55)^2)</f>
        <v>0.0010622524414667</v>
      </c>
      <c r="S141" s="53" t="n">
        <f aca="false">$S$90*(($S$4-S55)^2)</f>
        <v>0.0114696757459071</v>
      </c>
      <c r="T141" s="53" t="n">
        <f aca="false">$T$90*(($T$4-T55)^2)</f>
        <v>0.0105760143078563</v>
      </c>
      <c r="U141" s="53" t="n">
        <f aca="false">$U$90*(($U$4-U55)^2)</f>
        <v>0.00750574249435137</v>
      </c>
      <c r="V141" s="53" t="n">
        <f aca="false">$V$90*(($V$4-V55)^2)</f>
        <v>0.00172416301904396</v>
      </c>
      <c r="W141" s="53" t="n">
        <f aca="false">$W$90*(($W$4-W55)^2)</f>
        <v>0.00777914022328809</v>
      </c>
      <c r="X141" s="53" t="n">
        <f aca="false">$X$90*(($X$4-X55)^2)</f>
        <v>0.000561799470563039</v>
      </c>
      <c r="Y141" s="53" t="n">
        <f aca="false">$Y$90*(($Y$4-Y55)^2)</f>
        <v>0.00108986169617837</v>
      </c>
      <c r="Z141" s="53" t="n">
        <f aca="false">$Z$90*(($Z$4-Z55)^2)</f>
        <v>0.000782355149601852</v>
      </c>
      <c r="AA141" s="53" t="n">
        <f aca="false">$AA$90*(($AA$4-AA55)^2)</f>
        <v>0.0040240391340438</v>
      </c>
      <c r="AB141" s="53" t="n">
        <f aca="false">$AB$90*(($AB$4-AB55)^2)</f>
        <v>0.131040930083022</v>
      </c>
      <c r="AC141" s="53" t="n">
        <f aca="false">$AC$90*(($AC$4-AC55)^2)</f>
        <v>0.0335713269646525</v>
      </c>
      <c r="AD141" s="53" t="n">
        <f aca="false">$AD$90*(($AD$4-AD55)^2)</f>
        <v>0.0249649933427756</v>
      </c>
      <c r="AE141" s="53" t="n">
        <f aca="false">$AE$90*(($AE$4-AE55)^2)</f>
        <v>0.041065005007208</v>
      </c>
      <c r="AF141" s="53" t="n">
        <f aca="false">$AF$90*(($AF$4-AF55)^2)</f>
        <v>0.0383220014770449</v>
      </c>
      <c r="AG141" s="53" t="n">
        <f aca="false">$AG$90*(($AG$4-AG55)^2)</f>
        <v>0.0614474939572868</v>
      </c>
      <c r="AH141" s="53" t="n">
        <f aca="false">$AH$90*(($AH$4-AH55)^2)</f>
        <v>0.0295862117548159</v>
      </c>
      <c r="AI141" s="53" t="n">
        <f aca="false">$AI$90*(($AI$4-AI55)^2)</f>
        <v>0.00754094013646736</v>
      </c>
      <c r="AJ141" s="53" t="n">
        <f aca="false">SUM(B141:AI141)</f>
        <v>8.32567020385834</v>
      </c>
    </row>
    <row r="142" customFormat="false" ht="15" hidden="false" customHeight="false" outlineLevel="0" collapsed="false">
      <c r="A142" s="53" t="str">
        <f aca="false">A56</f>
        <v>Пензенская область</v>
      </c>
      <c r="B142" s="53" t="n">
        <f aca="false">$B$90*(($B$4-B56)^2)</f>
        <v>0.0116982060603645</v>
      </c>
      <c r="C142" s="53" t="n">
        <f aca="false">$C$90*(($C$4-C56)^2)</f>
        <v>0.01055942015467</v>
      </c>
      <c r="D142" s="53" t="n">
        <f aca="false">$D$90*(($D$4-D56)^2)</f>
        <v>0.000248960617564332</v>
      </c>
      <c r="E142" s="53" t="n">
        <f aca="false">$E$90*(($E$4-E56)^2)</f>
        <v>0.396825396825397</v>
      </c>
      <c r="F142" s="53" t="n">
        <f aca="false">$F$90*(($F$4-F56)^2)</f>
        <v>0.822857142857143</v>
      </c>
      <c r="G142" s="53" t="n">
        <f aca="false">$G$90*(($G$4-G56)^2)</f>
        <v>0.822857142857143</v>
      </c>
      <c r="H142" s="53" t="n">
        <f aca="false">$H$90*(($H$4-H56)^2)</f>
        <v>0.000966075209503503</v>
      </c>
      <c r="I142" s="53" t="n">
        <f aca="false">$I$90*(($I$4-I56)^2)</f>
        <v>0.0221259458885837</v>
      </c>
      <c r="J142" s="53" t="n">
        <f aca="false">$J$90*(($J$4-J56)^2)</f>
        <v>0.00532075747961093</v>
      </c>
      <c r="K142" s="53" t="n">
        <f aca="false">$K$90*(($K$4-K56)^2)</f>
        <v>0.0339270652601362</v>
      </c>
      <c r="L142" s="53" t="n">
        <f aca="false">$L$90*(($L$4-L56)^2)</f>
        <v>0.0279420514740538</v>
      </c>
      <c r="M142" s="53" t="n">
        <f aca="false">$M$90*(($M$4-M56)^2)</f>
        <v>0.0311259302072158</v>
      </c>
      <c r="N142" s="53" t="n">
        <f aca="false">$N$90*(($N$4-N56)^2)</f>
        <v>0.0210793285845147</v>
      </c>
      <c r="O142" s="53" t="n">
        <f aca="false">$O$90*(($O$4-O56)^2)</f>
        <v>0.00116675000484129</v>
      </c>
      <c r="P142" s="53" t="n">
        <f aca="false">$P$90*(($P$4-P56)^2)</f>
        <v>0.0628363438941173</v>
      </c>
      <c r="Q142" s="53" t="n">
        <f aca="false">$Q$90*(($Q$4-Q56)^2)</f>
        <v>0.0165062009371869</v>
      </c>
      <c r="R142" s="53" t="n">
        <f aca="false">$R$90*(($R$4-R56)^2)</f>
        <v>0.0108449736472774</v>
      </c>
      <c r="S142" s="53" t="n">
        <f aca="false">$S$90*(($S$4-S56)^2)</f>
        <v>0.000172974333349937</v>
      </c>
      <c r="T142" s="53" t="n">
        <f aca="false">$T$90*(($T$4-T56)^2)</f>
        <v>0.00437231490091472</v>
      </c>
      <c r="U142" s="53" t="n">
        <f aca="false">$U$90*(($U$4-U56)^2)</f>
        <v>0.00144626246824368</v>
      </c>
      <c r="V142" s="53" t="n">
        <f aca="false">$V$90*(($V$4-V56)^2)</f>
        <v>0.000457018325769655</v>
      </c>
      <c r="W142" s="53" t="n">
        <f aca="false">$W$90*(($W$4-W56)^2)</f>
        <v>0.0109183584833892</v>
      </c>
      <c r="X142" s="53" t="n">
        <f aca="false">$X$90*(($X$4-X56)^2)</f>
        <v>2.50069307015139E-005</v>
      </c>
      <c r="Y142" s="53" t="n">
        <f aca="false">$Y$90*(($Y$4-Y56)^2)</f>
        <v>1.80858485357737E-005</v>
      </c>
      <c r="Z142" s="53" t="n">
        <f aca="false">$Z$90*(($Z$4-Z56)^2)</f>
        <v>0.00198427233189916</v>
      </c>
      <c r="AA142" s="53" t="n">
        <f aca="false">$AA$90*(($AA$4-AA56)^2)</f>
        <v>0.00109767184709064</v>
      </c>
      <c r="AB142" s="53" t="n">
        <f aca="false">$AB$90*(($AB$4-AB56)^2)</f>
        <v>0.132778325243703</v>
      </c>
      <c r="AC142" s="53" t="n">
        <f aca="false">$AC$90*(($AC$4-AC56)^2)</f>
        <v>0.164266976720939</v>
      </c>
      <c r="AD142" s="53" t="n">
        <f aca="false">$AD$90*(($AD$4-AD56)^2)</f>
        <v>0.0344731318792623</v>
      </c>
      <c r="AE142" s="53" t="n">
        <f aca="false">$AE$90*(($AE$4-AE56)^2)</f>
        <v>0.0639581169755421</v>
      </c>
      <c r="AF142" s="53" t="n">
        <f aca="false">$AF$90*(($AF$4-AF56)^2)</f>
        <v>0.000292670740457357</v>
      </c>
      <c r="AG142" s="53" t="n">
        <f aca="false">$AG$90*(($AG$4-AG56)^2)</f>
        <v>0.0382331760109242</v>
      </c>
      <c r="AH142" s="53" t="n">
        <f aca="false">$AH$90*(($AH$4-AH56)^2)</f>
        <v>0.0620380790391979</v>
      </c>
      <c r="AI142" s="53" t="n">
        <f aca="false">$AI$90*(($AI$4-AI56)^2)</f>
        <v>0.0650794619772437</v>
      </c>
      <c r="AJ142" s="53" t="n">
        <f aca="false">SUM(B142:AI142)</f>
        <v>2.88049959601649</v>
      </c>
    </row>
    <row r="143" customFormat="false" ht="15" hidden="false" customHeight="false" outlineLevel="0" collapsed="false">
      <c r="A143" s="53" t="str">
        <f aca="false">A57</f>
        <v>Самарская область</v>
      </c>
      <c r="B143" s="53" t="n">
        <f aca="false">$B$90*(($B$4-B57)^2)</f>
        <v>0.00864489141294651</v>
      </c>
      <c r="C143" s="53" t="n">
        <f aca="false">$C$90*(($C$4-C57)^2)</f>
        <v>0.00110414536375486</v>
      </c>
      <c r="D143" s="53" t="n">
        <f aca="false">$D$90*(($D$4-D57)^2)</f>
        <v>0.00010139971770835</v>
      </c>
      <c r="E143" s="53" t="n">
        <f aca="false">$E$90*(($E$4-E57)^2)</f>
        <v>0.0914285714285716</v>
      </c>
      <c r="F143" s="53" t="n">
        <f aca="false">$F$90*(($F$4-F57)^2)</f>
        <v>0.24142857142857</v>
      </c>
      <c r="G143" s="53" t="n">
        <f aca="false">$G$90*(($G$4-G57)^2)</f>
        <v>0.241428571428572</v>
      </c>
      <c r="H143" s="53" t="n">
        <f aca="false">$H$90*(($H$4-H57)^2)</f>
        <v>0.00156586126154464</v>
      </c>
      <c r="I143" s="53" t="n">
        <f aca="false">$I$90*(($I$4-I57)^2)</f>
        <v>0.00108978146827901</v>
      </c>
      <c r="J143" s="53" t="n">
        <f aca="false">$J$90*(($J$4-J57)^2)</f>
        <v>0.00725588369137779</v>
      </c>
      <c r="K143" s="53" t="n">
        <f aca="false">$K$90*(($K$4-K57)^2)</f>
        <v>0.109326538562006</v>
      </c>
      <c r="L143" s="53" t="n">
        <f aca="false">$L$90*(($L$4-L57)^2)</f>
        <v>0.00284812648819301</v>
      </c>
      <c r="M143" s="53" t="n">
        <f aca="false">$M$90*(($M$4-M57)^2)</f>
        <v>0.0164498660446964</v>
      </c>
      <c r="N143" s="53" t="n">
        <f aca="false">$N$90*(($N$4-N57)^2)</f>
        <v>0.00319213013247153</v>
      </c>
      <c r="O143" s="53" t="n">
        <f aca="false">$O$90*(($O$4-O57)^2)</f>
        <v>0.000691487150004317</v>
      </c>
      <c r="P143" s="53" t="n">
        <f aca="false">$P$90*(($P$4-P57)^2)</f>
        <v>3.29241890011333E-006</v>
      </c>
      <c r="Q143" s="53" t="n">
        <f aca="false">$Q$90*(($Q$4-Q57)^2)</f>
        <v>0.0068707468303255</v>
      </c>
      <c r="R143" s="53" t="n">
        <f aca="false">$R$90*(($R$4-R57)^2)</f>
        <v>0.000344545403663967</v>
      </c>
      <c r="S143" s="53" t="n">
        <f aca="false">$S$90*(($S$4-S57)^2)</f>
        <v>0.000281312567825471</v>
      </c>
      <c r="T143" s="53" t="n">
        <f aca="false">$T$90*(($T$4-T57)^2)</f>
        <v>0.0011905973320224</v>
      </c>
      <c r="U143" s="53" t="n">
        <f aca="false">$U$90*(($U$4-U57)^2)</f>
        <v>0.000709948851330396</v>
      </c>
      <c r="V143" s="53" t="n">
        <f aca="false">$V$90*(($V$4-V57)^2)</f>
        <v>0.000285252294534209</v>
      </c>
      <c r="W143" s="53" t="n">
        <f aca="false">$W$90*(($W$4-W57)^2)</f>
        <v>0.000183088848255405</v>
      </c>
      <c r="X143" s="53" t="n">
        <f aca="false">$X$90*(($X$4-X57)^2)</f>
        <v>0.000131387515417236</v>
      </c>
      <c r="Y143" s="53" t="n">
        <f aca="false">$Y$90*(($Y$4-Y57)^2)</f>
        <v>0.0029197960328141</v>
      </c>
      <c r="Z143" s="53" t="n">
        <f aca="false">$Z$90*(($Z$4-Z57)^2)</f>
        <v>0.00372083245433572</v>
      </c>
      <c r="AA143" s="53" t="n">
        <f aca="false">$AA$90*(($AA$4-AA57)^2)</f>
        <v>0.000207930026342286</v>
      </c>
      <c r="AB143" s="53" t="n">
        <f aca="false">$AB$90*(($AB$4-AB57)^2)</f>
        <v>0.0590017731921553</v>
      </c>
      <c r="AC143" s="53" t="n">
        <f aca="false">$AC$90*(($AC$4-AC57)^2)</f>
        <v>0.00283362048491282</v>
      </c>
      <c r="AD143" s="53" t="n">
        <f aca="false">$AD$90*(($AD$4-AD57)^2)</f>
        <v>0.035166594759409</v>
      </c>
      <c r="AE143" s="53" t="n">
        <f aca="false">$AE$90*(($AE$4-AE57)^2)</f>
        <v>0.00381876661624696</v>
      </c>
      <c r="AF143" s="53" t="n">
        <f aca="false">$AF$90*(($AF$4-AF57)^2)</f>
        <v>0.000725599571940617</v>
      </c>
      <c r="AG143" s="53" t="n">
        <f aca="false">$AG$90*(($AG$4-AG57)^2)</f>
        <v>0.00335492557073414</v>
      </c>
      <c r="AH143" s="53" t="n">
        <f aca="false">$AH$90*(($AH$4-AH57)^2)</f>
        <v>0.008780967605752</v>
      </c>
      <c r="AI143" s="53" t="n">
        <f aca="false">$AI$90*(($AI$4-AI57)^2)</f>
        <v>0.00697837903804181</v>
      </c>
      <c r="AJ143" s="53" t="n">
        <f aca="false">SUM(B143:AI143)</f>
        <v>0.864065182993655</v>
      </c>
    </row>
    <row r="144" customFormat="false" ht="15" hidden="false" customHeight="false" outlineLevel="0" collapsed="false">
      <c r="A144" s="53" t="str">
        <f aca="false">A58</f>
        <v>Саратовская область</v>
      </c>
      <c r="B144" s="53" t="n">
        <f aca="false">$B$90*(($B$4-B58)^2)</f>
        <v>0.00177435848366576</v>
      </c>
      <c r="C144" s="53" t="n">
        <f aca="false">$C$90*(($C$4-C58)^2)</f>
        <v>0.000119257269735151</v>
      </c>
      <c r="D144" s="53" t="n">
        <f aca="false">$D$90*(($D$4-D58)^2)</f>
        <v>0.000160938997972531</v>
      </c>
      <c r="E144" s="53" t="n">
        <f aca="false">$E$90*(($E$4-E58)^2)</f>
        <v>0.142857142857143</v>
      </c>
      <c r="F144" s="53" t="n">
        <f aca="false">$F$90*(($F$4-F58)^2)</f>
        <v>0</v>
      </c>
      <c r="G144" s="53" t="n">
        <f aca="false">$G$90*(($G$4-G58)^2)</f>
        <v>0</v>
      </c>
      <c r="H144" s="53" t="n">
        <f aca="false">$H$90*(($H$4-H58)^2)</f>
        <v>0.00808224945433242</v>
      </c>
      <c r="I144" s="53" t="n">
        <f aca="false">$I$90*(($I$4-I58)^2)</f>
        <v>0.000116013601638331</v>
      </c>
      <c r="J144" s="53" t="n">
        <f aca="false">$J$90*(($J$4-J58)^2)</f>
        <v>0.00038073523617822</v>
      </c>
      <c r="K144" s="53" t="n">
        <f aca="false">$K$90*(($K$4-K58)^2)</f>
        <v>0.00578169655596273</v>
      </c>
      <c r="L144" s="53" t="n">
        <f aca="false">$L$90*(($L$4-L58)^2)</f>
        <v>0.0114911277105026</v>
      </c>
      <c r="M144" s="53" t="n">
        <f aca="false">$M$90*(($M$4-M58)^2)</f>
        <v>0.00168123977354833</v>
      </c>
      <c r="N144" s="53" t="n">
        <f aca="false">$N$90*(($N$4-N58)^2)</f>
        <v>0.080618181286415</v>
      </c>
      <c r="O144" s="53" t="n">
        <f aca="false">$O$90*(($O$4-O58)^2)</f>
        <v>0.00766651107915505</v>
      </c>
      <c r="P144" s="53" t="n">
        <f aca="false">$P$90*(($P$4-P58)^2)</f>
        <v>0.0192017027821776</v>
      </c>
      <c r="Q144" s="53" t="n">
        <f aca="false">$Q$90*(($Q$4-Q58)^2)</f>
        <v>0.00866813473631522</v>
      </c>
      <c r="R144" s="53" t="n">
        <f aca="false">$R$90*(($R$4-R58)^2)</f>
        <v>0.0026727984452745</v>
      </c>
      <c r="S144" s="53" t="n">
        <f aca="false">$S$90*(($S$4-S58)^2)</f>
        <v>4.89938888311188E-005</v>
      </c>
      <c r="T144" s="53" t="n">
        <f aca="false">$T$90*(($T$4-T58)^2)</f>
        <v>0.00881544075507913</v>
      </c>
      <c r="U144" s="53" t="n">
        <f aca="false">$U$90*(($U$4-U58)^2)</f>
        <v>0.000748402518996788</v>
      </c>
      <c r="V144" s="53" t="n">
        <f aca="false">$V$90*(($V$4-V58)^2)</f>
        <v>0.00150913020563274</v>
      </c>
      <c r="W144" s="53" t="n">
        <f aca="false">$W$90*(($W$4-W58)^2)</f>
        <v>0.00611573763296386</v>
      </c>
      <c r="X144" s="53" t="n">
        <f aca="false">$X$90*(($X$4-X58)^2)</f>
        <v>0.00624123026917993</v>
      </c>
      <c r="Y144" s="53" t="n">
        <f aca="false">$Y$90*(($Y$4-Y58)^2)</f>
        <v>0.00208492552661581</v>
      </c>
      <c r="Z144" s="53" t="n">
        <f aca="false">$Z$90*(($Z$4-Z58)^2)</f>
        <v>0.00822209496472398</v>
      </c>
      <c r="AA144" s="53" t="n">
        <f aca="false">$AA$90*(($AA$4-AA58)^2)</f>
        <v>0.00251763070556761</v>
      </c>
      <c r="AB144" s="53" t="n">
        <f aca="false">$AB$90*(($AB$4-AB58)^2)</f>
        <v>0.148072108190299</v>
      </c>
      <c r="AC144" s="53" t="n">
        <f aca="false">$AC$90*(($AC$4-AC58)^2)</f>
        <v>0.0401689981167701</v>
      </c>
      <c r="AD144" s="53" t="n">
        <f aca="false">$AD$90*(($AD$4-AD58)^2)</f>
        <v>0.0056717180761965</v>
      </c>
      <c r="AE144" s="53" t="n">
        <f aca="false">$AE$90*(($AE$4-AE58)^2)</f>
        <v>0.00756440606453237</v>
      </c>
      <c r="AF144" s="53" t="n">
        <f aca="false">$AF$90*(($AF$4-AF58)^2)</f>
        <v>0.0019880779975637</v>
      </c>
      <c r="AG144" s="53" t="n">
        <f aca="false">$AG$90*(($AG$4-AG58)^2)</f>
        <v>0.0141043622377781</v>
      </c>
      <c r="AH144" s="53" t="n">
        <f aca="false">$AH$90*(($AH$4-AH58)^2)</f>
        <v>0.0419224429946819</v>
      </c>
      <c r="AI144" s="53" t="n">
        <f aca="false">$AI$90*(($AI$4-AI58)^2)</f>
        <v>0.0191406822069276</v>
      </c>
      <c r="AJ144" s="53" t="n">
        <f aca="false">SUM(B144:AI144)</f>
        <v>0.606208470622357</v>
      </c>
    </row>
    <row r="145" customFormat="false" ht="15" hidden="false" customHeight="false" outlineLevel="0" collapsed="false">
      <c r="A145" s="53" t="str">
        <f aca="false">A59</f>
        <v>Ульяновская область</v>
      </c>
      <c r="B145" s="53" t="n">
        <f aca="false">$B$90*(($B$4-B59)^2)</f>
        <v>0.0141012197050229</v>
      </c>
      <c r="C145" s="53" t="n">
        <f aca="false">$C$90*(($C$4-C59)^2)</f>
        <v>0.0123857963625514</v>
      </c>
      <c r="D145" s="53" t="n">
        <f aca="false">$D$90*(($D$4-D59)^2)</f>
        <v>0.000180868043589628</v>
      </c>
      <c r="E145" s="53" t="n">
        <f aca="false">$E$90*(($E$4-E59)^2)</f>
        <v>0.293492063492064</v>
      </c>
      <c r="F145" s="53" t="n">
        <f aca="false">$F$90*(($F$4-F59)^2)</f>
        <v>0.00142857142857154</v>
      </c>
      <c r="G145" s="53" t="n">
        <f aca="false">$G$90*(($G$4-G59)^2)</f>
        <v>0.0014285714285714</v>
      </c>
      <c r="H145" s="53" t="n">
        <f aca="false">$H$90*(($H$4-H59)^2)</f>
        <v>0.0151803488915641</v>
      </c>
      <c r="I145" s="53" t="n">
        <f aca="false">$I$90*(($I$4-I59)^2)</f>
        <v>0.020191369714944</v>
      </c>
      <c r="J145" s="53" t="n">
        <f aca="false">$J$90*(($J$4-J59)^2)</f>
        <v>0.00326195279172501</v>
      </c>
      <c r="K145" s="53" t="n">
        <f aca="false">$K$90*(($K$4-K59)^2)</f>
        <v>0.0420736840554566</v>
      </c>
      <c r="L145" s="53" t="n">
        <f aca="false">$L$90*(($L$4-L59)^2)</f>
        <v>0.0321317218692779</v>
      </c>
      <c r="M145" s="53" t="n">
        <f aca="false">$M$90*(($M$4-M59)^2)</f>
        <v>0.0114613639745026</v>
      </c>
      <c r="N145" s="53" t="n">
        <f aca="false">$N$90*(($N$4-N59)^2)</f>
        <v>0.00333911553091015</v>
      </c>
      <c r="O145" s="53" t="n">
        <f aca="false">$O$90*(($O$4-O59)^2)</f>
        <v>0.0011880247201596</v>
      </c>
      <c r="P145" s="53" t="n">
        <f aca="false">$P$90*(($P$4-P59)^2)</f>
        <v>0.0330926088217264</v>
      </c>
      <c r="Q145" s="53" t="n">
        <f aca="false">$Q$90*(($Q$4-Q59)^2)</f>
        <v>0.0168268340112803</v>
      </c>
      <c r="R145" s="53" t="n">
        <f aca="false">$R$90*(($R$4-R59)^2)</f>
        <v>0.0190383692942816</v>
      </c>
      <c r="S145" s="53" t="n">
        <f aca="false">$S$90*(($S$4-S59)^2)</f>
        <v>0.00103166507207346</v>
      </c>
      <c r="T145" s="53" t="n">
        <f aca="false">$T$90*(($T$4-T59)^2)</f>
        <v>0.00322241207354924</v>
      </c>
      <c r="U145" s="53" t="n">
        <f aca="false">$U$90*(($U$4-U59)^2)</f>
        <v>0.00212108225777486</v>
      </c>
      <c r="V145" s="53" t="n">
        <f aca="false">$V$90*(($V$4-V59)^2)</f>
        <v>0.00284039699034847</v>
      </c>
      <c r="W145" s="53" t="n">
        <f aca="false">$W$90*(($W$4-W59)^2)</f>
        <v>0.00288576736087907</v>
      </c>
      <c r="X145" s="53" t="n">
        <f aca="false">$X$90*(($X$4-X59)^2)</f>
        <v>7.64687614243684E-005</v>
      </c>
      <c r="Y145" s="53" t="n">
        <f aca="false">$Y$90*(($Y$4-Y59)^2)</f>
        <v>0.00212044186427581</v>
      </c>
      <c r="Z145" s="53" t="n">
        <f aca="false">$Z$90*(($Z$4-Z59)^2)</f>
        <v>2.90471009695199E-005</v>
      </c>
      <c r="AA145" s="53" t="n">
        <f aca="false">$AA$90*(($AA$4-AA59)^2)</f>
        <v>0.00123283607527764</v>
      </c>
      <c r="AB145" s="53" t="n">
        <f aca="false">$AB$90*(($AB$4-AB59)^2)</f>
        <v>0.048980736838781</v>
      </c>
      <c r="AC145" s="53" t="n">
        <f aca="false">$AC$90*(($AC$4-AC59)^2)</f>
        <v>0.0763653017394543</v>
      </c>
      <c r="AD145" s="53" t="n">
        <f aca="false">$AD$90*(($AD$4-AD59)^2)</f>
        <v>0.0360193346336297</v>
      </c>
      <c r="AE145" s="53" t="n">
        <f aca="false">$AE$90*(($AE$4-AE59)^2)</f>
        <v>0.0347660537414189</v>
      </c>
      <c r="AF145" s="53" t="n">
        <f aca="false">$AF$90*(($AF$4-AF59)^2)</f>
        <v>1.4045913607096E-005</v>
      </c>
      <c r="AG145" s="53" t="n">
        <f aca="false">$AG$90*(($AG$4-AG59)^2)</f>
        <v>0.069163114155805</v>
      </c>
      <c r="AH145" s="53" t="n">
        <f aca="false">$AH$90*(($AH$4-AH59)^2)</f>
        <v>0.0419224429946819</v>
      </c>
      <c r="AI145" s="53" t="n">
        <f aca="false">$AI$90*(($AI$4-AI59)^2)</f>
        <v>0.0301434996084653</v>
      </c>
      <c r="AJ145" s="53" t="n">
        <f aca="false">SUM(B145:AI145)</f>
        <v>0.873737131318615</v>
      </c>
    </row>
    <row r="146" customFormat="false" ht="15" hidden="false" customHeight="false" outlineLevel="0" collapsed="false">
      <c r="A146" s="53" t="str">
        <f aca="false">A60</f>
        <v>Курганская область</v>
      </c>
      <c r="B146" s="53" t="n">
        <f aca="false">$B$90*(($B$4-B60)^2)</f>
        <v>0.00502956043150744</v>
      </c>
      <c r="C146" s="53" t="n">
        <f aca="false">$C$90*(($C$4-C60)^2)</f>
        <v>0.0263362525970789</v>
      </c>
      <c r="D146" s="53" t="n">
        <f aca="false">$D$90*(($D$4-D60)^2)</f>
        <v>1.11784048104402E-005</v>
      </c>
      <c r="E146" s="53" t="n">
        <f aca="false">$E$90*(($E$4-E60)^2)</f>
        <v>0.335873015873016</v>
      </c>
      <c r="F146" s="53" t="n">
        <f aca="false">$F$90*(($F$4-F60)^2)</f>
        <v>3.02285714285714</v>
      </c>
      <c r="G146" s="53" t="n">
        <f aca="false">$G$90*(($G$4-G60)^2)</f>
        <v>3.02285714285714</v>
      </c>
      <c r="H146" s="53" t="n">
        <f aca="false">$H$90*(($H$4-H60)^2)</f>
        <v>0.00576424831420183</v>
      </c>
      <c r="I146" s="53" t="n">
        <f aca="false">$I$90*(($I$4-I60)^2)</f>
        <v>0.0384304957776815</v>
      </c>
      <c r="J146" s="53" t="n">
        <f aca="false">$J$90*(($J$4-J60)^2)</f>
        <v>6.74858965977529E-006</v>
      </c>
      <c r="K146" s="53" t="n">
        <f aca="false">$K$90*(($K$4-K60)^2)</f>
        <v>0.195463027001463</v>
      </c>
      <c r="L146" s="53" t="n">
        <f aca="false">$L$90*(($L$4-L60)^2)</f>
        <v>0.0851753293541634</v>
      </c>
      <c r="M146" s="53" t="n">
        <f aca="false">$M$90*(($M$4-M60)^2)</f>
        <v>0.0232256841157742</v>
      </c>
      <c r="N146" s="53" t="n">
        <f aca="false">$N$90*(($N$4-N60)^2)</f>
        <v>0.0647851490399913</v>
      </c>
      <c r="O146" s="53" t="n">
        <f aca="false">$O$90*(($O$4-O60)^2)</f>
        <v>0.000359842748508754</v>
      </c>
      <c r="P146" s="53" t="n">
        <f aca="false">$P$90*(($P$4-P60)^2)</f>
        <v>0.0373250946857898</v>
      </c>
      <c r="Q146" s="53" t="n">
        <f aca="false">$Q$90*(($Q$4-Q60)^2)</f>
        <v>0.0127210252838538</v>
      </c>
      <c r="R146" s="53" t="n">
        <f aca="false">$R$90*(($R$4-R60)^2)</f>
        <v>0.000705434537492693</v>
      </c>
      <c r="S146" s="53" t="n">
        <f aca="false">$S$90*(($S$4-S60)^2)</f>
        <v>0.000691417389118384</v>
      </c>
      <c r="T146" s="53" t="n">
        <f aca="false">$T$90*(($T$4-T60)^2)</f>
        <v>0.00843964835757384</v>
      </c>
      <c r="U146" s="53" t="n">
        <f aca="false">$U$90*(($U$4-U60)^2)</f>
        <v>0.000667264684388103</v>
      </c>
      <c r="V146" s="53" t="n">
        <f aca="false">$V$90*(($V$4-V60)^2)</f>
        <v>0.00231950079502278</v>
      </c>
      <c r="W146" s="53" t="n">
        <f aca="false">$W$90*(($W$4-W60)^2)</f>
        <v>0.00135010296057211</v>
      </c>
      <c r="X146" s="53" t="n">
        <f aca="false">$X$90*(($X$4-X60)^2)</f>
        <v>0.00254541815961622</v>
      </c>
      <c r="Y146" s="53" t="n">
        <f aca="false">$Y$90*(($Y$4-Y60)^2)</f>
        <v>0.00115883702551865</v>
      </c>
      <c r="Z146" s="53" t="n">
        <f aca="false">$Z$90*(($Z$4-Z60)^2)</f>
        <v>0.00257550415503936</v>
      </c>
      <c r="AA146" s="53" t="n">
        <f aca="false">$AA$90*(($AA$4-AA60)^2)</f>
        <v>0.00477476006259494</v>
      </c>
      <c r="AB146" s="53" t="n">
        <f aca="false">$AB$90*(($AB$4-AB60)^2)</f>
        <v>0.205917849024152</v>
      </c>
      <c r="AC146" s="53" t="n">
        <f aca="false">$AC$90*(($AC$4-AC60)^2)</f>
        <v>0.168168408568264</v>
      </c>
      <c r="AD146" s="53" t="n">
        <f aca="false">$AD$90*(($AD$4-AD60)^2)</f>
        <v>0.0667949477524131</v>
      </c>
      <c r="AE146" s="53" t="n">
        <f aca="false">$AE$90*(($AE$4-AE60)^2)</f>
        <v>0.0461142760477579</v>
      </c>
      <c r="AF146" s="53" t="n">
        <f aca="false">$AF$90*(($AF$4-AF60)^2)</f>
        <v>0.00720802401277788</v>
      </c>
      <c r="AG146" s="53" t="n">
        <f aca="false">$AG$90*(($AG$4-AG60)^2)</f>
        <v>0.0807126398857618</v>
      </c>
      <c r="AH146" s="53" t="n">
        <f aca="false">$AH$90*(($AH$4-AH60)^2)</f>
        <v>0.0690903036033618</v>
      </c>
      <c r="AI146" s="53" t="n">
        <f aca="false">$AI$90*(($AI$4-AI60)^2)</f>
        <v>0.00456724115915729</v>
      </c>
      <c r="AJ146" s="53" t="n">
        <f aca="false">SUM(B146:AI146)</f>
        <v>7.55002251611237</v>
      </c>
    </row>
    <row r="147" customFormat="false" ht="15" hidden="false" customHeight="false" outlineLevel="0" collapsed="false">
      <c r="A147" s="53" t="str">
        <f aca="false">A61</f>
        <v>Свердловская область </v>
      </c>
      <c r="B147" s="53" t="n">
        <f aca="false">$B$90*(($B$4-B61)^2)</f>
        <v>0.0003683483725666</v>
      </c>
      <c r="C147" s="53" t="n">
        <f aca="false">$C$90*(($C$4-C61)^2)</f>
        <v>0.00767268905167985</v>
      </c>
      <c r="D147" s="53" t="n">
        <f aca="false">$D$90*(($D$4-D61)^2)</f>
        <v>5.41529211375894E-006</v>
      </c>
      <c r="E147" s="53" t="n">
        <f aca="false">$E$90*(($E$4-E61)^2)</f>
        <v>0.0158730158730159</v>
      </c>
      <c r="F147" s="53" t="n">
        <f aca="false">$F$90*(($F$4-F61)^2)</f>
        <v>1.28571428571429</v>
      </c>
      <c r="G147" s="53" t="n">
        <f aca="false">$G$90*(($G$4-G61)^2)</f>
        <v>1.28571428571429</v>
      </c>
      <c r="H147" s="53" t="n">
        <f aca="false">$H$90*(($H$4-H61)^2)</f>
        <v>0.00745899155166622</v>
      </c>
      <c r="I147" s="53" t="n">
        <f aca="false">$I$90*(($I$4-I61)^2)</f>
        <v>3.86541727957287E-005</v>
      </c>
      <c r="J147" s="53" t="n">
        <f aca="false">$J$90*(($J$4-J61)^2)</f>
        <v>5.31228474016257E-005</v>
      </c>
      <c r="K147" s="53" t="n">
        <f aca="false">$K$90*(($K$4-K61)^2)</f>
        <v>0.1108807529048</v>
      </c>
      <c r="L147" s="53" t="n">
        <f aca="false">$L$90*(($L$4-L61)^2)</f>
        <v>0.00515442903999722</v>
      </c>
      <c r="M147" s="53" t="n">
        <f aca="false">$M$90*(($M$4-M61)^2)</f>
        <v>0.0223997984387139</v>
      </c>
      <c r="N147" s="53" t="n">
        <f aca="false">$N$90*(($N$4-N61)^2)</f>
        <v>0.0258114512240279</v>
      </c>
      <c r="O147" s="53" t="n">
        <f aca="false">$O$90*(($O$4-O61)^2)</f>
        <v>0.00413486618064895</v>
      </c>
      <c r="P147" s="53" t="n">
        <f aca="false">$P$90*(($P$4-P61)^2)</f>
        <v>0.043774038179183</v>
      </c>
      <c r="Q147" s="53" t="n">
        <f aca="false">$Q$90*(($Q$4-Q61)^2)</f>
        <v>3.86638361050469E-005</v>
      </c>
      <c r="R147" s="53" t="n">
        <f aca="false">$R$90*(($R$4-R61)^2)</f>
        <v>0.00656559128581099</v>
      </c>
      <c r="S147" s="53" t="n">
        <f aca="false">$S$90*(($S$4-S61)^2)</f>
        <v>0.00429801023203469</v>
      </c>
      <c r="T147" s="53" t="n">
        <f aca="false">$T$90*(($T$4-T61)^2)</f>
        <v>0.00178527085229164</v>
      </c>
      <c r="U147" s="53" t="n">
        <f aca="false">$U$90*(($U$4-U61)^2)</f>
        <v>0.00651625693455909</v>
      </c>
      <c r="V147" s="53" t="n">
        <f aca="false">$V$90*(($V$4-V61)^2)</f>
        <v>0.0090576033057202</v>
      </c>
      <c r="W147" s="53" t="n">
        <f aca="false">$W$90*(($W$4-W61)^2)</f>
        <v>0.00615802875929719</v>
      </c>
      <c r="X147" s="53" t="n">
        <f aca="false">$X$90*(($X$4-X61)^2)</f>
        <v>3.11788347002823E-005</v>
      </c>
      <c r="Y147" s="53" t="n">
        <f aca="false">$Y$90*(($Y$4-Y61)^2)</f>
        <v>0.000235398715303145</v>
      </c>
      <c r="Z147" s="53" t="n">
        <f aca="false">$Z$90*(($Z$4-Z61)^2)</f>
        <v>0.0130042425660743</v>
      </c>
      <c r="AA147" s="53" t="n">
        <f aca="false">$AA$90*(($AA$4-AA61)^2)</f>
        <v>0.0105669964630192</v>
      </c>
      <c r="AB147" s="53" t="n">
        <f aca="false">$AB$90*(($AB$4-AB61)^2)</f>
        <v>0.0432473942050968</v>
      </c>
      <c r="AC147" s="53" t="n">
        <f aca="false">$AC$90*(($AC$4-AC61)^2)</f>
        <v>0.00525879852833849</v>
      </c>
      <c r="AD147" s="53" t="n">
        <f aca="false">$AD$90*(($AD$4-AD61)^2)</f>
        <v>0.028762681342689</v>
      </c>
      <c r="AE147" s="53" t="n">
        <f aca="false">$AE$90*(($AE$4-AE61)^2)</f>
        <v>0.000878973483149087</v>
      </c>
      <c r="AF147" s="53" t="n">
        <f aca="false">$AF$90*(($AF$4-AF61)^2)</f>
        <v>0.000412496943045084</v>
      </c>
      <c r="AG147" s="53" t="n">
        <f aca="false">$AG$90*(($AG$4-AG61)^2)</f>
        <v>0.000287860550438496</v>
      </c>
      <c r="AH147" s="53" t="n">
        <f aca="false">$AH$90*(($AH$4-AH61)^2)</f>
        <v>0.0138294076288153</v>
      </c>
      <c r="AI147" s="53" t="n">
        <f aca="false">$AI$90*(($AI$4-AI61)^2)</f>
        <v>0.00513888405892707</v>
      </c>
      <c r="AJ147" s="53" t="n">
        <f aca="false">SUM(B147:AI147)</f>
        <v>2.9711278830826</v>
      </c>
    </row>
    <row r="148" customFormat="false" ht="15" hidden="false" customHeight="false" outlineLevel="0" collapsed="false">
      <c r="A148" s="53" t="str">
        <f aca="false">A62</f>
        <v>Тюменская область</v>
      </c>
      <c r="B148" s="53" t="n">
        <f aca="false">$B$90*(($B$4-B62)^2)</f>
        <v>3.67345092617225E-009</v>
      </c>
      <c r="C148" s="53" t="n">
        <f aca="false">$C$90*(($C$4-C62)^2)</f>
        <v>0.0068687332320976</v>
      </c>
      <c r="D148" s="53" t="n">
        <f aca="false">$D$90*(($D$4-D62)^2)</f>
        <v>1.73671782555514E-005</v>
      </c>
      <c r="E148" s="53" t="n">
        <f aca="false">$E$90*(($E$4-E62)^2)</f>
        <v>0.142857142857143</v>
      </c>
      <c r="F148" s="53" t="n">
        <f aca="false">$F$90*(($F$4-F62)^2)</f>
        <v>1.22920634920635</v>
      </c>
      <c r="G148" s="53" t="n">
        <f aca="false">$G$90*(($G$4-G62)^2)</f>
        <v>1.22920634920635</v>
      </c>
      <c r="H148" s="53" t="n">
        <f aca="false">$H$90*(($H$4-H62)^2)</f>
        <v>0.0250938589696552</v>
      </c>
      <c r="I148" s="53" t="n">
        <f aca="false">$I$90*(($I$4-I62)^2)</f>
        <v>0.00045452186471346</v>
      </c>
      <c r="J148" s="53" t="n">
        <f aca="false">$J$90*(($J$4-J62)^2)</f>
        <v>0.00135958174887651</v>
      </c>
      <c r="K148" s="53" t="n">
        <f aca="false">$K$90*(($K$4-K62)^2)</f>
        <v>0.00977820069645978</v>
      </c>
      <c r="L148" s="53" t="n">
        <f aca="false">$L$90*(($L$4-L62)^2)</f>
        <v>0.0216598451205625</v>
      </c>
      <c r="M148" s="53" t="n">
        <f aca="false">$M$90*(($M$4-M62)^2)</f>
        <v>0.00369421275170475</v>
      </c>
      <c r="N148" s="53" t="n">
        <f aca="false">$N$90*(($N$4-N62)^2)</f>
        <v>0.000126759394299143</v>
      </c>
      <c r="O148" s="53" t="n">
        <f aca="false">$O$90*(($O$4-O62)^2)</f>
        <v>0.00449464208449191</v>
      </c>
      <c r="P148" s="53" t="n">
        <f aca="false">$P$90*(($P$4-P62)^2)</f>
        <v>0.00611570821223355</v>
      </c>
      <c r="Q148" s="53" t="n">
        <f aca="false">$Q$90*(($Q$4-Q62)^2)</f>
        <v>0.00635963321222586</v>
      </c>
      <c r="R148" s="53" t="n">
        <f aca="false">$R$90*(($R$4-R62)^2)</f>
        <v>0.00717747524603724</v>
      </c>
      <c r="S148" s="53" t="n">
        <f aca="false">$S$90*(($S$4-S62)^2)</f>
        <v>0.00948798960097751</v>
      </c>
      <c r="T148" s="53" t="n">
        <f aca="false">$T$90*(($T$4-T62)^2)</f>
        <v>0.0100500948638907</v>
      </c>
      <c r="U148" s="53" t="n">
        <f aca="false">$U$90*(($U$4-U62)^2)</f>
        <v>0.0140187333855666</v>
      </c>
      <c r="V148" s="53" t="n">
        <f aca="false">$V$90*(($V$4-V62)^2)</f>
        <v>0.0274657665321328</v>
      </c>
      <c r="W148" s="53" t="n">
        <f aca="false">$W$90*(($W$4-W62)^2)</f>
        <v>0.00737778749547994</v>
      </c>
      <c r="X148" s="53" t="n">
        <f aca="false">$X$90*(($X$4-X62)^2)</f>
        <v>0.0311709492078605</v>
      </c>
      <c r="Y148" s="53" t="n">
        <f aca="false">$Y$90*(($Y$4-Y62)^2)</f>
        <v>0.00059805074782894</v>
      </c>
      <c r="Z148" s="53" t="n">
        <f aca="false">$Z$90*(($Z$4-Z62)^2)</f>
        <v>0.00217596668303763</v>
      </c>
      <c r="AA148" s="53" t="n">
        <f aca="false">$AA$90*(($AA$4-AA62)^2)</f>
        <v>0.0977035480376786</v>
      </c>
      <c r="AB148" s="53" t="n">
        <f aca="false">$AB$90*(($AB$4-AB62)^2)</f>
        <v>0.00768226638036963</v>
      </c>
      <c r="AC148" s="53" t="n">
        <f aca="false">$AC$90*(($AC$4-AC62)^2)</f>
        <v>0.00317740362483336</v>
      </c>
      <c r="AD148" s="53" t="n">
        <f aca="false">$AD$90*(($AD$4-AD62)^2)</f>
        <v>0.00799153108302351</v>
      </c>
      <c r="AE148" s="53" t="n">
        <f aca="false">$AE$90*(($AE$4-AE62)^2)</f>
        <v>1.15849803700285E-006</v>
      </c>
      <c r="AF148" s="53" t="n">
        <f aca="false">$AF$90*(($AF$4-AF62)^2)</f>
        <v>0.0213319999432063</v>
      </c>
      <c r="AG148" s="53" t="n">
        <f aca="false">$AG$90*(($AG$4-AG62)^2)</f>
        <v>0.0370451522676886</v>
      </c>
      <c r="AH148" s="53" t="n">
        <f aca="false">$AH$90*(($AH$4-AH62)^2)</f>
        <v>0.0161051819231649</v>
      </c>
      <c r="AI148" s="53" t="n">
        <f aca="false">$AI$90*(($AI$4-AI62)^2)</f>
        <v>0.000255382272676913</v>
      </c>
      <c r="AJ148" s="53" t="n">
        <f aca="false">SUM(B148:AI148)</f>
        <v>2.98810934720236</v>
      </c>
    </row>
    <row r="149" customFormat="false" ht="15" hidden="false" customHeight="false" outlineLevel="0" collapsed="false">
      <c r="A149" s="53" t="str">
        <f aca="false">A63</f>
        <v>Ханты-Мансийский автономный округ-Югра</v>
      </c>
      <c r="B149" s="53" t="n">
        <f aca="false">$B$90*(($B$4-B63)^2)</f>
        <v>0.018649847246411</v>
      </c>
      <c r="C149" s="53" t="n">
        <f aca="false">$C$90*(($C$4-C63)^2)</f>
        <v>0.00485723231785473</v>
      </c>
      <c r="D149" s="53" t="n">
        <f aca="false">$D$90*(($D$4-D63)^2)</f>
        <v>7.65518562726974E-005</v>
      </c>
      <c r="E149" s="53" t="n">
        <f aca="false">$E$90*(($E$4-E63)^2)</f>
        <v>1.22920634920635</v>
      </c>
      <c r="F149" s="53" t="n">
        <f aca="false">$F$90*(($F$4-F63)^2)</f>
        <v>4.32142857142857</v>
      </c>
      <c r="G149" s="53" t="n">
        <f aca="false">$G$90*(($G$4-G63)^2)</f>
        <v>4.32142857142857</v>
      </c>
      <c r="H149" s="53" t="n">
        <f aca="false">$H$90*(($H$4-H63)^2)</f>
        <v>0.025274782913937</v>
      </c>
      <c r="I149" s="53" t="n">
        <f aca="false">$I$90*(($I$4-I63)^2)</f>
        <v>0.0179536302558724</v>
      </c>
      <c r="J149" s="53" t="n">
        <f aca="false">$J$90*(($J$4-J63)^2)</f>
        <v>0.0270982141810506</v>
      </c>
      <c r="K149" s="53" t="n">
        <f aca="false">$K$90*(($K$4-K63)^2)</f>
        <v>0.0140719881090099</v>
      </c>
      <c r="L149" s="53" t="n">
        <f aca="false">$L$90*(($L$4-L63)^2)</f>
        <v>0.122144889620711</v>
      </c>
      <c r="M149" s="53" t="n">
        <f aca="false">$M$90*(($M$4-M63)^2)</f>
        <v>0.0513872946255632</v>
      </c>
      <c r="N149" s="53" t="n">
        <f aca="false">$N$90*(($N$4-N63)^2)</f>
        <v>0.1724853745123</v>
      </c>
      <c r="O149" s="53" t="n">
        <f aca="false">$O$90*(($O$4-O63)^2)</f>
        <v>0.000470042637031154</v>
      </c>
      <c r="P149" s="53" t="n">
        <f aca="false">$P$90*(($P$4-P63)^2)</f>
        <v>0.00030074982532874</v>
      </c>
      <c r="Q149" s="53" t="n">
        <f aca="false">$Q$90*(($Q$4-Q63)^2)</f>
        <v>0.000158954386875717</v>
      </c>
      <c r="R149" s="53" t="n">
        <f aca="false">$R$90*(($R$4-R63)^2)</f>
        <v>0.0152692886859777</v>
      </c>
      <c r="S149" s="53" t="n">
        <f aca="false">$S$90*(($S$4-S63)^2)</f>
        <v>0.0638736133564338</v>
      </c>
      <c r="T149" s="53" t="n">
        <f aca="false">$T$90*(($T$4-T63)^2)</f>
        <v>0.000131664187176141</v>
      </c>
      <c r="U149" s="53" t="n">
        <f aca="false">$U$90*(($U$4-U63)^2)</f>
        <v>0.0142914285517459</v>
      </c>
      <c r="V149" s="53" t="n">
        <f aca="false">$V$90*(($V$4-V63)^2)</f>
        <v>0.0228934282862337</v>
      </c>
      <c r="W149" s="53" t="n">
        <f aca="false">$W$90*(($W$4-W63)^2)</f>
        <v>0.00626153653275203</v>
      </c>
      <c r="X149" s="53" t="n">
        <f aca="false">$X$90*(($X$4-X63)^2)</f>
        <v>0.041397316749812</v>
      </c>
      <c r="Y149" s="53" t="n">
        <f aca="false">$Y$90*(($Y$4-Y63)^2)</f>
        <v>0.0311613502979333</v>
      </c>
      <c r="Z149" s="53" t="n">
        <f aca="false">$Z$90*(($Z$4-Z63)^2)</f>
        <v>0.0078494062884701</v>
      </c>
      <c r="AA149" s="53" t="n">
        <f aca="false">$AA$90*(($AA$4-AA63)^2)</f>
        <v>0.0604591901103787</v>
      </c>
      <c r="AB149" s="53" t="n">
        <f aca="false">$AB$90*(($AB$4-AB63)^2)</f>
        <v>0.0910212185873366</v>
      </c>
      <c r="AC149" s="53" t="n">
        <f aca="false">$AC$90*(($AC$4-AC63)^2)</f>
        <v>0.0825782898945196</v>
      </c>
      <c r="AD149" s="53" t="n">
        <f aca="false">$AD$90*(($AD$4-AD63)^2)</f>
        <v>0.0116924041744219</v>
      </c>
      <c r="AE149" s="53" t="n">
        <f aca="false">$AE$90*(($AE$4-AE63)^2)</f>
        <v>0.0598775082540287</v>
      </c>
      <c r="AF149" s="53" t="n">
        <f aca="false">$AF$90*(($AF$4-AF63)^2)</f>
        <v>0.00656081829835212</v>
      </c>
      <c r="AG149" s="53" t="n">
        <f aca="false">$AG$90*(($AG$4-AG63)^2)</f>
        <v>0.0696091442824143</v>
      </c>
      <c r="AH149" s="53" t="n">
        <f aca="false">$AH$90*(($AH$4-AH63)^2)</f>
        <v>0.0118137111224054</v>
      </c>
      <c r="AI149" s="53" t="n">
        <f aca="false">$AI$90*(($AI$4-AI63)^2)</f>
        <v>0.0232906247790849</v>
      </c>
      <c r="AJ149" s="53" t="n">
        <f aca="false">SUM(B149:AI149)</f>
        <v>10.9470249869912</v>
      </c>
    </row>
    <row r="150" customFormat="false" ht="15" hidden="false" customHeight="false" outlineLevel="0" collapsed="false">
      <c r="A150" s="53" t="str">
        <f aca="false">A64</f>
        <v>Ямало-Ненецкий автономный округ</v>
      </c>
      <c r="B150" s="53" t="n">
        <f aca="false">$B$90*(($B$4-B64)^2)</f>
        <v>0.0347851476195777</v>
      </c>
      <c r="C150" s="53" t="n">
        <f aca="false">$C$90*(($C$4-C64)^2)</f>
        <v>0.0452531472557198</v>
      </c>
      <c r="D150" s="53" t="n">
        <f aca="false">$D$90*(($D$4-D64)^2)</f>
        <v>0.000123272859122227</v>
      </c>
      <c r="E150" s="53" t="n">
        <f aca="false">$E$90*(($E$4-E64)^2)</f>
        <v>2.60063492063492</v>
      </c>
      <c r="F150" s="53" t="n">
        <f aca="false">$F$90*(($F$4-F64)^2)</f>
        <v>1.01587301587302</v>
      </c>
      <c r="G150" s="53" t="n">
        <f aca="false">$G$90*(($G$4-G64)^2)</f>
        <v>1.01587301587302</v>
      </c>
      <c r="H150" s="53" t="n">
        <f aca="false">$H$90*(($H$4-H64)^2)</f>
        <v>0.0411454034989644</v>
      </c>
      <c r="I150" s="53" t="n">
        <f aca="false">$I$90*(($I$4-I64)^2)</f>
        <v>0.0721270524647863</v>
      </c>
      <c r="J150" s="53" t="n">
        <f aca="false">$J$90*(($J$4-J64)^2)</f>
        <v>0.0464250535739881</v>
      </c>
      <c r="K150" s="53" t="n">
        <f aca="false">$K$90*(($K$4-K64)^2)</f>
        <v>0.0324754620753482</v>
      </c>
      <c r="L150" s="53" t="n">
        <f aca="false">$L$90*(($L$4-L64)^2)</f>
        <v>0.105832447550339</v>
      </c>
      <c r="M150" s="53" t="n">
        <f aca="false">$M$90*(($M$4-M64)^2)</f>
        <v>0.0734673604837612</v>
      </c>
      <c r="N150" s="53" t="n">
        <f aca="false">$N$90*(($N$4-N64)^2)</f>
        <v>0.331888792681654</v>
      </c>
      <c r="O150" s="53" t="n">
        <f aca="false">$O$90*(($O$4-O64)^2)</f>
        <v>0.000362915327426586</v>
      </c>
      <c r="P150" s="53" t="n">
        <f aca="false">$P$90*(($P$4-P64)^2)</f>
        <v>0.0023602979927893</v>
      </c>
      <c r="Q150" s="53" t="n">
        <f aca="false">$Q$90*(($Q$4-Q64)^2)</f>
        <v>0.0210764631309051</v>
      </c>
      <c r="R150" s="53" t="n">
        <f aca="false">$R$90*(($R$4-R64)^2)</f>
        <v>0.00524833983529549</v>
      </c>
      <c r="S150" s="53" t="n">
        <f aca="false">$S$90*(($S$4-S64)^2)</f>
        <v>0.273400620967001</v>
      </c>
      <c r="T150" s="53" t="n">
        <f aca="false">$T$90*(($T$4-T64)^2)</f>
        <v>0.332336231880931</v>
      </c>
      <c r="U150" s="53" t="n">
        <f aca="false">$U$90*(($U$4-U64)^2)</f>
        <v>0.0252984497384413</v>
      </c>
      <c r="V150" s="53" t="n">
        <f aca="false">$V$90*(($V$4-V64)^2)</f>
        <v>0.0320986936246252</v>
      </c>
      <c r="W150" s="53" t="n">
        <f aca="false">$W$90*(($W$4-W64)^2)</f>
        <v>0.010329084953453</v>
      </c>
      <c r="X150" s="53" t="n">
        <f aca="false">$X$90*(($X$4-X64)^2)</f>
        <v>0.0621835084526385</v>
      </c>
      <c r="Y150" s="53" t="n">
        <f aca="false">$Y$90*(($Y$4-Y64)^2)</f>
        <v>0.121417537811526</v>
      </c>
      <c r="Z150" s="53" t="n">
        <f aca="false">$Z$90*(($Z$4-Z64)^2)</f>
        <v>0.00207953328062541</v>
      </c>
      <c r="AA150" s="53" t="n">
        <f aca="false">$AA$90*(($AA$4-AA64)^2)</f>
        <v>0.110884860256038</v>
      </c>
      <c r="AB150" s="53" t="n">
        <f aca="false">$AB$90*(($AB$4-AB64)^2)</f>
        <v>0.151638601224906</v>
      </c>
      <c r="AC150" s="53" t="n">
        <f aca="false">$AC$90*(($AC$4-AC64)^2)</f>
        <v>0.00636574920847234</v>
      </c>
      <c r="AD150" s="53" t="n">
        <f aca="false">$AD$90*(($AD$4-AD64)^2)</f>
        <v>0.125844857566963</v>
      </c>
      <c r="AE150" s="53" t="n">
        <f aca="false">$AE$90*(($AE$4-AE64)^2)</f>
        <v>0.522380376804678</v>
      </c>
      <c r="AF150" s="53" t="n">
        <f aca="false">$AF$90*(($AF$4-AF64)^2)</f>
        <v>0.00031706983932997</v>
      </c>
      <c r="AG150" s="53" t="n">
        <f aca="false">$AG$90*(($AG$4-AG64)^2)</f>
        <v>0.141472411174342</v>
      </c>
      <c r="AH150" s="53" t="n">
        <f aca="false">$AH$90*(($AH$4-AH64)^2)</f>
        <v>0.127948410379483</v>
      </c>
      <c r="AI150" s="53" t="n">
        <f aca="false">$AI$90*(($AI$4-AI64)^2)</f>
        <v>0.0287094554054038</v>
      </c>
      <c r="AJ150" s="53" t="n">
        <f aca="false">SUM(B150:AI150)</f>
        <v>7.51965756129949</v>
      </c>
    </row>
    <row r="151" customFormat="false" ht="15" hidden="false" customHeight="false" outlineLevel="0" collapsed="false">
      <c r="A151" s="53" t="str">
        <f aca="false">A65</f>
        <v>Челябинская область</v>
      </c>
      <c r="B151" s="53" t="n">
        <f aca="false">$B$90*(($B$4-B65)^2)</f>
        <v>0.00286607495370274</v>
      </c>
      <c r="C151" s="53" t="n">
        <f aca="false">$C$90*(($C$4-C65)^2)</f>
        <v>0.0023537703534877</v>
      </c>
      <c r="D151" s="53" t="n">
        <f aca="false">$D$90*(($D$4-D65)^2)</f>
        <v>9.02000605175501E-006</v>
      </c>
      <c r="E151" s="53" t="n">
        <f aca="false">$E$90*(($E$4-E65)^2)</f>
        <v>0.0158730158730159</v>
      </c>
      <c r="F151" s="53" t="n">
        <f aca="false">$F$90*(($F$4-F65)^2)</f>
        <v>0.733968253968253</v>
      </c>
      <c r="G151" s="53" t="n">
        <f aca="false">$G$90*(($G$4-G65)^2)</f>
        <v>0.733968253968254</v>
      </c>
      <c r="H151" s="53" t="n">
        <f aca="false">$H$90*(($H$4-H65)^2)</f>
        <v>0.00153839784472925</v>
      </c>
      <c r="I151" s="53" t="n">
        <f aca="false">$I$90*(($I$4-I65)^2)</f>
        <v>0.0126824824284725</v>
      </c>
      <c r="J151" s="53" t="n">
        <f aca="false">$J$90*(($J$4-J65)^2)</f>
        <v>0.00271581492239292</v>
      </c>
      <c r="K151" s="53" t="n">
        <f aca="false">$K$90*(($K$4-K65)^2)</f>
        <v>0.0832449182332289</v>
      </c>
      <c r="L151" s="53" t="n">
        <f aca="false">$L$90*(($L$4-L65)^2)</f>
        <v>0.00470683357877464</v>
      </c>
      <c r="M151" s="53" t="n">
        <f aca="false">$M$90*(($M$4-M65)^2)</f>
        <v>0.00436520856811804</v>
      </c>
      <c r="N151" s="53" t="n">
        <f aca="false">$N$90*(($N$4-N65)^2)</f>
        <v>0.0306992021913103</v>
      </c>
      <c r="O151" s="53" t="n">
        <f aca="false">$O$90*(($O$4-O65)^2)</f>
        <v>0.0047630982633792</v>
      </c>
      <c r="P151" s="53" t="n">
        <f aca="false">$P$90*(($P$4-P65)^2)</f>
        <v>0.032678016988143</v>
      </c>
      <c r="Q151" s="53" t="n">
        <f aca="false">$Q$90*(($Q$4-Q65)^2)</f>
        <v>0.00178445823108135</v>
      </c>
      <c r="R151" s="53" t="n">
        <f aca="false">$R$90*(($R$4-R65)^2)</f>
        <v>1.13849050813076E-005</v>
      </c>
      <c r="S151" s="53" t="n">
        <f aca="false">$S$90*(($S$4-S65)^2)</f>
        <v>5.38131508297131E-006</v>
      </c>
      <c r="T151" s="53" t="n">
        <f aca="false">$T$90*(($T$4-T65)^2)</f>
        <v>0.00179819504382069</v>
      </c>
      <c r="U151" s="53" t="n">
        <f aca="false">$U$90*(($U$4-U65)^2)</f>
        <v>0.00376896239952084</v>
      </c>
      <c r="V151" s="53" t="n">
        <f aca="false">$V$90*(($V$4-V65)^2)</f>
        <v>1.14577263372812E-005</v>
      </c>
      <c r="W151" s="53" t="n">
        <f aca="false">$W$90*(($W$4-W65)^2)</f>
        <v>0.000591591196423487</v>
      </c>
      <c r="X151" s="53" t="n">
        <f aca="false">$X$90*(($X$4-X65)^2)</f>
        <v>0.000909971168542218</v>
      </c>
      <c r="Y151" s="53" t="n">
        <f aca="false">$Y$90*(($Y$4-Y65)^2)</f>
        <v>3.11920016623933E-005</v>
      </c>
      <c r="Z151" s="53" t="n">
        <f aca="false">$Z$90*(($Z$4-Z65)^2)</f>
        <v>0.00127623365653719</v>
      </c>
      <c r="AA151" s="53" t="n">
        <f aca="false">$AA$90*(($AA$4-AA65)^2)</f>
        <v>8.70437656913852E-005</v>
      </c>
      <c r="AB151" s="53" t="n">
        <f aca="false">$AB$90*(($AB$4-AB65)^2)</f>
        <v>0.00249496644563259</v>
      </c>
      <c r="AC151" s="53" t="n">
        <f aca="false">$AC$90*(($AC$4-AC65)^2)</f>
        <v>0.00516605347400825</v>
      </c>
      <c r="AD151" s="53" t="n">
        <f aca="false">$AD$90*(($AD$4-AD65)^2)</f>
        <v>0.0674953456889798</v>
      </c>
      <c r="AE151" s="53" t="n">
        <f aca="false">$AE$90*(($AE$4-AE65)^2)</f>
        <v>0.0128119879829946</v>
      </c>
      <c r="AF151" s="53" t="n">
        <f aca="false">$AF$90*(($AF$4-AF65)^2)</f>
        <v>0.0302459658704837</v>
      </c>
      <c r="AG151" s="53" t="n">
        <f aca="false">$AG$90*(($AG$4-AG65)^2)</f>
        <v>0.00275416858907639</v>
      </c>
      <c r="AH151" s="53" t="n">
        <f aca="false">$AH$90*(($AH$4-AH65)^2)</f>
        <v>0.00135530699264658</v>
      </c>
      <c r="AI151" s="53" t="n">
        <f aca="false">$AI$90*(($AI$4-AI65)^2)</f>
        <v>0.0160367904874431</v>
      </c>
      <c r="AJ151" s="53" t="n">
        <f aca="false">SUM(B151:AI151)</f>
        <v>1.81506881908236</v>
      </c>
    </row>
    <row r="152" customFormat="false" ht="15" hidden="false" customHeight="false" outlineLevel="0" collapsed="false">
      <c r="A152" s="53" t="str">
        <f aca="false">A66</f>
        <v>Республика Алтай</v>
      </c>
      <c r="B152" s="53" t="n">
        <f aca="false">$B$90*(($B$4-B66)^2)</f>
        <v>0.00244533486735707</v>
      </c>
      <c r="C152" s="53" t="n">
        <f aca="false">$C$90*(($C$4-C66)^2)</f>
        <v>0.0913189959489139</v>
      </c>
      <c r="D152" s="53" t="n">
        <f aca="false">$D$90*(($D$4-D66)^2)</f>
        <v>0.00050964226248072</v>
      </c>
      <c r="E152" s="53" t="n">
        <f aca="false">$E$90*(($E$4-E66)^2)</f>
        <v>0.63</v>
      </c>
      <c r="F152" s="53" t="n">
        <f aca="false">$F$90*(($F$4-F66)^2)</f>
        <v>34.6173015873016</v>
      </c>
      <c r="G152" s="53" t="n">
        <f aca="false">$G$90*(($G$4-G66)^2)</f>
        <v>34.6173015873016</v>
      </c>
      <c r="H152" s="53" t="n">
        <f aca="false">$H$90*(($H$4-H66)^2)</f>
        <v>0.0810954095163107</v>
      </c>
      <c r="I152" s="53" t="n">
        <f aca="false">$I$90*(($I$4-I66)^2)</f>
        <v>0.105785995081673</v>
      </c>
      <c r="J152" s="53" t="n">
        <f aca="false">$J$90*(($J$4-J66)^2)</f>
        <v>0.00636491944451455</v>
      </c>
      <c r="K152" s="53" t="n">
        <f aca="false">$K$90*(($K$4-K66)^2)</f>
        <v>0.541795512328779</v>
      </c>
      <c r="L152" s="53" t="n">
        <f aca="false">$L$90*(($L$4-L66)^2)</f>
        <v>0.205205901008864</v>
      </c>
      <c r="M152" s="53" t="n">
        <f aca="false">$M$90*(($M$4-M66)^2)</f>
        <v>0.129551414080582</v>
      </c>
      <c r="N152" s="53" t="n">
        <f aca="false">$N$90*(($N$4-N66)^2)</f>
        <v>0.128078102815766</v>
      </c>
      <c r="O152" s="53" t="n">
        <f aca="false">$O$90*(($O$4-O66)^2)</f>
        <v>0.00294134574742946</v>
      </c>
      <c r="P152" s="53" t="n">
        <f aca="false">$P$90*(($P$4-P66)^2)</f>
        <v>0.0495292533276414</v>
      </c>
      <c r="Q152" s="53" t="n">
        <f aca="false">$Q$90*(($Q$4-Q66)^2)</f>
        <v>0.0290028627118183</v>
      </c>
      <c r="R152" s="53" t="n">
        <f aca="false">$R$90*(($R$4-R66)^2)</f>
        <v>0.00706693419072997</v>
      </c>
      <c r="S152" s="53" t="n">
        <f aca="false">$S$90*(($S$4-S66)^2)</f>
        <v>0.00869729341325706</v>
      </c>
      <c r="T152" s="53" t="n">
        <f aca="false">$T$90*(($T$4-T66)^2)</f>
        <v>4.10047435291738E-005</v>
      </c>
      <c r="U152" s="53" t="n">
        <f aca="false">$U$90*(($U$4-U66)^2)</f>
        <v>0.00172526399663473</v>
      </c>
      <c r="V152" s="53" t="n">
        <f aca="false">$V$90*(($V$4-V66)^2)</f>
        <v>0.00385679781146671</v>
      </c>
      <c r="W152" s="53" t="n">
        <f aca="false">$W$90*(($W$4-W66)^2)</f>
        <v>0.0385928275939207</v>
      </c>
      <c r="X152" s="53" t="n">
        <f aca="false">$X$90*(($X$4-X66)^2)</f>
        <v>0.000795375862925937</v>
      </c>
      <c r="Y152" s="53" t="n">
        <f aca="false">$Y$90*(($Y$4-Y66)^2)</f>
        <v>0.00375278534899521</v>
      </c>
      <c r="Z152" s="53" t="n">
        <f aca="false">$Z$90*(($Z$4-Z66)^2)</f>
        <v>0.00496787333596427</v>
      </c>
      <c r="AA152" s="53" t="n">
        <f aca="false">$AA$90*(($AA$4-AA66)^2)</f>
        <v>0.000253628642561738</v>
      </c>
      <c r="AB152" s="53" t="n">
        <f aca="false">$AB$90*(($AB$4-AB66)^2)</f>
        <v>0.00424895849942254</v>
      </c>
      <c r="AC152" s="53" t="n">
        <f aca="false">$AC$90*(($AC$4-AC66)^2)</f>
        <v>0.274787021656274</v>
      </c>
      <c r="AD152" s="53" t="n">
        <f aca="false">$AD$90*(($AD$4-AD66)^2)</f>
        <v>0.209609265549243</v>
      </c>
      <c r="AE152" s="53" t="n">
        <f aca="false">$AE$90*(($AE$4-AE66)^2)</f>
        <v>0.0967834664149363</v>
      </c>
      <c r="AF152" s="53" t="n">
        <f aca="false">$AF$90*(($AF$4-AF66)^2)</f>
        <v>0.00233953545926871</v>
      </c>
      <c r="AG152" s="53" t="n">
        <f aca="false">$AG$90*(($AG$4-AG66)^2)</f>
        <v>0.100022860844561</v>
      </c>
      <c r="AH152" s="53" t="n">
        <f aca="false">$AH$90*(($AH$4-AH66)^2)</f>
        <v>0.200087701067998</v>
      </c>
      <c r="AI152" s="53" t="n">
        <f aca="false">$AI$90*(($AI$4-AI66)^2)</f>
        <v>0.000476488150984444</v>
      </c>
      <c r="AJ152" s="53" t="n">
        <f aca="false">SUM(B152:AI152)</f>
        <v>72.196332946328</v>
      </c>
    </row>
    <row r="153" customFormat="false" ht="15" hidden="false" customHeight="false" outlineLevel="0" collapsed="false">
      <c r="A153" s="53" t="str">
        <f aca="false">A67</f>
        <v>Республика Бурятия</v>
      </c>
      <c r="B153" s="53" t="n">
        <f aca="false">$B$90*(($B$4-B67)^2)</f>
        <v>0.00709290211816464</v>
      </c>
      <c r="C153" s="53" t="n">
        <f aca="false">$C$90*(($C$4-C67)^2)</f>
        <v>0.0200832202442989</v>
      </c>
      <c r="D153" s="53" t="n">
        <f aca="false">$D$90*(($D$4-D67)^2)</f>
        <v>0.000164598284126649</v>
      </c>
      <c r="E153" s="53" t="n">
        <f aca="false">$E$90*(($E$4-E67)^2)</f>
        <v>0.335873015873016</v>
      </c>
      <c r="F153" s="53" t="n">
        <f aca="false">$F$90*(($F$4-F67)^2)</f>
        <v>4.48</v>
      </c>
      <c r="G153" s="53" t="n">
        <f aca="false">$G$90*(($G$4-G67)^2)</f>
        <v>4.48</v>
      </c>
      <c r="H153" s="53" t="n">
        <f aca="false">$H$90*(($H$4-H67)^2)</f>
        <v>0.0841102360274815</v>
      </c>
      <c r="I153" s="53" t="n">
        <f aca="false">$I$90*(($I$4-I67)^2)</f>
        <v>0.0203526240533529</v>
      </c>
      <c r="J153" s="53" t="n">
        <f aca="false">$J$90*(($J$4-J67)^2)</f>
        <v>0.0143190863929502</v>
      </c>
      <c r="K153" s="53" t="n">
        <f aca="false">$K$90*(($K$4-K67)^2)</f>
        <v>0.0765798798077604</v>
      </c>
      <c r="L153" s="53" t="n">
        <f aca="false">$L$90*(($L$4-L67)^2)</f>
        <v>0.0963418311872805</v>
      </c>
      <c r="M153" s="53" t="n">
        <f aca="false">$M$90*(($M$4-M67)^2)</f>
        <v>0.110397425053654</v>
      </c>
      <c r="N153" s="53" t="n">
        <f aca="false">$N$90*(($N$4-N67)^2)</f>
        <v>0.0906977001390417</v>
      </c>
      <c r="O153" s="53" t="n">
        <f aca="false">$O$90*(($O$4-O67)^2)</f>
        <v>0.0068055996127466</v>
      </c>
      <c r="P153" s="53" t="n">
        <f aca="false">$P$90*(($P$4-P67)^2)</f>
        <v>0.0318279971278271</v>
      </c>
      <c r="Q153" s="53" t="n">
        <f aca="false">$Q$90*(($Q$4-Q67)^2)</f>
        <v>0.0296002426355044</v>
      </c>
      <c r="R153" s="53" t="n">
        <f aca="false">$R$90*(($R$4-R67)^2)</f>
        <v>0.0159668326958528</v>
      </c>
      <c r="S153" s="53" t="n">
        <f aca="false">$S$90*(($S$4-S67)^2)</f>
        <v>2.84618620322964E-005</v>
      </c>
      <c r="T153" s="53" t="n">
        <f aca="false">$T$90*(($T$4-T67)^2)</f>
        <v>0.0102222704667985</v>
      </c>
      <c r="U153" s="53" t="n">
        <f aca="false">$U$90*(($U$4-U67)^2)</f>
        <v>0.00212041108717475</v>
      </c>
      <c r="V153" s="53" t="n">
        <f aca="false">$V$90*(($V$4-V67)^2)</f>
        <v>1.65990230520143E-005</v>
      </c>
      <c r="W153" s="53" t="n">
        <f aca="false">$W$90*(($W$4-W67)^2)</f>
        <v>0.0255833226417299</v>
      </c>
      <c r="X153" s="53" t="n">
        <f aca="false">$X$90*(($X$4-X67)^2)</f>
        <v>0.00468906454500684</v>
      </c>
      <c r="Y153" s="53" t="n">
        <f aca="false">$Y$90*(($Y$4-Y67)^2)</f>
        <v>0.00230196450813538</v>
      </c>
      <c r="Z153" s="53" t="n">
        <f aca="false">$Z$90*(($Z$4-Z67)^2)</f>
        <v>0.00383142778343168</v>
      </c>
      <c r="AA153" s="53" t="n">
        <f aca="false">$AA$90*(($AA$4-AA67)^2)</f>
        <v>0.00248178334527403</v>
      </c>
      <c r="AB153" s="53" t="n">
        <f aca="false">$AB$90*(($AB$4-AB67)^2)</f>
        <v>0.101836813283148</v>
      </c>
      <c r="AC153" s="53" t="n">
        <f aca="false">$AC$90*(($AC$4-AC67)^2)</f>
        <v>0.0550852758422372</v>
      </c>
      <c r="AD153" s="53" t="n">
        <f aca="false">$AD$90*(($AD$4-AD67)^2)</f>
        <v>0.181858056551689</v>
      </c>
      <c r="AE153" s="53" t="n">
        <f aca="false">$AE$90*(($AE$4-AE67)^2)</f>
        <v>0.0131026111676102</v>
      </c>
      <c r="AF153" s="53" t="n">
        <f aca="false">$AF$90*(($AF$4-AF67)^2)</f>
        <v>0.000545088270451921</v>
      </c>
      <c r="AG153" s="53" t="n">
        <f aca="false">$AG$90*(($AG$4-AG67)^2)</f>
        <v>0.0874262463788834</v>
      </c>
      <c r="AH153" s="53" t="n">
        <f aca="false">$AH$90*(($AH$4-AH67)^2)</f>
        <v>0.100951395686169</v>
      </c>
      <c r="AI153" s="53" t="n">
        <f aca="false">$AI$90*(($AI$4-AI67)^2)</f>
        <v>0.0629877581984687</v>
      </c>
      <c r="AJ153" s="53" t="n">
        <f aca="false">SUM(B153:AI153)</f>
        <v>10.5552817418943</v>
      </c>
    </row>
    <row r="154" customFormat="false" ht="15" hidden="false" customHeight="false" outlineLevel="0" collapsed="false">
      <c r="A154" s="53" t="str">
        <f aca="false">A68</f>
        <v>Республика Тыва</v>
      </c>
      <c r="B154" s="53" t="n">
        <f aca="false">$B$90*(($B$4-B68)^2)</f>
        <v>2.49284074104902E-005</v>
      </c>
      <c r="C154" s="53" t="n">
        <f aca="false">$C$90*(($C$4-C68)^2)</f>
        <v>0.070654866434741</v>
      </c>
      <c r="D154" s="53" t="n">
        <f aca="false">$D$90*(($D$4-D68)^2)</f>
        <v>0.00142935267691525</v>
      </c>
      <c r="E154" s="53" t="n">
        <f aca="false">$E$90*(($E$4-E68)^2)</f>
        <v>2.89285714285714</v>
      </c>
      <c r="F154" s="53" t="n">
        <f aca="false">$F$90*(($F$4-F68)^2)</f>
        <v>7.54349206349207</v>
      </c>
      <c r="G154" s="53" t="n">
        <f aca="false">$G$90*(($G$4-G68)^2)</f>
        <v>7.54349206349206</v>
      </c>
      <c r="H154" s="53" t="n">
        <f aca="false">$H$90*(($H$4-H68)^2)</f>
        <v>0.0299634046699587</v>
      </c>
      <c r="I154" s="53" t="n">
        <f aca="false">$I$90*(($I$4-I68)^2)</f>
        <v>0.0537293982705785</v>
      </c>
      <c r="J154" s="53" t="n">
        <f aca="false">$J$90*(($J$4-J68)^2)</f>
        <v>0.0173557505040992</v>
      </c>
      <c r="K154" s="53" t="n">
        <f aca="false">$K$90*(($K$4-K68)^2)</f>
        <v>0.423645032884017</v>
      </c>
      <c r="L154" s="53" t="n">
        <f aca="false">$L$90*(($L$4-L68)^2)</f>
        <v>0.531766068897218</v>
      </c>
      <c r="M154" s="53" t="n">
        <f aca="false">$M$90*(($M$4-M68)^2)</f>
        <v>0.383551207974002</v>
      </c>
      <c r="N154" s="53" t="n">
        <f aca="false">$N$90*(($N$4-N68)^2)</f>
        <v>0.146184918626475</v>
      </c>
      <c r="O154" s="53" t="n">
        <f aca="false">$O$90*(($O$4-O68)^2)</f>
        <v>0.000525255799804389</v>
      </c>
      <c r="P154" s="53" t="n">
        <f aca="false">$P$90*(($P$4-P68)^2)</f>
        <v>0.0123399580070426</v>
      </c>
      <c r="Q154" s="53" t="n">
        <f aca="false">$Q$90*(($Q$4-Q68)^2)</f>
        <v>0.103190029781447</v>
      </c>
      <c r="R154" s="53" t="n">
        <f aca="false">$R$90*(($R$4-R68)^2)</f>
        <v>0.0233594091195305</v>
      </c>
      <c r="S154" s="53" t="n">
        <f aca="false">$S$90*(($S$4-S68)^2)</f>
        <v>0.00701789779872092</v>
      </c>
      <c r="T154" s="53" t="n">
        <f aca="false">$T$90*(($T$4-T68)^2)</f>
        <v>0.0192699605689005</v>
      </c>
      <c r="U154" s="53" t="n">
        <f aca="false">$U$90*(($U$4-U68)^2)</f>
        <v>0.0144211309580392</v>
      </c>
      <c r="V154" s="53" t="n">
        <f aca="false">$V$90*(($V$4-V68)^2)</f>
        <v>0.0109098444861924</v>
      </c>
      <c r="W154" s="53" t="n">
        <f aca="false">$W$90*(($W$4-W68)^2)</f>
        <v>0.00684451760595033</v>
      </c>
      <c r="X154" s="53" t="n">
        <f aca="false">$X$90*(($X$4-X68)^2)</f>
        <v>0.00154618248392028</v>
      </c>
      <c r="Y154" s="53" t="n">
        <f aca="false">$Y$90*(($Y$4-Y68)^2)</f>
        <v>0.000237253669060904</v>
      </c>
      <c r="Z154" s="53" t="n">
        <f aca="false">$Z$90*(($Z$4-Z68)^2)</f>
        <v>0.00232150839636351</v>
      </c>
      <c r="AA154" s="53" t="n">
        <f aca="false">$AA$90*(($AA$4-AA68)^2)</f>
        <v>6.84979790374071E-005</v>
      </c>
      <c r="AB154" s="53" t="n">
        <f aca="false">$AB$90*(($AB$4-AB68)^2)</f>
        <v>0.745141789973</v>
      </c>
      <c r="AC154" s="53" t="n">
        <f aca="false">$AC$90*(($AC$4-AC68)^2)</f>
        <v>0.213095239624898</v>
      </c>
      <c r="AD154" s="53" t="n">
        <f aca="false">$AD$90*(($AD$4-AD68)^2)</f>
        <v>0.0756500601856823</v>
      </c>
      <c r="AE154" s="53" t="n">
        <f aca="false">$AE$90*(($AE$4-AE68)^2)</f>
        <v>0.0746332069302676</v>
      </c>
      <c r="AF154" s="53" t="n">
        <f aca="false">$AF$90*(($AF$4-AF68)^2)</f>
        <v>0.0299048548593505</v>
      </c>
      <c r="AG154" s="53" t="n">
        <f aca="false">$AG$90*(($AG$4-AG68)^2)</f>
        <v>0.180399876559185</v>
      </c>
      <c r="AH154" s="53" t="n">
        <f aca="false">$AH$90*(($AH$4-AH68)^2)</f>
        <v>0.178972094098723</v>
      </c>
      <c r="AI154" s="53" t="n">
        <f aca="false">$AI$90*(($AI$4-AI68)^2)</f>
        <v>0.193406559797156</v>
      </c>
      <c r="AJ154" s="53" t="n">
        <f aca="false">SUM(B154:AI154)</f>
        <v>21.531401327869</v>
      </c>
    </row>
    <row r="155" customFormat="false" ht="15" hidden="false" customHeight="false" outlineLevel="0" collapsed="false">
      <c r="A155" s="53" t="str">
        <f aca="false">A69</f>
        <v>Республика Хакасия</v>
      </c>
      <c r="B155" s="53" t="n">
        <f aca="false">$B$90*(($B$4-B69)^2)</f>
        <v>0.00681066418042975</v>
      </c>
      <c r="C155" s="53" t="n">
        <f aca="false">$C$90*(($C$4-C69)^2)</f>
        <v>0.0457156583793023</v>
      </c>
      <c r="D155" s="53" t="n">
        <f aca="false">$D$90*(($D$4-D69)^2)</f>
        <v>2.60343274440536E-005</v>
      </c>
      <c r="E155" s="53" t="n">
        <f aca="false">$E$90*(($E$4-E69)^2)</f>
        <v>0.0268253968253969</v>
      </c>
      <c r="F155" s="53" t="n">
        <f aca="false">$F$90*(($F$4-F69)^2)</f>
        <v>0.610158730158731</v>
      </c>
      <c r="G155" s="53" t="n">
        <f aca="false">$G$90*(($G$4-G69)^2)</f>
        <v>0.61015873015873</v>
      </c>
      <c r="H155" s="53" t="n">
        <f aca="false">$H$90*(($H$4-H69)^2)</f>
        <v>0.0142217879002363</v>
      </c>
      <c r="I155" s="53" t="n">
        <f aca="false">$I$90*(($I$4-I69)^2)</f>
        <v>0.0488219972737096</v>
      </c>
      <c r="J155" s="53" t="n">
        <f aca="false">$J$90*(($J$4-J69)^2)</f>
        <v>0.00105552829402965</v>
      </c>
      <c r="K155" s="53" t="n">
        <f aca="false">$K$90*(($K$4-K69)^2)</f>
        <v>0.285129952680982</v>
      </c>
      <c r="L155" s="53" t="n">
        <f aca="false">$L$90*(($L$4-L69)^2)</f>
        <v>0.205205901008864</v>
      </c>
      <c r="M155" s="53" t="n">
        <f aca="false">$M$90*(($M$4-M69)^2)</f>
        <v>0.1609624145312</v>
      </c>
      <c r="N155" s="53" t="n">
        <f aca="false">$N$90*(($N$4-N69)^2)</f>
        <v>0.225444659296503</v>
      </c>
      <c r="O155" s="53" t="n">
        <f aca="false">$O$90*(($O$4-O69)^2)</f>
        <v>3.49237254616848E-005</v>
      </c>
      <c r="P155" s="53" t="n">
        <f aca="false">$P$90*(($P$4-P69)^2)</f>
        <v>0.0148450834595518</v>
      </c>
      <c r="Q155" s="53" t="n">
        <f aca="false">$Q$90*(($Q$4-Q69)^2)</f>
        <v>7.6892599835684E-006</v>
      </c>
      <c r="R155" s="53" t="n">
        <f aca="false">$R$90*(($R$4-R69)^2)</f>
        <v>0.088856144185977</v>
      </c>
      <c r="S155" s="53" t="n">
        <f aca="false">$S$90*(($S$4-S69)^2)</f>
        <v>0.00114204562208774</v>
      </c>
      <c r="T155" s="53" t="n">
        <f aca="false">$T$90*(($T$4-T69)^2)</f>
        <v>0.000334748197413163</v>
      </c>
      <c r="U155" s="53" t="n">
        <f aca="false">$U$90*(($U$4-U69)^2)</f>
        <v>0.0139097834400186</v>
      </c>
      <c r="V155" s="53" t="n">
        <f aca="false">$V$90*(($V$4-V69)^2)</f>
        <v>1.97884465550179E-005</v>
      </c>
      <c r="W155" s="53" t="n">
        <f aca="false">$W$90*(($W$4-W69)^2)</f>
        <v>0.000834292030128336</v>
      </c>
      <c r="X155" s="53" t="n">
        <f aca="false">$X$90*(($X$4-X69)^2)</f>
        <v>0.00223162544032386</v>
      </c>
      <c r="Y155" s="53" t="n">
        <f aca="false">$Y$90*(($Y$4-Y69)^2)</f>
        <v>0.000112171317998806</v>
      </c>
      <c r="Z155" s="53" t="n">
        <f aca="false">$Z$90*(($Z$4-Z69)^2)</f>
        <v>0.0102435329411402</v>
      </c>
      <c r="AA155" s="53" t="n">
        <f aca="false">$AA$90*(($AA$4-AA69)^2)</f>
        <v>0.000362085569046374</v>
      </c>
      <c r="AB155" s="53" t="n">
        <f aca="false">$AB$90*(($AB$4-AB69)^2)</f>
        <v>0.243446889644058</v>
      </c>
      <c r="AC155" s="53" t="n">
        <f aca="false">$AC$90*(($AC$4-AC69)^2)</f>
        <v>0.0157149147410444</v>
      </c>
      <c r="AD155" s="53" t="n">
        <f aca="false">$AD$90*(($AD$4-AD69)^2)</f>
        <v>0.132972004220693</v>
      </c>
      <c r="AE155" s="53" t="n">
        <f aca="false">$AE$90*(($AE$4-AE69)^2)</f>
        <v>0.0190223337634927</v>
      </c>
      <c r="AF155" s="53" t="n">
        <f aca="false">$AF$90*(($AF$4-AF69)^2)</f>
        <v>0.00201130975493836</v>
      </c>
      <c r="AG155" s="53" t="n">
        <f aca="false">$AG$90*(($AG$4-AG69)^2)</f>
        <v>0.104415244435624</v>
      </c>
      <c r="AH155" s="53" t="n">
        <f aca="false">$AH$90*(($AH$4-AH69)^2)</f>
        <v>0.0816538271459027</v>
      </c>
      <c r="AI155" s="53" t="n">
        <f aca="false">$AI$90*(($AI$4-AI69)^2)</f>
        <v>0.011353661829448</v>
      </c>
      <c r="AJ155" s="53" t="n">
        <f aca="false">SUM(B155:AI155)</f>
        <v>2.98406155418645</v>
      </c>
    </row>
    <row r="156" customFormat="false" ht="15" hidden="false" customHeight="false" outlineLevel="0" collapsed="false">
      <c r="A156" s="53" t="str">
        <f aca="false">A70</f>
        <v>Алтайский край</v>
      </c>
      <c r="B156" s="53" t="n">
        <f aca="false">$B$90*(($B$4-B70)^2)</f>
        <v>2.1552532830968E-005</v>
      </c>
      <c r="C156" s="53" t="n">
        <f aca="false">$C$90*(($C$4-C70)^2)</f>
        <v>0.000329717046605106</v>
      </c>
      <c r="D156" s="53" t="n">
        <f aca="false">$D$90*(($D$4-D70)^2)</f>
        <v>1.91109122193255E-005</v>
      </c>
      <c r="E156" s="53" t="n">
        <f aca="false">$E$90*(($E$4-E70)^2)</f>
        <v>0.107301587301587</v>
      </c>
      <c r="F156" s="53" t="n">
        <f aca="false">$F$90*(($F$4-F70)^2)</f>
        <v>5.85142857142857</v>
      </c>
      <c r="G156" s="53" t="n">
        <f aca="false">$G$90*(($G$4-G70)^2)</f>
        <v>5.85142857142857</v>
      </c>
      <c r="H156" s="53" t="n">
        <f aca="false">$H$90*(($H$4-H70)^2)</f>
        <v>0.000133098727203257</v>
      </c>
      <c r="I156" s="53" t="n">
        <f aca="false">$I$90*(($I$4-I70)^2)</f>
        <v>0.00237994236741323</v>
      </c>
      <c r="J156" s="53" t="n">
        <f aca="false">$J$90*(($J$4-J70)^2)</f>
        <v>0.00176194974979886</v>
      </c>
      <c r="K156" s="53" t="n">
        <f aca="false">$K$90*(($K$4-K70)^2)</f>
        <v>0.000590709562170889</v>
      </c>
      <c r="L156" s="53" t="n">
        <f aca="false">$L$90*(($L$4-L70)^2)</f>
        <v>0.0154515253240396</v>
      </c>
      <c r="M156" s="53" t="n">
        <f aca="false">$M$90*(($M$4-M70)^2)</f>
        <v>0.00094908359567069</v>
      </c>
      <c r="N156" s="53" t="n">
        <f aca="false">$N$90*(($N$4-N70)^2)</f>
        <v>0.072107592776814</v>
      </c>
      <c r="O156" s="53" t="n">
        <f aca="false">$O$90*(($O$4-O70)^2)</f>
        <v>1.20985719461846E-005</v>
      </c>
      <c r="P156" s="53" t="n">
        <f aca="false">$P$90*(($P$4-P70)^2)</f>
        <v>0.0490849687535139</v>
      </c>
      <c r="Q156" s="53" t="n">
        <f aca="false">$Q$90*(($Q$4-Q70)^2)</f>
        <v>0.0161598199768883</v>
      </c>
      <c r="R156" s="53" t="n">
        <f aca="false">$R$90*(($R$4-R70)^2)</f>
        <v>0.0350384875045477</v>
      </c>
      <c r="S156" s="53" t="n">
        <f aca="false">$S$90*(($S$4-S70)^2)</f>
        <v>1.66282841226569E-006</v>
      </c>
      <c r="T156" s="53" t="n">
        <f aca="false">$T$90*(($T$4-T70)^2)</f>
        <v>0.00805009249210917</v>
      </c>
      <c r="U156" s="53" t="n">
        <f aca="false">$U$90*(($U$4-U70)^2)</f>
        <v>0.00034384862704314</v>
      </c>
      <c r="V156" s="53" t="n">
        <f aca="false">$V$90*(($V$4-V70)^2)</f>
        <v>0.00850056206526454</v>
      </c>
      <c r="W156" s="53" t="n">
        <f aca="false">$W$90*(($W$4-W70)^2)</f>
        <v>0.00340277755538971</v>
      </c>
      <c r="X156" s="53" t="n">
        <f aca="false">$X$90*(($X$4-X70)^2)</f>
        <v>0.00992498584087779</v>
      </c>
      <c r="Y156" s="53" t="n">
        <f aca="false">$Y$90*(($Y$4-Y70)^2)</f>
        <v>0.010844092856933</v>
      </c>
      <c r="Z156" s="53" t="n">
        <f aca="false">$Z$90*(($Z$4-Z70)^2)</f>
        <v>0.000627067526896093</v>
      </c>
      <c r="AA156" s="53" t="n">
        <f aca="false">$AA$90*(($AA$4-AA70)^2)</f>
        <v>0.012389492464749</v>
      </c>
      <c r="AB156" s="53" t="n">
        <f aca="false">$AB$90*(($AB$4-AB70)^2)</f>
        <v>0.0559902769716779</v>
      </c>
      <c r="AC156" s="53" t="n">
        <f aca="false">$AC$90*(($AC$4-AC70)^2)</f>
        <v>0.0972917465385978</v>
      </c>
      <c r="AD156" s="53" t="n">
        <f aca="false">$AD$90*(($AD$4-AD70)^2)</f>
        <v>0.00113782839812908</v>
      </c>
      <c r="AE156" s="53" t="n">
        <f aca="false">$AE$90*(($AE$4-AE70)^2)</f>
        <v>0.0336962688958569</v>
      </c>
      <c r="AF156" s="53" t="n">
        <f aca="false">$AF$90*(($AF$4-AF70)^2)</f>
        <v>0.019924028262153</v>
      </c>
      <c r="AG156" s="53" t="n">
        <f aca="false">$AG$90*(($AG$4-AG70)^2)</f>
        <v>0.0171681727557646</v>
      </c>
      <c r="AH156" s="53" t="n">
        <f aca="false">$AH$90*(($AH$4-AH70)^2)</f>
        <v>0.0242293691719497</v>
      </c>
      <c r="AI156" s="53" t="n">
        <f aca="false">$AI$90*(($AI$4-AI70)^2)</f>
        <v>0.000183938582535321</v>
      </c>
      <c r="AJ156" s="53" t="n">
        <f aca="false">SUM(B156:AI156)</f>
        <v>12.3079045993947</v>
      </c>
    </row>
    <row r="157" customFormat="false" ht="15" hidden="false" customHeight="false" outlineLevel="0" collapsed="false">
      <c r="A157" s="53" t="str">
        <f aca="false">A71</f>
        <v>Забайкальский край</v>
      </c>
      <c r="B157" s="53" t="n">
        <f aca="false">$B$90*(($B$4-B71)^2)</f>
        <v>0.0119377548255166</v>
      </c>
      <c r="C157" s="53" t="n">
        <f aca="false">$C$90*(($C$4-C71)^2)</f>
        <v>0.0172363984585547</v>
      </c>
      <c r="D157" s="53" t="n">
        <f aca="false">$D$90*(($D$4-D71)^2)</f>
        <v>5.69991648981055E-005</v>
      </c>
      <c r="E157" s="53" t="n">
        <f aca="false">$E$90*(($E$4-E71)^2)</f>
        <v>0.293492063492064</v>
      </c>
      <c r="F157" s="53" t="n">
        <f aca="false">$F$90*(($F$4-F71)^2)</f>
        <v>0.892857142857143</v>
      </c>
      <c r="G157" s="53" t="n">
        <f aca="false">$G$90*(($G$4-G71)^2)</f>
        <v>0.892857142857143</v>
      </c>
      <c r="H157" s="53" t="n">
        <f aca="false">$H$90*(($H$4-H71)^2)</f>
        <v>0.00772151644560738</v>
      </c>
      <c r="I157" s="53" t="n">
        <f aca="false">$I$90*(($I$4-I71)^2)</f>
        <v>0.0329439693389753</v>
      </c>
      <c r="J157" s="53" t="n">
        <f aca="false">$J$90*(($J$4-J71)^2)</f>
        <v>0.0107220918466854</v>
      </c>
      <c r="K157" s="53" t="n">
        <f aca="false">$K$90*(($K$4-K71)^2)</f>
        <v>0.113436727275423</v>
      </c>
      <c r="L157" s="53" t="n">
        <f aca="false">$L$90*(($L$4-L71)^2)</f>
        <v>0.127681896101568</v>
      </c>
      <c r="M157" s="53" t="n">
        <f aca="false">$M$90*(($M$4-M71)^2)</f>
        <v>0.1428329029154</v>
      </c>
      <c r="N157" s="53" t="n">
        <f aca="false">$N$90*(($N$4-N71)^2)</f>
        <v>0.162326998027409</v>
      </c>
      <c r="O157" s="53" t="n">
        <f aca="false">$O$90*(($O$4-O71)^2)</f>
        <v>0.00173883084935777</v>
      </c>
      <c r="P157" s="53" t="n">
        <f aca="false">$P$90*(($P$4-P71)^2)</f>
        <v>0.0251057452568063</v>
      </c>
      <c r="Q157" s="53" t="n">
        <f aca="false">$Q$90*(($Q$4-Q71)^2)</f>
        <v>0.0607286848046831</v>
      </c>
      <c r="R157" s="53" t="n">
        <f aca="false">$R$90*(($R$4-R71)^2)</f>
        <v>0.00756635064953383</v>
      </c>
      <c r="S157" s="53" t="n">
        <f aca="false">$S$90*(($S$4-S71)^2)</f>
        <v>3.25266497739114E-005</v>
      </c>
      <c r="T157" s="53" t="n">
        <f aca="false">$T$90*(($T$4-T71)^2)</f>
        <v>0.00710586255643004</v>
      </c>
      <c r="U157" s="53" t="n">
        <f aca="false">$U$90*(($U$4-U71)^2)</f>
        <v>0.00011461791664586</v>
      </c>
      <c r="V157" s="53" t="n">
        <f aca="false">$V$90*(($V$4-V71)^2)</f>
        <v>0.00403823433949067</v>
      </c>
      <c r="W157" s="53" t="n">
        <f aca="false">$W$90*(($W$4-W71)^2)</f>
        <v>0.00371147733478439</v>
      </c>
      <c r="X157" s="53" t="n">
        <f aca="false">$X$90*(($X$4-X71)^2)</f>
        <v>0.000462644116311786</v>
      </c>
      <c r="Y157" s="53" t="n">
        <f aca="false">$Y$90*(($Y$4-Y71)^2)</f>
        <v>0.00018715200043704</v>
      </c>
      <c r="Z157" s="53" t="n">
        <f aca="false">$Z$90*(($Z$4-Z71)^2)</f>
        <v>0.0111049430133908</v>
      </c>
      <c r="AA157" s="53" t="n">
        <f aca="false">$AA$90*(($AA$4-AA71)^2)</f>
        <v>0.00381635117703659</v>
      </c>
      <c r="AB157" s="53" t="n">
        <f aca="false">$AB$90*(($AB$4-AB71)^2)</f>
        <v>0.471930350978022</v>
      </c>
      <c r="AC157" s="53" t="n">
        <f aca="false">$AC$90*(($AC$4-AC71)^2)</f>
        <v>0.106173852794553</v>
      </c>
      <c r="AD157" s="53" t="n">
        <f aca="false">$AD$90*(($AD$4-AD71)^2)</f>
        <v>0.0994877359631365</v>
      </c>
      <c r="AE157" s="53" t="n">
        <f aca="false">$AE$90*(($AE$4-AE71)^2)</f>
        <v>0.00167732181552971</v>
      </c>
      <c r="AF157" s="53" t="n">
        <f aca="false">$AF$90*(($AF$4-AF71)^2)</f>
        <v>0.0150268626504586</v>
      </c>
      <c r="AG157" s="53" t="n">
        <f aca="false">$AG$90*(($AG$4-AG71)^2)</f>
        <v>0.0967622479719463</v>
      </c>
      <c r="AH157" s="53" t="n">
        <f aca="false">$AH$90*(($AH$4-AH71)^2)</f>
        <v>0.00137990938512092</v>
      </c>
      <c r="AI157" s="53" t="n">
        <f aca="false">$AI$90*(($AI$4-AI71)^2)</f>
        <v>0.0397998743514134</v>
      </c>
      <c r="AJ157" s="53" t="n">
        <f aca="false">SUM(B157:AI157)</f>
        <v>3.66405518018125</v>
      </c>
    </row>
    <row r="158" customFormat="false" ht="15" hidden="false" customHeight="false" outlineLevel="0" collapsed="false">
      <c r="A158" s="53" t="str">
        <f aca="false">A72</f>
        <v>Красноярский край</v>
      </c>
      <c r="B158" s="53" t="n">
        <f aca="false">$B$90*(($B$4-B72)^2)</f>
        <v>0.139105060161467</v>
      </c>
      <c r="C158" s="53" t="n">
        <f aca="false">$C$90*(($C$4-C72)^2)</f>
        <v>0.000252803855407888</v>
      </c>
      <c r="D158" s="53" t="n">
        <f aca="false">$D$90*(($D$4-D72)^2)</f>
        <v>2.7421812085936E-006</v>
      </c>
      <c r="E158" s="53" t="n">
        <f aca="false">$E$90*(($E$4-E72)^2)</f>
        <v>0.0514285714285715</v>
      </c>
      <c r="F158" s="53" t="n">
        <f aca="false">$F$90*(($F$4-F72)^2)</f>
        <v>0.0458730158730153</v>
      </c>
      <c r="G158" s="53" t="n">
        <f aca="false">$G$90*(($G$4-G72)^2)</f>
        <v>0.045873015873016</v>
      </c>
      <c r="H158" s="53" t="n">
        <f aca="false">$H$90*(($H$4-H72)^2)</f>
        <v>0.0018283164650237</v>
      </c>
      <c r="I158" s="53" t="n">
        <f aca="false">$I$90*(($I$4-I72)^2)</f>
        <v>0.000127266855548995</v>
      </c>
      <c r="J158" s="53" t="n">
        <f aca="false">$J$90*(($J$4-J72)^2)</f>
        <v>0.0257586511210495</v>
      </c>
      <c r="K158" s="53" t="n">
        <f aca="false">$K$90*(($K$4-K72)^2)</f>
        <v>0.0198204378950268</v>
      </c>
      <c r="L158" s="53" t="n">
        <f aca="false">$L$90*(($L$4-L72)^2)</f>
        <v>0.000504660808673891</v>
      </c>
      <c r="M158" s="53" t="n">
        <f aca="false">$M$90*(($M$4-M72)^2)</f>
        <v>0.00060940731369454</v>
      </c>
      <c r="N158" s="53" t="n">
        <f aca="false">$N$90*(($N$4-N72)^2)</f>
        <v>0.0783611739810971</v>
      </c>
      <c r="O158" s="53" t="n">
        <f aca="false">$O$90*(($O$4-O72)^2)</f>
        <v>9.4263504752819E-005</v>
      </c>
      <c r="P158" s="53" t="n">
        <f aca="false">$P$90*(($P$4-P72)^2)</f>
        <v>0.000432735891957644</v>
      </c>
      <c r="Q158" s="53" t="n">
        <f aca="false">$Q$90*(($Q$4-Q72)^2)</f>
        <v>0.0216106899803369</v>
      </c>
      <c r="R158" s="53" t="n">
        <f aca="false">$R$90*(($R$4-R72)^2)</f>
        <v>0.006256113280354</v>
      </c>
      <c r="S158" s="53" t="n">
        <f aca="false">$S$90*(($S$4-S72)^2)</f>
        <v>0.00950570646552745</v>
      </c>
      <c r="T158" s="53" t="n">
        <f aca="false">$T$90*(($T$4-T72)^2)</f>
        <v>0.000428679577523465</v>
      </c>
      <c r="U158" s="53" t="n">
        <f aca="false">$U$90*(($U$4-U72)^2)</f>
        <v>0.00496669670258764</v>
      </c>
      <c r="V158" s="53" t="n">
        <f aca="false">$V$90*(($V$4-V72)^2)</f>
        <v>0.00384567980483525</v>
      </c>
      <c r="W158" s="53" t="n">
        <f aca="false">$W$90*(($W$4-W72)^2)</f>
        <v>3.25159792078655E-005</v>
      </c>
      <c r="X158" s="53" t="n">
        <f aca="false">$X$90*(($X$4-X72)^2)</f>
        <v>0.00257591524454266</v>
      </c>
      <c r="Y158" s="53" t="n">
        <f aca="false">$Y$90*(($Y$4-Y72)^2)</f>
        <v>0.00140610733884492</v>
      </c>
      <c r="Z158" s="53" t="n">
        <f aca="false">$Z$90*(($Z$4-Z72)^2)</f>
        <v>0.00897208554006672</v>
      </c>
      <c r="AA158" s="53" t="n">
        <f aca="false">$AA$90*(($AA$4-AA72)^2)</f>
        <v>0.00256118842176575</v>
      </c>
      <c r="AB158" s="53" t="n">
        <f aca="false">$AB$90*(($AB$4-AB72)^2)</f>
        <v>0.00188664166956731</v>
      </c>
      <c r="AC158" s="53" t="n">
        <f aca="false">$AC$90*(($AC$4-AC72)^2)</f>
        <v>0.00317732881381414</v>
      </c>
      <c r="AD158" s="53" t="n">
        <f aca="false">$AD$90*(($AD$4-AD72)^2)</f>
        <v>0.0215450036187526</v>
      </c>
      <c r="AE158" s="53" t="n">
        <f aca="false">$AE$90*(($AE$4-AE72)^2)</f>
        <v>5.72801368395795E-005</v>
      </c>
      <c r="AF158" s="53" t="n">
        <f aca="false">$AF$90*(($AF$4-AF72)^2)</f>
        <v>0.00521388809461795</v>
      </c>
      <c r="AG158" s="53" t="n">
        <f aca="false">$AG$90*(($AG$4-AG72)^2)</f>
        <v>0.0304149372443656</v>
      </c>
      <c r="AH158" s="53" t="n">
        <f aca="false">$AH$90*(($AH$4-AH72)^2)</f>
        <v>0.0025926123818899</v>
      </c>
      <c r="AI158" s="53" t="n">
        <f aca="false">$AI$90*(($AI$4-AI72)^2)</f>
        <v>0.000618079069669287</v>
      </c>
      <c r="AJ158" s="53" t="n">
        <f aca="false">SUM(B158:AI158)</f>
        <v>0.53773927257462</v>
      </c>
    </row>
    <row r="159" customFormat="false" ht="15" hidden="false" customHeight="false" outlineLevel="0" collapsed="false">
      <c r="A159" s="53" t="str">
        <f aca="false">A73</f>
        <v>Иркутская область</v>
      </c>
      <c r="B159" s="53" t="n">
        <f aca="false">$B$90*(($B$4-B73)^2)</f>
        <v>0.035168396038392</v>
      </c>
      <c r="C159" s="53" t="n">
        <f aca="false">$C$90*(($C$4-C73)^2)</f>
        <v>0.000189873682110538</v>
      </c>
      <c r="D159" s="53" t="n">
        <f aca="false">$D$90*(($D$4-D73)^2)</f>
        <v>2.29612473472335E-005</v>
      </c>
      <c r="E159" s="53" t="n">
        <f aca="false">$E$90*(($E$4-E73)^2)</f>
        <v>0.0634920634920635</v>
      </c>
      <c r="F159" s="53" t="n">
        <f aca="false">$F$90*(($F$4-F73)^2)</f>
        <v>0.124444444444444</v>
      </c>
      <c r="G159" s="53" t="n">
        <f aca="false">$G$90*(($G$4-G73)^2)</f>
        <v>0.124444444444445</v>
      </c>
      <c r="H159" s="53" t="n">
        <f aca="false">$H$90*(($H$4-H73)^2)</f>
        <v>0</v>
      </c>
      <c r="I159" s="53" t="n">
        <f aca="false">$I$90*(($I$4-I73)^2)</f>
        <v>0.0047022444803447</v>
      </c>
      <c r="J159" s="53" t="n">
        <f aca="false">$J$90*(($J$4-J73)^2)</f>
        <v>0.011509943050636</v>
      </c>
      <c r="K159" s="53" t="n">
        <f aca="false">$K$90*(($K$4-K73)^2)</f>
        <v>0.000883516819252471</v>
      </c>
      <c r="L159" s="53" t="n">
        <f aca="false">$L$90*(($L$4-L73)^2)</f>
        <v>0.0124460896234412</v>
      </c>
      <c r="M159" s="53" t="n">
        <f aca="false">$M$90*(($M$4-M73)^2)</f>
        <v>0.017317931055565</v>
      </c>
      <c r="N159" s="53" t="n">
        <f aca="false">$N$90*(($N$4-N73)^2)</f>
        <v>0.139518951530703</v>
      </c>
      <c r="O159" s="53" t="n">
        <f aca="false">$O$90*(($O$4-O73)^2)</f>
        <v>0.00794191076802444</v>
      </c>
      <c r="P159" s="53" t="n">
        <f aca="false">$P$90*(($P$4-P73)^2)</f>
        <v>0.000635201880729819</v>
      </c>
      <c r="Q159" s="53" t="n">
        <f aca="false">$Q$90*(($Q$4-Q73)^2)</f>
        <v>0.0040962680825849</v>
      </c>
      <c r="R159" s="53" t="n">
        <f aca="false">$R$90*(($R$4-R73)^2)</f>
        <v>0.0151855988517221</v>
      </c>
      <c r="S159" s="53" t="n">
        <f aca="false">$S$90*(($S$4-S73)^2)</f>
        <v>0.00931958470159273</v>
      </c>
      <c r="T159" s="53" t="n">
        <f aca="false">$T$90*(($T$4-T73)^2)</f>
        <v>0.000884898224883093</v>
      </c>
      <c r="U159" s="53" t="n">
        <f aca="false">$U$90*(($U$4-U73)^2)</f>
        <v>0.000482400916344356</v>
      </c>
      <c r="V159" s="53" t="n">
        <f aca="false">$V$90*(($V$4-V73)^2)</f>
        <v>0.0125185765117807</v>
      </c>
      <c r="W159" s="53" t="n">
        <f aca="false">$W$90*(($W$4-W73)^2)</f>
        <v>0.00151362422227469</v>
      </c>
      <c r="X159" s="53" t="n">
        <f aca="false">$X$90*(($X$4-X73)^2)</f>
        <v>0.000610976246512462</v>
      </c>
      <c r="Y159" s="53" t="n">
        <f aca="false">$Y$90*(($Y$4-Y73)^2)</f>
        <v>0.00197788122333506</v>
      </c>
      <c r="Z159" s="53" t="n">
        <f aca="false">$Z$90*(($Z$4-Z73)^2)</f>
        <v>0.00104817455954681</v>
      </c>
      <c r="AA159" s="53" t="n">
        <f aca="false">$AA$90*(($AA$4-AA73)^2)</f>
        <v>0.00435332740443992</v>
      </c>
      <c r="AB159" s="53" t="n">
        <f aca="false">$AB$90*(($AB$4-AB73)^2)</f>
        <v>0.0073497089839008</v>
      </c>
      <c r="AC159" s="53" t="n">
        <f aca="false">$AC$90*(($AC$4-AC73)^2)</f>
        <v>0.00393639897374773</v>
      </c>
      <c r="AD159" s="53" t="n">
        <f aca="false">$AD$90*(($AD$4-AD73)^2)</f>
        <v>0.0253510849067078</v>
      </c>
      <c r="AE159" s="53" t="n">
        <f aca="false">$AE$90*(($AE$4-AE73)^2)</f>
        <v>0.0146144351817972</v>
      </c>
      <c r="AF159" s="53" t="n">
        <f aca="false">$AF$90*(($AF$4-AF73)^2)</f>
        <v>1.72482349806101E-005</v>
      </c>
      <c r="AG159" s="53" t="n">
        <f aca="false">$AG$90*(($AG$4-AG73)^2)</f>
        <v>0.0240260346997535</v>
      </c>
      <c r="AH159" s="53" t="n">
        <f aca="false">$AH$90*(($AH$4-AH73)^2)</f>
        <v>0.0184397296913498</v>
      </c>
      <c r="AI159" s="53" t="n">
        <f aca="false">$AI$90*(($AI$4-AI73)^2)</f>
        <v>0.00686072457664625</v>
      </c>
      <c r="AJ159" s="53" t="n">
        <f aca="false">SUM(B159:AI159)</f>
        <v>0.695304648751399</v>
      </c>
    </row>
    <row r="160" customFormat="false" ht="15" hidden="false" customHeight="false" outlineLevel="0" collapsed="false">
      <c r="A160" s="53" t="str">
        <f aca="false">A74</f>
        <v>Кемеровская область</v>
      </c>
      <c r="B160" s="53" t="n">
        <f aca="false">$B$90*(($B$4-B74)^2)</f>
        <v>0.00220200481474046</v>
      </c>
      <c r="C160" s="53" t="n">
        <f aca="false">$C$90*(($C$4-C74)^2)</f>
        <v>1.55421193435493E-005</v>
      </c>
      <c r="D160" s="53" t="n">
        <f aca="false">$D$90*(($D$4-D74)^2)</f>
        <v>7.0998710706409E-006</v>
      </c>
      <c r="E160" s="53" t="n">
        <f aca="false">$E$90*(($E$4-E74)^2)</f>
        <v>0.0128571428571429</v>
      </c>
      <c r="F160" s="53" t="n">
        <f aca="false">$F$90*(($F$4-F74)^2)</f>
        <v>1.61920634920635</v>
      </c>
      <c r="G160" s="53" t="n">
        <f aca="false">$G$90*(($G$4-G74)^2)</f>
        <v>1.61920634920635</v>
      </c>
      <c r="H160" s="53" t="n">
        <f aca="false">$H$90*(($H$4-H74)^2)</f>
        <v>0.00211313841190873</v>
      </c>
      <c r="I160" s="53" t="n">
        <f aca="false">$I$90*(($I$4-I74)^2)</f>
        <v>1.37404025109358E-005</v>
      </c>
      <c r="J160" s="53" t="n">
        <f aca="false">$J$90*(($J$4-J74)^2)</f>
        <v>0.000566813454728997</v>
      </c>
      <c r="K160" s="53" t="n">
        <f aca="false">$K$90*(($K$4-K74)^2)</f>
        <v>0.00208029752685547</v>
      </c>
      <c r="L160" s="53" t="n">
        <f aca="false">$L$90*(($L$4-L74)^2)</f>
        <v>0.0201557091897643</v>
      </c>
      <c r="M160" s="53" t="n">
        <f aca="false">$M$90*(($M$4-M74)^2)</f>
        <v>0.0105243642187982</v>
      </c>
      <c r="N160" s="53" t="n">
        <f aca="false">$N$90*(($N$4-N74)^2)</f>
        <v>0.146184918626475</v>
      </c>
      <c r="O160" s="53" t="n">
        <f aca="false">$O$90*(($O$4-O74)^2)</f>
        <v>0.00336595807891289</v>
      </c>
      <c r="P160" s="53" t="n">
        <f aca="false">$P$90*(($P$4-P74)^2)</f>
        <v>0.0183083797549881</v>
      </c>
      <c r="Q160" s="53" t="n">
        <f aca="false">$Q$90*(($Q$4-Q74)^2)</f>
        <v>0.000628120816082666</v>
      </c>
      <c r="R160" s="53" t="n">
        <f aca="false">$R$90*(($R$4-R74)^2)</f>
        <v>0.000705294821210693</v>
      </c>
      <c r="S160" s="53" t="n">
        <f aca="false">$S$90*(($S$4-S74)^2)</f>
        <v>0.00048160367976187</v>
      </c>
      <c r="T160" s="53" t="n">
        <f aca="false">$T$90*(($T$4-T74)^2)</f>
        <v>0.00084542360321664</v>
      </c>
      <c r="U160" s="53" t="n">
        <f aca="false">$U$90*(($U$4-U74)^2)</f>
        <v>0.000509724524152449</v>
      </c>
      <c r="V160" s="53" t="n">
        <f aca="false">$V$90*(($V$4-V74)^2)</f>
        <v>0.00121610861015177</v>
      </c>
      <c r="W160" s="53" t="n">
        <f aca="false">$W$90*(($W$4-W74)^2)</f>
        <v>0.0134907774555327</v>
      </c>
      <c r="X160" s="53" t="n">
        <f aca="false">$X$90*(($X$4-X74)^2)</f>
        <v>0.00111491464707882</v>
      </c>
      <c r="Y160" s="53" t="n">
        <f aca="false">$Y$90*(($Y$4-Y74)^2)</f>
        <v>0.00100900429184009</v>
      </c>
      <c r="Z160" s="53" t="n">
        <f aca="false">$Z$90*(($Z$4-Z74)^2)</f>
        <v>0.00424794138890781</v>
      </c>
      <c r="AA160" s="53" t="n">
        <f aca="false">$AA$90*(($AA$4-AA74)^2)</f>
        <v>0.00162044097041307</v>
      </c>
      <c r="AB160" s="53" t="n">
        <f aca="false">$AB$90*(($AB$4-AB74)^2)</f>
        <v>0.259747799485959</v>
      </c>
      <c r="AC160" s="53" t="n">
        <f aca="false">$AC$90*(($AC$4-AC74)^2)</f>
        <v>0.0496765998585821</v>
      </c>
      <c r="AD160" s="53" t="n">
        <f aca="false">$AD$90*(($AD$4-AD74)^2)</f>
        <v>0.0517297129112389</v>
      </c>
      <c r="AE160" s="53" t="n">
        <f aca="false">$AE$90*(($AE$4-AE74)^2)</f>
        <v>0.0311185539471273</v>
      </c>
      <c r="AF160" s="53" t="n">
        <f aca="false">$AF$90*(($AF$4-AF74)^2)</f>
        <v>5.45714948974065E-006</v>
      </c>
      <c r="AG160" s="53" t="n">
        <f aca="false">$AG$90*(($AG$4-AG74)^2)</f>
        <v>0.0259442013161257</v>
      </c>
      <c r="AH160" s="53" t="n">
        <f aca="false">$AH$90*(($AH$4-AH74)^2)</f>
        <v>0.0138211512146355</v>
      </c>
      <c r="AI160" s="53" t="n">
        <f aca="false">$AI$90*(($AI$4-AI74)^2)</f>
        <v>0.0062589985058326</v>
      </c>
      <c r="AJ160" s="53" t="n">
        <f aca="false">SUM(B160:AI160)</f>
        <v>3.92097963693728</v>
      </c>
    </row>
    <row r="161" customFormat="false" ht="15" hidden="false" customHeight="false" outlineLevel="0" collapsed="false">
      <c r="A161" s="53" t="str">
        <f aca="false">A75</f>
        <v>Новосибирская область </v>
      </c>
      <c r="B161" s="53" t="n">
        <f aca="false">$B$90*(($B$4-B75)^2)</f>
        <v>0.000105093452586719</v>
      </c>
      <c r="C161" s="53" t="n">
        <f aca="false">$C$90*(($C$4-C75)^2)</f>
        <v>0.000124347374641024</v>
      </c>
      <c r="D161" s="53" t="n">
        <f aca="false">$D$90*(($D$4-D75)^2)</f>
        <v>2.56421900020909E-005</v>
      </c>
      <c r="E161" s="53" t="n">
        <f aca="false">$E$90*(($E$4-E75)^2)</f>
        <v>0.00063492063492063</v>
      </c>
      <c r="F161" s="53" t="n">
        <f aca="false">$F$90*(($F$4-F75)^2)</f>
        <v>0.162539682539681</v>
      </c>
      <c r="G161" s="53" t="n">
        <f aca="false">$G$90*(($G$4-G75)^2)</f>
        <v>0.162539682539683</v>
      </c>
      <c r="H161" s="53" t="n">
        <f aca="false">$H$90*(($H$4-H75)^2)</f>
        <v>0.000318595663429456</v>
      </c>
      <c r="I161" s="53" t="n">
        <f aca="false">$I$90*(($I$4-I75)^2)</f>
        <v>0.000350016731072959</v>
      </c>
      <c r="J161" s="53" t="n">
        <f aca="false">$J$90*(($J$4-J75)^2)</f>
        <v>0.000298951817214126</v>
      </c>
      <c r="K161" s="53" t="n">
        <f aca="false">$K$90*(($K$4-K75)^2)</f>
        <v>0.0395601085741992</v>
      </c>
      <c r="L161" s="53" t="n">
        <f aca="false">$L$90*(($L$4-L75)^2)</f>
        <v>0.00503873042068095</v>
      </c>
      <c r="M161" s="53" t="n">
        <f aca="false">$M$90*(($M$4-M75)^2)</f>
        <v>0.00424964896263769</v>
      </c>
      <c r="N161" s="53" t="n">
        <f aca="false">$N$90*(($N$4-N75)^2)</f>
        <v>0.0314632641625068</v>
      </c>
      <c r="O161" s="53" t="n">
        <f aca="false">$O$90*(($O$4-O75)^2)</f>
        <v>1.82662508285375E-006</v>
      </c>
      <c r="P161" s="53" t="n">
        <f aca="false">$P$90*(($P$4-P75)^2)</f>
        <v>0.00595691666703548</v>
      </c>
      <c r="Q161" s="53" t="n">
        <f aca="false">$Q$90*(($Q$4-Q75)^2)</f>
        <v>0.00967610278199691</v>
      </c>
      <c r="R161" s="53" t="n">
        <f aca="false">$R$90*(($R$4-R75)^2)</f>
        <v>0.00138565465198526</v>
      </c>
      <c r="S161" s="53" t="n">
        <f aca="false">$S$90*(($S$4-S75)^2)</f>
        <v>4.54445566983607E-006</v>
      </c>
      <c r="T161" s="53" t="n">
        <f aca="false">$T$90*(($T$4-T75)^2)</f>
        <v>0.000341404747691738</v>
      </c>
      <c r="U161" s="53" t="n">
        <f aca="false">$U$90*(($U$4-U75)^2)</f>
        <v>0.00238669077064734</v>
      </c>
      <c r="V161" s="53" t="n">
        <f aca="false">$V$90*(($V$4-V75)^2)</f>
        <v>0.0159665566199308</v>
      </c>
      <c r="W161" s="53" t="n">
        <f aca="false">$W$90*(($W$4-W75)^2)</f>
        <v>0.00707930967501519</v>
      </c>
      <c r="X161" s="53" t="n">
        <f aca="false">$X$90*(($X$4-X75)^2)</f>
        <v>0.0032703783798552</v>
      </c>
      <c r="Y161" s="53" t="n">
        <f aca="false">$Y$90*(($Y$4-Y75)^2)</f>
        <v>0.000179254337761234</v>
      </c>
      <c r="Z161" s="53" t="n">
        <f aca="false">$Z$90*(($Z$4-Z75)^2)</f>
        <v>0.000522317918052393</v>
      </c>
      <c r="AA161" s="53" t="n">
        <f aca="false">$AA$90*(($AA$4-AA75)^2)</f>
        <v>0.012964714777656</v>
      </c>
      <c r="AB161" s="53" t="n">
        <f aca="false">$AB$90*(($AB$4-AB75)^2)</f>
        <v>0.232422375042279</v>
      </c>
      <c r="AC161" s="53" t="n">
        <f aca="false">$AC$90*(($AC$4-AC75)^2)</f>
        <v>0.0209799674831423</v>
      </c>
      <c r="AD161" s="53" t="n">
        <f aca="false">$AD$90*(($AD$4-AD75)^2)</f>
        <v>0.00122252423034612</v>
      </c>
      <c r="AE161" s="53" t="n">
        <f aca="false">$AE$90*(($AE$4-AE75)^2)</f>
        <v>0.000870982493807448</v>
      </c>
      <c r="AF161" s="53" t="n">
        <f aca="false">$AF$90*(($AF$4-AF75)^2)</f>
        <v>0.00995862217749719</v>
      </c>
      <c r="AG161" s="53" t="n">
        <f aca="false">$AG$90*(($AG$4-AG75)^2)</f>
        <v>0.012581574325146</v>
      </c>
      <c r="AH161" s="53" t="n">
        <f aca="false">$AH$90*(($AH$4-AH75)^2)</f>
        <v>7.10320581452441E-005</v>
      </c>
      <c r="AI161" s="53" t="n">
        <f aca="false">$AI$90*(($AI$4-AI75)^2)</f>
        <v>0.00524449682103777</v>
      </c>
      <c r="AJ161" s="53" t="n">
        <f aca="false">SUM(B161:AI161)</f>
        <v>0.750335932103037</v>
      </c>
    </row>
    <row r="162" customFormat="false" ht="15" hidden="false" customHeight="false" outlineLevel="0" collapsed="false">
      <c r="A162" s="53" t="str">
        <f aca="false">A76</f>
        <v>Омская область</v>
      </c>
      <c r="B162" s="53" t="n">
        <f aca="false">$B$90*(($B$4-B76)^2)</f>
        <v>0.000147143965729081</v>
      </c>
      <c r="C162" s="53" t="n">
        <f aca="false">$C$90*(($C$4-C76)^2)</f>
        <v>0.00216081876623912</v>
      </c>
      <c r="D162" s="53" t="n">
        <f aca="false">$D$90*(($D$4-D76)^2)</f>
        <v>5.41529211375894E-006</v>
      </c>
      <c r="E162" s="53" t="n">
        <f aca="false">$E$90*(($E$4-E76)^2)</f>
        <v>0.00253968253968257</v>
      </c>
      <c r="F162" s="53" t="n">
        <f aca="false">$F$90*(($F$4-F76)^2)</f>
        <v>0.152539682539683</v>
      </c>
      <c r="G162" s="53" t="n">
        <f aca="false">$G$90*(($G$4-G76)^2)</f>
        <v>0.152539682539682</v>
      </c>
      <c r="H162" s="53" t="n">
        <f aca="false">$H$90*(($H$4-H76)^2)</f>
        <v>0.0358744161245404</v>
      </c>
      <c r="I162" s="53" t="n">
        <f aca="false">$I$90*(($I$4-I76)^2)</f>
        <v>0.000888371627348077</v>
      </c>
      <c r="J162" s="53" t="n">
        <f aca="false">$J$90*(($J$4-J76)^2)</f>
        <v>0.000753832720696585</v>
      </c>
      <c r="K162" s="53" t="n">
        <f aca="false">$K$90*(($K$4-K76)^2)</f>
        <v>0.0035444112770296</v>
      </c>
      <c r="L162" s="53" t="n">
        <f aca="false">$L$90*(($L$4-L76)^2)</f>
        <v>0.00599636346087512</v>
      </c>
      <c r="M162" s="53" t="n">
        <f aca="false">$M$90*(($M$4-M76)^2)</f>
        <v>0</v>
      </c>
      <c r="N162" s="53" t="n">
        <f aca="false">$N$90*(($N$4-N76)^2)</f>
        <v>0.080618181286415</v>
      </c>
      <c r="O162" s="53" t="n">
        <f aca="false">$O$90*(($O$4-O76)^2)</f>
        <v>5.44618639753912E-005</v>
      </c>
      <c r="P162" s="53" t="n">
        <f aca="false">$P$90*(($P$4-P76)^2)</f>
        <v>0.0188264396544588</v>
      </c>
      <c r="Q162" s="53" t="n">
        <f aca="false">$Q$90*(($Q$4-Q76)^2)</f>
        <v>0.00031499048338912</v>
      </c>
      <c r="R162" s="53" t="n">
        <f aca="false">$R$90*(($R$4-R76)^2)</f>
        <v>0.0150016172431619</v>
      </c>
      <c r="S162" s="53" t="n">
        <f aca="false">$S$90*(($S$4-S76)^2)</f>
        <v>0.00246790014596755</v>
      </c>
      <c r="T162" s="53" t="n">
        <f aca="false">$T$90*(($T$4-T76)^2)</f>
        <v>0.00194747844584099</v>
      </c>
      <c r="U162" s="53" t="n">
        <f aca="false">$U$90*(($U$4-U76)^2)</f>
        <v>0.000241872891547931</v>
      </c>
      <c r="V162" s="53" t="n">
        <f aca="false">$V$90*(($V$4-V76)^2)</f>
        <v>0.000589541387717184</v>
      </c>
      <c r="W162" s="53" t="n">
        <f aca="false">$W$90*(($W$4-W76)^2)</f>
        <v>0.0119954095022858</v>
      </c>
      <c r="X162" s="53" t="n">
        <f aca="false">$X$90*(($X$4-X76)^2)</f>
        <v>9.02242159897497E-005</v>
      </c>
      <c r="Y162" s="53" t="n">
        <f aca="false">$Y$90*(($Y$4-Y76)^2)</f>
        <v>0.00328311134863355</v>
      </c>
      <c r="Z162" s="53" t="n">
        <f aca="false">$Z$90*(($Z$4-Z76)^2)</f>
        <v>0.000509830890834003</v>
      </c>
      <c r="AA162" s="53" t="n">
        <f aca="false">$AA$90*(($AA$4-AA76)^2)</f>
        <v>0.000199824285768737</v>
      </c>
      <c r="AB162" s="53" t="n">
        <f aca="false">$AB$90*(($AB$4-AB76)^2)</f>
        <v>0.038180668817849</v>
      </c>
      <c r="AC162" s="53" t="n">
        <f aca="false">$AC$90*(($AC$4-AC76)^2)</f>
        <v>0.0852474630302807</v>
      </c>
      <c r="AD162" s="53" t="n">
        <f aca="false">$AD$90*(($AD$4-AD76)^2)</f>
        <v>0.0119739199916648</v>
      </c>
      <c r="AE162" s="53" t="n">
        <f aca="false">$AE$90*(($AE$4-AE76)^2)</f>
        <v>1.15849803700285E-006</v>
      </c>
      <c r="AF162" s="53" t="n">
        <f aca="false">$AF$90*(($AF$4-AF76)^2)</f>
        <v>0.000209632934888277</v>
      </c>
      <c r="AG162" s="53" t="n">
        <f aca="false">$AG$90*(($AG$4-AG76)^2)</f>
        <v>0.00490268613341916</v>
      </c>
      <c r="AH162" s="53" t="n">
        <f aca="false">$AH$90*(($AH$4-AH76)^2)</f>
        <v>0.0223180473975774</v>
      </c>
      <c r="AI162" s="53" t="n">
        <f aca="false">$AI$90*(($AI$4-AI76)^2)</f>
        <v>0.00161576677983465</v>
      </c>
      <c r="AJ162" s="53" t="n">
        <f aca="false">SUM(B162:AI162)</f>
        <v>0.657580048083157</v>
      </c>
    </row>
    <row r="163" customFormat="false" ht="15" hidden="false" customHeight="false" outlineLevel="0" collapsed="false">
      <c r="A163" s="53" t="str">
        <f aca="false">A77</f>
        <v>Томская область</v>
      </c>
      <c r="B163" s="53" t="n">
        <f aca="false">$B$90*(($B$4-B77)^2)</f>
        <v>0.00508231845593538</v>
      </c>
      <c r="C163" s="53" t="n">
        <f aca="false">$C$90*(($C$4-C77)^2)</f>
        <v>0.0168662940390129</v>
      </c>
      <c r="D163" s="53" t="n">
        <f aca="false">$D$90*(($D$4-D77)^2)</f>
        <v>1.62210407467691E-005</v>
      </c>
      <c r="E163" s="53" t="n">
        <f aca="false">$E$90*(($E$4-E77)^2)</f>
        <v>0.0514285714285715</v>
      </c>
      <c r="F163" s="53" t="n">
        <f aca="false">$F$90*(($F$4-F77)^2)</f>
        <v>0.183492063492064</v>
      </c>
      <c r="G163" s="53" t="n">
        <f aca="false">$G$90*(($G$4-G77)^2)</f>
        <v>0.183492063492063</v>
      </c>
      <c r="H163" s="53" t="n">
        <f aca="false">$H$90*(($H$4-H77)^2)</f>
        <v>0.0203477144082627</v>
      </c>
      <c r="I163" s="53" t="n">
        <f aca="false">$I$90*(($I$4-I77)^2)</f>
        <v>0.0347801874451025</v>
      </c>
      <c r="J163" s="53" t="n">
        <f aca="false">$J$90*(($J$4-J77)^2)</f>
        <v>0.0154417861149615</v>
      </c>
      <c r="K163" s="53" t="n">
        <f aca="false">$K$90*(($K$4-K77)^2)</f>
        <v>0.0400569613276195</v>
      </c>
      <c r="L163" s="53" t="n">
        <f aca="false">$L$90*(($L$4-L77)^2)</f>
        <v>9.70073666361061E-005</v>
      </c>
      <c r="M163" s="53" t="n">
        <f aca="false">$M$90*(($M$4-M77)^2)</f>
        <v>0.00132783737265629</v>
      </c>
      <c r="N163" s="53" t="n">
        <f aca="false">$N$90*(($N$4-N77)^2)</f>
        <v>0.0422117482324215</v>
      </c>
      <c r="O163" s="53" t="n">
        <f aca="false">$O$90*(($O$4-O77)^2)</f>
        <v>0.00453284222953681</v>
      </c>
      <c r="P163" s="53" t="n">
        <f aca="false">$P$90*(($P$4-P77)^2)</f>
        <v>4.17190684897811E-005</v>
      </c>
      <c r="Q163" s="53" t="n">
        <f aca="false">$Q$90*(($Q$4-Q77)^2)</f>
        <v>0.00964875979328558</v>
      </c>
      <c r="R163" s="53" t="n">
        <f aca="false">$R$90*(($R$4-R77)^2)</f>
        <v>0.00319715954671114</v>
      </c>
      <c r="S163" s="53" t="n">
        <f aca="false">$S$90*(($S$4-S77)^2)</f>
        <v>0.00656182676749302</v>
      </c>
      <c r="T163" s="53" t="n">
        <f aca="false">$T$90*(($T$4-T77)^2)</f>
        <v>0.0032164959813243</v>
      </c>
      <c r="U163" s="53" t="n">
        <f aca="false">$U$90*(($U$4-U77)^2)</f>
        <v>0.000160891786200129</v>
      </c>
      <c r="V163" s="53" t="n">
        <f aca="false">$V$90*(($V$4-V77)^2)</f>
        <v>0.00275071910477707</v>
      </c>
      <c r="W163" s="53" t="n">
        <f aca="false">$W$90*(($W$4-W77)^2)</f>
        <v>0.00590729896535138</v>
      </c>
      <c r="X163" s="53" t="n">
        <f aca="false">$X$90*(($X$4-X77)^2)</f>
        <v>0.00189932350822367</v>
      </c>
      <c r="Y163" s="53" t="n">
        <f aca="false">$Y$90*(($Y$4-Y77)^2)</f>
        <v>0.00095158537478303</v>
      </c>
      <c r="Z163" s="53" t="n">
        <f aca="false">$Z$90*(($Z$4-Z77)^2)</f>
        <v>0.000626813385679179</v>
      </c>
      <c r="AA163" s="53" t="n">
        <f aca="false">$AA$90*(($AA$4-AA77)^2)</f>
        <v>0.00417301598069018</v>
      </c>
      <c r="AB163" s="53" t="n">
        <f aca="false">$AB$90*(($AB$4-AB77)^2)</f>
        <v>1.849477653821E-005</v>
      </c>
      <c r="AC163" s="53" t="n">
        <f aca="false">$AC$90*(($AC$4-AC77)^2)</f>
        <v>0.1611129537281</v>
      </c>
      <c r="AD163" s="53" t="n">
        <f aca="false">$AD$90*(($AD$4-AD77)^2)</f>
        <v>0.0305082837682043</v>
      </c>
      <c r="AE163" s="53" t="n">
        <f aca="false">$AE$90*(($AE$4-AE77)^2)</f>
        <v>1.155055245568E-006</v>
      </c>
      <c r="AF163" s="53" t="n">
        <f aca="false">$AF$90*(($AF$4-AF77)^2)</f>
        <v>0.000234921746779726</v>
      </c>
      <c r="AG163" s="53" t="n">
        <f aca="false">$AG$90*(($AG$4-AG77)^2)</f>
        <v>0.0807126398857618</v>
      </c>
      <c r="AH163" s="53" t="n">
        <f aca="false">$AH$90*(($AH$4-AH77)^2)</f>
        <v>0.0229657916802196</v>
      </c>
      <c r="AI163" s="53" t="n">
        <f aca="false">$AI$90*(($AI$4-AI77)^2)</f>
        <v>0.000134854978443914</v>
      </c>
      <c r="AJ163" s="53" t="n">
        <f aca="false">SUM(B163:AI163)</f>
        <v>0.933998321327893</v>
      </c>
    </row>
    <row r="164" customFormat="false" ht="15" hidden="false" customHeight="false" outlineLevel="0" collapsed="false">
      <c r="A164" s="53" t="str">
        <f aca="false">A78</f>
        <v>Республика Саха (Якутия)</v>
      </c>
      <c r="B164" s="53" t="n">
        <f aca="false">$B$90*(($B$4-B78)^2)</f>
        <v>0.180636205035483</v>
      </c>
      <c r="C164" s="53" t="n">
        <f aca="false">$C$90*(($C$4-C78)^2)</f>
        <v>0.0206935789752845</v>
      </c>
      <c r="D164" s="53" t="n">
        <f aca="false">$D$90*(($D$4-D78)^2)</f>
        <v>0.000179510403364185</v>
      </c>
      <c r="E164" s="53" t="n">
        <f aca="false">$E$90*(($E$4-E78)^2)</f>
        <v>0.916825396825396</v>
      </c>
      <c r="F164" s="53" t="n">
        <f aca="false">$F$90*(($F$4-F78)^2)</f>
        <v>1.58730158730159</v>
      </c>
      <c r="G164" s="53" t="n">
        <f aca="false">$G$90*(($G$4-G78)^2)</f>
        <v>1.58730158730159</v>
      </c>
      <c r="H164" s="53" t="n">
        <f aca="false">$H$90*(($H$4-H78)^2)</f>
        <v>0.00090825015292169</v>
      </c>
      <c r="I164" s="53" t="n">
        <f aca="false">$I$90*(($I$4-I78)^2)</f>
        <v>0.0139624768711758</v>
      </c>
      <c r="J164" s="53" t="n">
        <f aca="false">$J$90*(($J$4-J78)^2)</f>
        <v>0.0430149746768292</v>
      </c>
      <c r="K164" s="53" t="n">
        <f aca="false">$K$90*(($K$4-K78)^2)</f>
        <v>0.0558515364487405</v>
      </c>
      <c r="L164" s="53" t="n">
        <f aca="false">$L$90*(($L$4-L78)^2)</f>
        <v>0.0628930474510537</v>
      </c>
      <c r="M164" s="53" t="n">
        <f aca="false">$M$90*(($M$4-M78)^2)</f>
        <v>0.0299996934420537</v>
      </c>
      <c r="N164" s="53" t="n">
        <f aca="false">$N$90*(($N$4-N78)^2)</f>
        <v>0.139518951530703</v>
      </c>
      <c r="O164" s="53" t="n">
        <f aca="false">$O$90*(($O$4-O78)^2)</f>
        <v>0.000725317036100135</v>
      </c>
      <c r="P164" s="53" t="n">
        <f aca="false">$P$90*(($P$4-P78)^2)</f>
        <v>0.00143399382771159</v>
      </c>
      <c r="Q164" s="53" t="n">
        <f aca="false">$Q$90*(($Q$4-Q78)^2)</f>
        <v>0.0213095918105004</v>
      </c>
      <c r="R164" s="53" t="n">
        <f aca="false">$R$90*(($R$4-R78)^2)</f>
        <v>0.00312260015881107</v>
      </c>
      <c r="S164" s="53" t="n">
        <f aca="false">$S$90*(($S$4-S78)^2)</f>
        <v>0.0546853241734329</v>
      </c>
      <c r="T164" s="53" t="n">
        <f aca="false">$T$90*(($T$4-T78)^2)</f>
        <v>0.00778512817770314</v>
      </c>
      <c r="U164" s="53" t="n">
        <f aca="false">$U$90*(($U$4-U78)^2)</f>
        <v>0.13710258532578</v>
      </c>
      <c r="V164" s="53" t="n">
        <f aca="false">$V$90*(($V$4-V78)^2)</f>
        <v>0.0105382394760384</v>
      </c>
      <c r="W164" s="53" t="n">
        <f aca="false">$W$90*(($W$4-W78)^2)</f>
        <v>0.00338725405255646</v>
      </c>
      <c r="X164" s="53" t="n">
        <f aca="false">$X$90*(($X$4-X78)^2)</f>
        <v>0.0408308642213671</v>
      </c>
      <c r="Y164" s="53" t="n">
        <f aca="false">$Y$90*(($Y$4-Y78)^2)</f>
        <v>0.0426546557717201</v>
      </c>
      <c r="Z164" s="53" t="n">
        <f aca="false">$Z$90*(($Z$4-Z78)^2)</f>
        <v>0.0322713018698485</v>
      </c>
      <c r="AA164" s="53" t="n">
        <f aca="false">$AA$90*(($AA$4-AA78)^2)</f>
        <v>0.0149379236742066</v>
      </c>
      <c r="AB164" s="53" t="n">
        <f aca="false">$AB$90*(($AB$4-AB78)^2)</f>
        <v>0.00136342765843558</v>
      </c>
      <c r="AC164" s="53" t="n">
        <f aca="false">$AC$90*(($AC$4-AC78)^2)</f>
        <v>7.52081040485031E-005</v>
      </c>
      <c r="AD164" s="53" t="n">
        <f aca="false">$AD$90*(($AD$4-AD78)^2)</f>
        <v>0.0890654733093674</v>
      </c>
      <c r="AE164" s="53" t="n">
        <f aca="false">$AE$90*(($AE$4-AE78)^2)</f>
        <v>0.0296365414458496</v>
      </c>
      <c r="AF164" s="53" t="n">
        <f aca="false">$AF$90*(($AF$4-AF78)^2)</f>
        <v>0.00121272602836268</v>
      </c>
      <c r="AG164" s="53" t="n">
        <f aca="false">$AG$90*(($AG$4-AG78)^2)</f>
        <v>0.069163114155805</v>
      </c>
      <c r="AH164" s="53" t="n">
        <f aca="false">$AH$90*(($AH$4-AH78)^2)</f>
        <v>0.081255817318302</v>
      </c>
      <c r="AI164" s="53" t="n">
        <f aca="false">$AI$90*(($AI$4-AI78)^2)</f>
        <v>0.035464445878672</v>
      </c>
      <c r="AJ164" s="53" t="n">
        <f aca="false">SUM(B164:AI164)</f>
        <v>5.3171083298908</v>
      </c>
    </row>
    <row r="165" customFormat="false" ht="15" hidden="false" customHeight="false" outlineLevel="0" collapsed="false">
      <c r="A165" s="53" t="str">
        <f aca="false">A79</f>
        <v>Камчатский край</v>
      </c>
      <c r="B165" s="53" t="n">
        <f aca="false">$B$90*(($B$4-B79)^2)</f>
        <v>0.0140042867659285</v>
      </c>
      <c r="C165" s="53" t="n">
        <f aca="false">$C$90*(($C$4-C79)^2)</f>
        <v>0.0722247526625621</v>
      </c>
      <c r="D165" s="53" t="n">
        <f aca="false">$D$90*(($D$4-D79)^2)</f>
        <v>2.92895083533817E-005</v>
      </c>
      <c r="E165" s="53" t="n">
        <f aca="false">$E$90*(($E$4-E79)^2)</f>
        <v>0.28</v>
      </c>
      <c r="F165" s="53" t="n">
        <f aca="false">$F$90*(($F$4-F79)^2)</f>
        <v>0.0992063492063492</v>
      </c>
      <c r="G165" s="53" t="n">
        <f aca="false">$G$90*(($G$4-G79)^2)</f>
        <v>0.0992063492063492</v>
      </c>
      <c r="H165" s="53" t="n">
        <f aca="false">$H$90*(($H$4-H79)^2)</f>
        <v>0.00153839784472925</v>
      </c>
      <c r="I165" s="53" t="n">
        <f aca="false">$I$90*(($I$4-I79)^2)</f>
        <v>0.038596292162767</v>
      </c>
      <c r="J165" s="53" t="n">
        <f aca="false">$J$90*(($J$4-J79)^2)</f>
        <v>0.040858387042026</v>
      </c>
      <c r="K165" s="53" t="n">
        <f aca="false">$K$90*(($K$4-K79)^2)</f>
        <v>0.276557288140773</v>
      </c>
      <c r="L165" s="53" t="n">
        <f aca="false">$L$90*(($L$4-L79)^2)</f>
        <v>0.239179887972116</v>
      </c>
      <c r="M165" s="53" t="n">
        <f aca="false">$M$90*(($M$4-M79)^2)</f>
        <v>0.383551207974002</v>
      </c>
      <c r="N165" s="53" t="n">
        <f aca="false">$N$90*(($N$4-N79)^2)</f>
        <v>0.123085837897094</v>
      </c>
      <c r="O165" s="53" t="n">
        <f aca="false">$O$90*(($O$4-O79)^2)</f>
        <v>0.12091131409268</v>
      </c>
      <c r="P165" s="53" t="n">
        <f aca="false">$P$90*(($P$4-P79)^2)</f>
        <v>0.0178635899444368</v>
      </c>
      <c r="Q165" s="53" t="n">
        <f aca="false">$Q$90*(($Q$4-Q79)^2)</f>
        <v>0.00658792491107317</v>
      </c>
      <c r="R165" s="53" t="n">
        <f aca="false">$R$90*(($R$4-R79)^2)</f>
        <v>0.000303269864342609</v>
      </c>
      <c r="S165" s="53" t="n">
        <f aca="false">$S$90*(($S$4-S79)^2)</f>
        <v>0.00871052000020706</v>
      </c>
      <c r="T165" s="53" t="n">
        <f aca="false">$T$90*(($T$4-T79)^2)</f>
        <v>0.000285009913527587</v>
      </c>
      <c r="U165" s="53" t="n">
        <f aca="false">$U$90*(($U$4-U79)^2)</f>
        <v>0.0324371893978947</v>
      </c>
      <c r="V165" s="53" t="n">
        <f aca="false">$V$90*(($V$4-V79)^2)</f>
        <v>0.0042356236229263</v>
      </c>
      <c r="W165" s="53" t="n">
        <f aca="false">$W$90*(($W$4-W79)^2)</f>
        <v>0.00829073632492078</v>
      </c>
      <c r="X165" s="53" t="n">
        <f aca="false">$X$90*(($X$4-X79)^2)</f>
        <v>0.0495333680626569</v>
      </c>
      <c r="Y165" s="53" t="n">
        <f aca="false">$Y$90*(($Y$4-Y79)^2)</f>
        <v>0.0482497555718195</v>
      </c>
      <c r="Z165" s="53" t="n">
        <f aca="false">$Z$90*(($Z$4-Z79)^2)</f>
        <v>0.00062668777242361</v>
      </c>
      <c r="AA165" s="53" t="n">
        <f aca="false">$AA$90*(($AA$4-AA79)^2)</f>
        <v>0.0414079944617209</v>
      </c>
      <c r="AB165" s="53" t="n">
        <f aca="false">$AB$90*(($AB$4-AB79)^2)</f>
        <v>0.0616263453874791</v>
      </c>
      <c r="AC165" s="53" t="n">
        <f aca="false">$AC$90*(($AC$4-AC79)^2)</f>
        <v>0.0612041653261444</v>
      </c>
      <c r="AD165" s="53" t="n">
        <f aca="false">$AD$90*(($AD$4-AD79)^2)</f>
        <v>0.429311510044849</v>
      </c>
      <c r="AE165" s="53" t="n">
        <f aca="false">$AE$90*(($AE$4-AE79)^2)</f>
        <v>0.0272706563294363</v>
      </c>
      <c r="AF165" s="53" t="n">
        <f aca="false">$AF$90*(($AF$4-AF79)^2)</f>
        <v>0.000644764998826969</v>
      </c>
      <c r="AG165" s="53" t="n">
        <f aca="false">$AG$90*(($AG$4-AG79)^2)</f>
        <v>0.0922351587297072</v>
      </c>
      <c r="AH165" s="53" t="n">
        <f aca="false">$AH$90*(($AH$4-AH79)^2)</f>
        <v>0.0778147095720485</v>
      </c>
      <c r="AI165" s="53" t="n">
        <f aca="false">$AI$90*(($AI$4-AI79)^2)</f>
        <v>0.0003179921818716</v>
      </c>
      <c r="AJ165" s="53" t="n">
        <f aca="false">SUM(B165:AI165)</f>
        <v>2.75790661289404</v>
      </c>
    </row>
    <row r="166" customFormat="false" ht="15" hidden="false" customHeight="false" outlineLevel="0" collapsed="false">
      <c r="A166" s="53" t="str">
        <f aca="false">A80</f>
        <v>Приморский край</v>
      </c>
      <c r="B166" s="53" t="n">
        <f aca="false">$B$90*(($B$4-B80)^2)</f>
        <v>7.28193074925973E-006</v>
      </c>
      <c r="C166" s="53" t="n">
        <f aca="false">$C$90*(($C$4-C80)^2)</f>
        <v>0.00247547291409853</v>
      </c>
      <c r="D166" s="53" t="n">
        <f aca="false">$D$90*(($D$4-D80)^2)</f>
        <v>7.41271451860489E-005</v>
      </c>
      <c r="E166" s="53" t="n">
        <f aca="false">$E$90*(($E$4-E80)^2)</f>
        <v>0.000158730158730152</v>
      </c>
      <c r="F166" s="53" t="n">
        <f aca="false">$F$90*(($F$4-F80)^2)</f>
        <v>0.0357142857142857</v>
      </c>
      <c r="G166" s="53" t="n">
        <f aca="false">$G$90*(($G$4-G80)^2)</f>
        <v>0.0357142857142857</v>
      </c>
      <c r="H166" s="53" t="n">
        <f aca="false">$H$90*(($H$4-H80)^2)</f>
        <v>0.0171064740670006</v>
      </c>
      <c r="I166" s="53" t="n">
        <f aca="false">$I$90*(($I$4-I80)^2)</f>
        <v>0.0302152178943545</v>
      </c>
      <c r="J166" s="53" t="n">
        <f aca="false">$J$90*(($J$4-J80)^2)</f>
        <v>0.00117105012364779</v>
      </c>
      <c r="K166" s="53" t="n">
        <f aca="false">$K$90*(($K$4-K80)^2)</f>
        <v>0.000931681679747688</v>
      </c>
      <c r="L166" s="53" t="n">
        <f aca="false">$L$90*(($L$4-L80)^2)</f>
        <v>0.0161650923551777</v>
      </c>
      <c r="M166" s="53" t="n">
        <f aca="false">$M$90*(($M$4-M80)^2)</f>
        <v>0.0143608927101051</v>
      </c>
      <c r="N166" s="53" t="n">
        <f aca="false">$N$90*(($N$4-N80)^2)</f>
        <v>0.0233423227997595</v>
      </c>
      <c r="O166" s="53" t="n">
        <f aca="false">$O$90*(($O$4-O80)^2)</f>
        <v>0.00262509106089652</v>
      </c>
      <c r="P166" s="53" t="n">
        <f aca="false">$P$90*(($P$4-P80)^2)</f>
        <v>0.0483105538312087</v>
      </c>
      <c r="Q166" s="53" t="n">
        <f aca="false">$Q$90*(($Q$4-Q80)^2)</f>
        <v>0.0197487220503585</v>
      </c>
      <c r="R166" s="53" t="n">
        <f aca="false">$R$90*(($R$4-R80)^2)</f>
        <v>0.0132288921461598</v>
      </c>
      <c r="S166" s="53" t="n">
        <f aca="false">$S$90*(($S$4-S80)^2)</f>
        <v>0.00307006947810782</v>
      </c>
      <c r="T166" s="53" t="n">
        <f aca="false">$T$90*(($T$4-T80)^2)</f>
        <v>0.00143639882177631</v>
      </c>
      <c r="U166" s="53" t="n">
        <f aca="false">$U$90*(($U$4-U80)^2)</f>
        <v>0.00728696098255311</v>
      </c>
      <c r="V166" s="53" t="n">
        <f aca="false">$V$90*(($V$4-V80)^2)</f>
        <v>0.020063530586926</v>
      </c>
      <c r="W166" s="53" t="n">
        <f aca="false">$W$90*(($W$4-W80)^2)</f>
        <v>0.0018316222317779</v>
      </c>
      <c r="X166" s="53" t="n">
        <f aca="false">$X$90*(($X$4-X80)^2)</f>
        <v>0.000567561223768332</v>
      </c>
      <c r="Y166" s="53" t="n">
        <f aca="false">$Y$90*(($Y$4-Y80)^2)</f>
        <v>0.00249975674433965</v>
      </c>
      <c r="Z166" s="53" t="n">
        <f aca="false">$Z$90*(($Z$4-Z80)^2)</f>
        <v>6.52098744369215E-005</v>
      </c>
      <c r="AA166" s="53" t="n">
        <f aca="false">$AA$90*(($AA$4-AA80)^2)</f>
        <v>0.00261587648820225</v>
      </c>
      <c r="AB166" s="53" t="n">
        <f aca="false">$AB$90*(($AB$4-AB80)^2)</f>
        <v>0.0493296219185859</v>
      </c>
      <c r="AC166" s="53" t="n">
        <f aca="false">$AC$90*(($AC$4-AC80)^2)</f>
        <v>0.00342108879714556</v>
      </c>
      <c r="AD166" s="53" t="n">
        <f aca="false">$AD$90*(($AD$4-AD80)^2)</f>
        <v>0.176806711001402</v>
      </c>
      <c r="AE166" s="53" t="n">
        <f aca="false">$AE$90*(($AE$4-AE80)^2)</f>
        <v>2.87061429777665E-005</v>
      </c>
      <c r="AF166" s="53" t="n">
        <f aca="false">$AF$90*(($AF$4-AF80)^2)</f>
        <v>0.0154101400740679</v>
      </c>
      <c r="AG166" s="53" t="n">
        <f aca="false">$AG$90*(($AG$4-AG80)^2)</f>
        <v>0.00970776219683239</v>
      </c>
      <c r="AH166" s="53" t="n">
        <f aca="false">$AH$90*(($AH$4-AH80)^2)</f>
        <v>4.73801026119567E-006</v>
      </c>
      <c r="AI166" s="53" t="n">
        <f aca="false">$AI$90*(($AI$4-AI80)^2)</f>
        <v>0.00125868543813933</v>
      </c>
      <c r="AJ166" s="53" t="n">
        <f aca="false">SUM(B166:AI166)</f>
        <v>0.556754614307052</v>
      </c>
    </row>
    <row r="167" customFormat="false" ht="15" hidden="false" customHeight="false" outlineLevel="0" collapsed="false">
      <c r="A167" s="53" t="str">
        <f aca="false">A81</f>
        <v>Хабаровский край </v>
      </c>
      <c r="B167" s="53" t="n">
        <f aca="false">$B$90*(($B$4-B81)^2)</f>
        <v>0.0360604919590726</v>
      </c>
      <c r="C167" s="53" t="n">
        <f aca="false">$C$90*(($C$4-C81)^2)</f>
        <v>0.0104865278529371</v>
      </c>
      <c r="D167" s="53" t="n">
        <f aca="false">$D$90*(($D$4-D81)^2)</f>
        <v>1.91109122193255E-005</v>
      </c>
      <c r="E167" s="53" t="n">
        <f aca="false">$E$90*(($E$4-E81)^2)</f>
        <v>0.0573015873015872</v>
      </c>
      <c r="F167" s="53" t="n">
        <f aca="false">$F$90*(($F$4-F81)^2)</f>
        <v>0.59063492063492</v>
      </c>
      <c r="G167" s="53" t="n">
        <f aca="false">$G$90*(($G$4-G81)^2)</f>
        <v>0.590634920634921</v>
      </c>
      <c r="H167" s="53" t="n">
        <f aca="false">$H$90*(($H$4-H81)^2)</f>
        <v>0.00630064602761719</v>
      </c>
      <c r="I167" s="53" t="n">
        <f aca="false">$I$90*(($I$4-I81)^2)</f>
        <v>0.013708928091399</v>
      </c>
      <c r="J167" s="53" t="n">
        <f aca="false">$J$90*(($J$4-J81)^2)</f>
        <v>0.0257586511210495</v>
      </c>
      <c r="K167" s="53" t="n">
        <f aca="false">$K$90*(($K$4-K81)^2)</f>
        <v>0.00412873472965225</v>
      </c>
      <c r="L167" s="53" t="n">
        <f aca="false">$L$90*(($L$4-L81)^2)</f>
        <v>0.028336135389273</v>
      </c>
      <c r="M167" s="53" t="n">
        <f aca="false">$M$90*(($M$4-M81)^2)</f>
        <v>0.0268754821890851</v>
      </c>
      <c r="N167" s="53" t="n">
        <f aca="false">$N$90*(($N$4-N81)^2)</f>
        <v>0.000829558384154012</v>
      </c>
      <c r="O167" s="53" t="n">
        <f aca="false">$O$90*(($O$4-O81)^2)</f>
        <v>0.0287990515699121</v>
      </c>
      <c r="P167" s="53" t="n">
        <f aca="false">$P$90*(($P$4-P81)^2)</f>
        <v>0.0148323677633594</v>
      </c>
      <c r="Q167" s="53" t="n">
        <f aca="false">$Q$90*(($Q$4-Q81)^2)</f>
        <v>0.0105830447912387</v>
      </c>
      <c r="R167" s="53" t="n">
        <f aca="false">$R$90*(($R$4-R81)^2)</f>
        <v>0.00317640650893153</v>
      </c>
      <c r="S167" s="53" t="n">
        <f aca="false">$S$90*(($S$4-S81)^2)</f>
        <v>3.27940213713606E-006</v>
      </c>
      <c r="T167" s="53" t="n">
        <f aca="false">$T$90*(($T$4-T81)^2)</f>
        <v>0.00465985521929666</v>
      </c>
      <c r="U167" s="53" t="n">
        <f aca="false">$U$90*(($U$4-U81)^2)</f>
        <v>0.00650238554521969</v>
      </c>
      <c r="V167" s="53" t="n">
        <f aca="false">$V$90*(($V$4-V81)^2)</f>
        <v>0.038397236942645</v>
      </c>
      <c r="W167" s="53" t="n">
        <f aca="false">$W$90*(($W$4-W81)^2)</f>
        <v>0.00169603763638861</v>
      </c>
      <c r="X167" s="53" t="n">
        <f aca="false">$X$90*(($X$4-X81)^2)</f>
        <v>0.0148156420955073</v>
      </c>
      <c r="Y167" s="53" t="n">
        <f aca="false">$Y$90*(($Y$4-Y81)^2)</f>
        <v>0.00547303202742929</v>
      </c>
      <c r="Z167" s="53" t="n">
        <f aca="false">$Z$90*(($Z$4-Z81)^2)</f>
        <v>0.0161234238941135</v>
      </c>
      <c r="AA167" s="53" t="n">
        <f aca="false">$AA$90*(($AA$4-AA81)^2)</f>
        <v>0.000625803021224914</v>
      </c>
      <c r="AB167" s="53" t="n">
        <f aca="false">$AB$90*(($AB$4-AB81)^2)</f>
        <v>0.0211722135143932</v>
      </c>
      <c r="AC167" s="53" t="n">
        <f aca="false">$AC$90*(($AC$4-AC81)^2)</f>
        <v>0.0104538649952874</v>
      </c>
      <c r="AD167" s="53" t="n">
        <f aca="false">$AD$90*(($AD$4-AD81)^2)</f>
        <v>0.152076569496014</v>
      </c>
      <c r="AE167" s="53" t="n">
        <f aca="false">$AE$90*(($AE$4-AE81)^2)</f>
        <v>0.028674765784682</v>
      </c>
      <c r="AF167" s="53" t="n">
        <f aca="false">$AF$90*(($AF$4-AF81)^2)</f>
        <v>0.00485371230048681</v>
      </c>
      <c r="AG167" s="53" t="n">
        <f aca="false">$AG$90*(($AG$4-AG81)^2)</f>
        <v>0.0653381546965662</v>
      </c>
      <c r="AH167" s="53" t="n">
        <f aca="false">$AH$90*(($AH$4-AH81)^2)</f>
        <v>0.00478140377122894</v>
      </c>
      <c r="AI167" s="53" t="n">
        <f aca="false">$AI$90*(($AI$4-AI81)^2)</f>
        <v>0.00394965378668208</v>
      </c>
      <c r="AJ167" s="53" t="n">
        <f aca="false">SUM(B167:AI167)</f>
        <v>1.82806359999063</v>
      </c>
    </row>
    <row r="168" customFormat="false" ht="15" hidden="false" customHeight="false" outlineLevel="0" collapsed="false">
      <c r="A168" s="53" t="str">
        <f aca="false">A82</f>
        <v>Амурская область</v>
      </c>
      <c r="B168" s="53" t="n">
        <f aca="false">$B$90*(($B$4-B82)^2)</f>
        <v>0.00769902308574387</v>
      </c>
      <c r="C168" s="53" t="n">
        <f aca="false">$C$90*(($C$4-C82)^2)</f>
        <v>0.0283978970597553</v>
      </c>
      <c r="D168" s="53" t="n">
        <f aca="false">$D$90*(($D$4-D82)^2)</f>
        <v>1.07275521688446E-007</v>
      </c>
      <c r="E168" s="53" t="n">
        <f aca="false">$E$90*(($E$4-E82)^2)</f>
        <v>0.0573015873015872</v>
      </c>
      <c r="F168" s="53" t="n">
        <f aca="false">$F$90*(($F$4-F82)^2)</f>
        <v>1.12</v>
      </c>
      <c r="G168" s="53" t="n">
        <f aca="false">$G$90*(($G$4-G82)^2)</f>
        <v>1.12</v>
      </c>
      <c r="H168" s="53" t="n">
        <f aca="false">$H$90*(($H$4-H82)^2)</f>
        <v>0.00808224945433242</v>
      </c>
      <c r="I168" s="53" t="n">
        <f aca="false">$I$90*(($I$4-I82)^2)</f>
        <v>0.0334962299448484</v>
      </c>
      <c r="J168" s="53" t="n">
        <f aca="false">$J$90*(($J$4-J82)^2)</f>
        <v>0.0107220918466854</v>
      </c>
      <c r="K168" s="53" t="n">
        <f aca="false">$K$90*(($K$4-K82)^2)</f>
        <v>0.109575826097105</v>
      </c>
      <c r="L168" s="53" t="n">
        <f aca="false">$L$90*(($L$4-L82)^2)</f>
        <v>0.0574940145192113</v>
      </c>
      <c r="M168" s="53" t="n">
        <f aca="false">$M$90*(($M$4-M82)^2)</f>
        <v>0.0361263063309177</v>
      </c>
      <c r="N168" s="53" t="n">
        <f aca="false">$N$90*(($N$4-N82)^2)</f>
        <v>0.123085837897094</v>
      </c>
      <c r="O168" s="53" t="n">
        <f aca="false">$O$90*(($O$4-O82)^2)</f>
        <v>0.000156924293194726</v>
      </c>
      <c r="P168" s="53" t="n">
        <f aca="false">$P$90*(($P$4-P82)^2)</f>
        <v>0.0309705454438564</v>
      </c>
      <c r="Q168" s="53" t="n">
        <f aca="false">$Q$90*(($Q$4-Q82)^2)</f>
        <v>0.0245738094592176</v>
      </c>
      <c r="R168" s="53" t="n">
        <f aca="false">$R$90*(($R$4-R82)^2)</f>
        <v>0.000969455216125711</v>
      </c>
      <c r="S168" s="53" t="n">
        <f aca="false">$S$90*(($S$4-S82)^2)</f>
        <v>0.0031009303134919</v>
      </c>
      <c r="T168" s="53" t="n">
        <f aca="false">$T$90*(($T$4-T82)^2)</f>
        <v>0.000657686652349686</v>
      </c>
      <c r="U168" s="53" t="n">
        <f aca="false">$U$90*(($U$4-U82)^2)</f>
        <v>0.00010027965520076</v>
      </c>
      <c r="V168" s="53" t="n">
        <f aca="false">$V$90*(($V$4-V82)^2)</f>
        <v>0.00335405750042439</v>
      </c>
      <c r="W168" s="53" t="n">
        <f aca="false">$W$90*(($W$4-W82)^2)</f>
        <v>0.00449957044971218</v>
      </c>
      <c r="X168" s="53" t="n">
        <f aca="false">$X$90*(($X$4-X82)^2)</f>
        <v>0.00692802607745163</v>
      </c>
      <c r="Y168" s="53" t="n">
        <f aca="false">$Y$90*(($Y$4-Y82)^2)</f>
        <v>0.000103345361256438</v>
      </c>
      <c r="Z168" s="53" t="n">
        <f aca="false">$Z$90*(($Z$4-Z82)^2)</f>
        <v>0.000632290507162667</v>
      </c>
      <c r="AA168" s="53" t="n">
        <f aca="false">$AA$90*(($AA$4-AA82)^2)</f>
        <v>7.57361924503745E-005</v>
      </c>
      <c r="AB168" s="53" t="n">
        <f aca="false">$AB$90*(($AB$4-AB82)^2)</f>
        <v>0.116522003090411</v>
      </c>
      <c r="AC168" s="53" t="n">
        <f aca="false">$AC$90*(($AC$4-AC82)^2)</f>
        <v>0.110109770983212</v>
      </c>
      <c r="AD168" s="53" t="n">
        <f aca="false">$AD$90*(($AD$4-AD82)^2)</f>
        <v>0.229760316973387</v>
      </c>
      <c r="AE168" s="53" t="n">
        <f aca="false">$AE$90*(($AE$4-AE82)^2)</f>
        <v>0.0523063341906456</v>
      </c>
      <c r="AF168" s="53" t="n">
        <f aca="false">$AF$90*(($AF$4-AF82)^2)</f>
        <v>0.000994628018548118</v>
      </c>
      <c r="AG168" s="53" t="n">
        <f aca="false">$AG$90*(($AG$4-AG82)^2)</f>
        <v>0.149410221352086</v>
      </c>
      <c r="AH168" s="53" t="n">
        <f aca="false">$AH$90*(($AH$4-AH82)^2)</f>
        <v>0.0289587965593932</v>
      </c>
      <c r="AI168" s="53" t="n">
        <f aca="false">$AI$90*(($AI$4-AI82)^2)</f>
        <v>0.0449650673117004</v>
      </c>
      <c r="AJ168" s="53" t="n">
        <f aca="false">SUM(B168:AI168)</f>
        <v>3.52113096641408</v>
      </c>
    </row>
    <row r="169" customFormat="false" ht="15" hidden="false" customHeight="false" outlineLevel="0" collapsed="false">
      <c r="A169" s="53" t="str">
        <f aca="false">A83</f>
        <v>Магаданская область</v>
      </c>
      <c r="B169" s="53" t="n">
        <f aca="false">$B$90*(($B$4-B83)^2)</f>
        <v>0.0138881431367921</v>
      </c>
      <c r="C169" s="53" t="n">
        <f aca="false">$C$90*(($C$4-C83)^2)</f>
        <v>0.114744043431478</v>
      </c>
      <c r="D169" s="53" t="n">
        <f aca="false">$D$90*(($D$4-D83)^2)</f>
        <v>2.56421900020909E-005</v>
      </c>
      <c r="E169" s="53" t="n">
        <f aca="false">$E$90*(($E$4-E83)^2)</f>
        <v>0.162539682539682</v>
      </c>
      <c r="F169" s="53" t="n">
        <f aca="false">$F$90*(($F$4-F83)^2)</f>
        <v>6.47682539682539</v>
      </c>
      <c r="G169" s="53" t="n">
        <f aca="false">$G$90*(($G$4-G83)^2)</f>
        <v>6.4768253968254</v>
      </c>
      <c r="H169" s="53" t="n">
        <f aca="false">$H$90*(($H$4-H83)^2)</f>
        <v>0.0101366790167553</v>
      </c>
      <c r="I169" s="53" t="n">
        <f aca="false">$I$90*(($I$4-I83)^2)</f>
        <v>0.114272125874756</v>
      </c>
      <c r="J169" s="53" t="n">
        <f aca="false">$J$90*(($J$4-J83)^2)</f>
        <v>0.0375251839764175</v>
      </c>
      <c r="K169" s="53" t="n">
        <f aca="false">$K$90*(($K$4-K83)^2)</f>
        <v>0.486570759010407</v>
      </c>
      <c r="L169" s="53" t="n">
        <f aca="false">$L$90*(($L$4-L83)^2)</f>
        <v>0.176359882592793</v>
      </c>
      <c r="M169" s="53" t="n">
        <f aca="false">$M$90*(($M$4-M83)^2)</f>
        <v>0.1428329029154</v>
      </c>
      <c r="N169" s="53" t="n">
        <f aca="false">$N$90*(($N$4-N83)^2)</f>
        <v>0.1724853745123</v>
      </c>
      <c r="O169" s="53" t="n">
        <f aca="false">$O$90*(($O$4-O83)^2)</f>
        <v>0.149402351391976</v>
      </c>
      <c r="P169" s="53" t="n">
        <f aca="false">$P$90*(($P$4-P83)^2)</f>
        <v>0.0121288651355763</v>
      </c>
      <c r="Q169" s="53" t="n">
        <f aca="false">$Q$90*(($Q$4-Q83)^2)</f>
        <v>0.0224953074424627</v>
      </c>
      <c r="R169" s="53" t="n">
        <f aca="false">$R$90*(($R$4-R83)^2)</f>
        <v>0.00777746152120116</v>
      </c>
      <c r="S169" s="53" t="n">
        <f aca="false">$S$90*(($S$4-S83)^2)</f>
        <v>0.0391176878305852</v>
      </c>
      <c r="T169" s="53" t="n">
        <f aca="false">$T$90*(($T$4-T83)^2)</f>
        <v>0.0103908279935479</v>
      </c>
      <c r="U169" s="53" t="n">
        <f aca="false">$U$90*(($U$4-U83)^2)</f>
        <v>0.0372825035249841</v>
      </c>
      <c r="V169" s="53" t="n">
        <f aca="false">$V$90*(($V$4-V83)^2)</f>
        <v>0.00416089369074994</v>
      </c>
      <c r="W169" s="53" t="n">
        <f aca="false">$W$90*(($W$4-W83)^2)</f>
        <v>0.00963997780658906</v>
      </c>
      <c r="X169" s="53" t="n">
        <f aca="false">$X$90*(($X$4-X83)^2)</f>
        <v>0.0803149321417173</v>
      </c>
      <c r="Y169" s="53" t="n">
        <f aca="false">$Y$90*(($Y$4-Y83)^2)</f>
        <v>0.0445278519076262</v>
      </c>
      <c r="Z169" s="53" t="n">
        <f aca="false">$Z$90*(($Z$4-Z83)^2)</f>
        <v>0.000702081410282142</v>
      </c>
      <c r="AA169" s="53" t="n">
        <f aca="false">$AA$90*(($AA$4-AA83)^2)</f>
        <v>0.0529161709002776</v>
      </c>
      <c r="AB169" s="53" t="n">
        <f aca="false">$AB$90*(($AB$4-AB83)^2)</f>
        <v>0.0248073571538993</v>
      </c>
      <c r="AC169" s="53" t="n">
        <f aca="false">$AC$90*(($AC$4-AC83)^2)</f>
        <v>0.137414724458271</v>
      </c>
      <c r="AD169" s="53" t="n">
        <f aca="false">$AD$90*(($AD$4-AD83)^2)</f>
        <v>0.0281175836259927</v>
      </c>
      <c r="AE169" s="53" t="n">
        <f aca="false">$AE$90*(($AE$4-AE83)^2)</f>
        <v>0.0026948961512105</v>
      </c>
      <c r="AF169" s="53" t="n">
        <f aca="false">$AF$90*(($AF$4-AF83)^2)</f>
        <v>0.0260764652485438</v>
      </c>
      <c r="AG169" s="53" t="n">
        <f aca="false">$AG$90*(($AG$4-AG83)^2)</f>
        <v>0.218321391205647</v>
      </c>
      <c r="AH169" s="53" t="n">
        <f aca="false">$AH$90*(($AH$4-AH83)^2)</f>
        <v>0.135240190370622</v>
      </c>
      <c r="AI169" s="53" t="n">
        <f aca="false">$AI$90*(($AI$4-AI83)^2)</f>
        <v>0.00661078415394384</v>
      </c>
      <c r="AJ169" s="53" t="n">
        <f aca="false">SUM(B169:AI169)</f>
        <v>15.4351715179133</v>
      </c>
    </row>
    <row r="170" customFormat="false" ht="15" hidden="false" customHeight="false" outlineLevel="0" collapsed="false">
      <c r="A170" s="53" t="str">
        <f aca="false">A84</f>
        <v>Сахалинская область</v>
      </c>
      <c r="B170" s="53" t="n">
        <f aca="false">$B$90*(($B$4-B84)^2)</f>
        <v>0.00301044861554467</v>
      </c>
      <c r="C170" s="53" t="n">
        <f aca="false">$C$90*(($C$4-C84)^2)</f>
        <v>0.0500462067514252</v>
      </c>
      <c r="D170" s="53" t="n">
        <f aca="false">$D$90*(($D$4-D84)^2)</f>
        <v>5.41529211375894E-006</v>
      </c>
      <c r="E170" s="53" t="n">
        <f aca="false">$E$90*(($E$4-E84)^2)</f>
        <v>0.0357142857142857</v>
      </c>
      <c r="F170" s="53" t="n">
        <f aca="false">$F$90*(($F$4-F84)^2)</f>
        <v>0.629999999999999</v>
      </c>
      <c r="G170" s="53" t="n">
        <f aca="false">$G$90*(($G$4-G84)^2)</f>
        <v>0.63</v>
      </c>
      <c r="H170" s="53" t="n">
        <f aca="false">$H$90*(($H$4-H84)^2)</f>
        <v>0.00630064602761719</v>
      </c>
      <c r="I170" s="53" t="n">
        <f aca="false">$I$90*(($I$4-I84)^2)</f>
        <v>0.0472579901874872</v>
      </c>
      <c r="J170" s="53" t="n">
        <f aca="false">$J$90*(($J$4-J84)^2)</f>
        <v>0.0137968728463306</v>
      </c>
      <c r="K170" s="53" t="n">
        <f aca="false">$K$90*(($K$4-K84)^2)</f>
        <v>0.200121841180266</v>
      </c>
      <c r="L170" s="53" t="n">
        <f aca="false">$L$90*(($L$4-L84)^2)</f>
        <v>0.239179887972116</v>
      </c>
      <c r="M170" s="53" t="n">
        <f aca="false">$M$90*(($M$4-M84)^2)</f>
        <v>0.129551414080582</v>
      </c>
      <c r="N170" s="53" t="n">
        <f aca="false">$N$90*(($N$4-N84)^2)</f>
        <v>0.225444659296503</v>
      </c>
      <c r="O170" s="53" t="n">
        <f aca="false">$O$90*(($O$4-O84)^2)</f>
        <v>0.0660096599921391</v>
      </c>
      <c r="P170" s="53" t="n">
        <f aca="false">$P$90*(($P$4-P84)^2)</f>
        <v>0.0446747316986858</v>
      </c>
      <c r="Q170" s="53" t="n">
        <f aca="false">$Q$90*(($Q$4-Q84)^2)</f>
        <v>0.000552682478872265</v>
      </c>
      <c r="R170" s="53" t="n">
        <f aca="false">$R$90*(($R$4-R84)^2)</f>
        <v>0.000544698286965095</v>
      </c>
      <c r="S170" s="53" t="n">
        <f aca="false">$S$90*(($S$4-S84)^2)</f>
        <v>0.00645095071627541</v>
      </c>
      <c r="T170" s="53" t="n">
        <f aca="false">$T$90*(($T$4-T84)^2)</f>
        <v>0.00612659930035906</v>
      </c>
      <c r="U170" s="53" t="n">
        <f aca="false">$U$90*(($U$4-U84)^2)</f>
        <v>0.0111290696124966</v>
      </c>
      <c r="V170" s="53" t="n">
        <f aca="false">$V$90*(($V$4-V84)^2)</f>
        <v>0.0117622247922971</v>
      </c>
      <c r="W170" s="53" t="n">
        <f aca="false">$W$90*(($W$4-W84)^2)</f>
        <v>0.0117129769901891</v>
      </c>
      <c r="X170" s="53" t="n">
        <f aca="false">$X$90*(($X$4-X84)^2)</f>
        <v>0.054450115246457</v>
      </c>
      <c r="Y170" s="53" t="n">
        <f aca="false">$Y$90*(($Y$4-Y84)^2)</f>
        <v>0.0505559070414483</v>
      </c>
      <c r="Z170" s="53" t="n">
        <f aca="false">$Z$90*(($Z$4-Z84)^2)</f>
        <v>0.00264011329263505</v>
      </c>
      <c r="AA170" s="53" t="n">
        <f aca="false">$AA$90*(($AA$4-AA84)^2)</f>
        <v>0.0619785953672455</v>
      </c>
      <c r="AB170" s="53" t="n">
        <f aca="false">$AB$90*(($AB$4-AB84)^2)</f>
        <v>0.040195344819705</v>
      </c>
      <c r="AC170" s="53" t="n">
        <f aca="false">$AC$90*(($AC$4-AC84)^2)</f>
        <v>0.0544585119590648</v>
      </c>
      <c r="AD170" s="53" t="n">
        <f aca="false">$AD$90*(($AD$4-AD84)^2)</f>
        <v>0.25131896190353</v>
      </c>
      <c r="AE170" s="53" t="n">
        <f aca="false">$AE$90*(($AE$4-AE84)^2)</f>
        <v>0.0416738564399917</v>
      </c>
      <c r="AF170" s="53" t="n">
        <f aca="false">$AF$90*(($AF$4-AF84)^2)</f>
        <v>0.00944260221600387</v>
      </c>
      <c r="AG170" s="53" t="n">
        <f aca="false">$AG$90*(($AG$4-AG84)^2)</f>
        <v>0.143349788836654</v>
      </c>
      <c r="AH170" s="53" t="n">
        <f aca="false">$AH$90*(($AH$4-AH84)^2)</f>
        <v>0.0709623003944901</v>
      </c>
      <c r="AI170" s="53" t="n">
        <f aca="false">$AI$90*(($AI$4-AI84)^2)</f>
        <v>0.00553895939253985</v>
      </c>
      <c r="AJ170" s="53" t="n">
        <f aca="false">SUM(B170:AI170)</f>
        <v>3.15595831874232</v>
      </c>
    </row>
    <row r="171" customFormat="false" ht="15" hidden="false" customHeight="false" outlineLevel="0" collapsed="false">
      <c r="A171" s="53" t="str">
        <f aca="false">A85</f>
        <v>Еврейская автономная область</v>
      </c>
      <c r="B171" s="53" t="n">
        <f aca="false">$B$90*(($B$4-B85)^2)</f>
        <v>0.014494681601179</v>
      </c>
      <c r="C171" s="53" t="n">
        <f aca="false">$C$90*(($C$4-C85)^2)</f>
        <v>0.108092944719009</v>
      </c>
      <c r="D171" s="53" t="n">
        <f aca="false">$D$90*(($D$4-D85)^2)</f>
        <v>5.14354401846568E-006</v>
      </c>
      <c r="E171" s="53" t="n">
        <f aca="false">$E$90*(($E$4-E85)^2)</f>
        <v>0.0573015873015872</v>
      </c>
      <c r="F171" s="53" t="n">
        <f aca="false">$F$90*(($F$4-F85)^2)</f>
        <v>0.800158730158732</v>
      </c>
      <c r="G171" s="53" t="n">
        <f aca="false">$G$90*(($G$4-G85)^2)</f>
        <v>0.80015873015873</v>
      </c>
      <c r="H171" s="53" t="n">
        <f aca="false">$H$90*(($H$4-H85)^2)</f>
        <v>0.0116675756338481</v>
      </c>
      <c r="I171" s="53" t="n">
        <f aca="false">$I$90*(($I$4-I85)^2)</f>
        <v>0.100366809227646</v>
      </c>
      <c r="J171" s="53" t="n">
        <f aca="false">$J$90*(($J$4-J85)^2)</f>
        <v>0.00332177391047483</v>
      </c>
      <c r="K171" s="53" t="n">
        <f aca="false">$K$90*(($K$4-K85)^2)</f>
        <v>0.75352578186852</v>
      </c>
      <c r="L171" s="53" t="n">
        <f aca="false">$L$90*(($L$4-L85)^2)</f>
        <v>0.13063600003702</v>
      </c>
      <c r="M171" s="53" t="n">
        <f aca="false">$M$90*(($M$4-M85)^2)</f>
        <v>0.383551207974002</v>
      </c>
      <c r="N171" s="53" t="n">
        <f aca="false">$N$90*(($N$4-N85)^2)</f>
        <v>0.0965027045899076</v>
      </c>
      <c r="O171" s="53" t="n">
        <f aca="false">$O$90*(($O$4-O85)^2)</f>
        <v>0.00335506142948332</v>
      </c>
      <c r="P171" s="53" t="n">
        <f aca="false">$P$90*(($P$4-P85)^2)</f>
        <v>0.0232891409749139</v>
      </c>
      <c r="Q171" s="53" t="n">
        <f aca="false">$Q$90*(($Q$4-Q85)^2)</f>
        <v>0.0296750076060987</v>
      </c>
      <c r="R171" s="53" t="n">
        <f aca="false">$R$90*(($R$4-R85)^2)</f>
        <v>0.00483180661603254</v>
      </c>
      <c r="S171" s="53" t="n">
        <f aca="false">$S$90*(($S$4-S85)^2)</f>
        <v>0.0360691532947781</v>
      </c>
      <c r="T171" s="53" t="n">
        <f aca="false">$T$90*(($T$4-T85)^2)</f>
        <v>0.00940414368876043</v>
      </c>
      <c r="U171" s="53" t="n">
        <f aca="false">$U$90*(($U$4-U85)^2)</f>
        <v>3.91022677374625E-005</v>
      </c>
      <c r="V171" s="53" t="n">
        <f aca="false">$V$90*(($V$4-V85)^2)</f>
        <v>0.00496767500658145</v>
      </c>
      <c r="W171" s="53" t="n">
        <f aca="false">$W$90*(($W$4-W85)^2)</f>
        <v>2.76339119571344E-005</v>
      </c>
      <c r="X171" s="53" t="n">
        <f aca="false">$X$90*(($X$4-X85)^2)</f>
        <v>4.45465230219395E-005</v>
      </c>
      <c r="Y171" s="53" t="n">
        <f aca="false">$Y$90*(($Y$4-Y85)^2)</f>
        <v>0.00355138144313668</v>
      </c>
      <c r="Z171" s="53" t="n">
        <f aca="false">$Z$90*(($Z$4-Z85)^2)</f>
        <v>0.0228153032891854</v>
      </c>
      <c r="AA171" s="53" t="n">
        <f aca="false">$AA$90*(($AA$4-AA85)^2)</f>
        <v>0.00385609459651581</v>
      </c>
      <c r="AB171" s="53" t="n">
        <f aca="false">$AB$90*(($AB$4-AB85)^2)</f>
        <v>0.141356643590898</v>
      </c>
      <c r="AC171" s="53" t="n">
        <f aca="false">$AC$90*(($AC$4-AC85)^2)</f>
        <v>0.165100342790032</v>
      </c>
      <c r="AD171" s="53" t="n">
        <f aca="false">$AD$90*(($AD$4-AD85)^2)</f>
        <v>0.300337807862904</v>
      </c>
      <c r="AE171" s="53" t="n">
        <f aca="false">$AE$90*(($AE$4-AE85)^2)</f>
        <v>0.0598775082540287</v>
      </c>
      <c r="AF171" s="53" t="n">
        <f aca="false">$AF$90*(($AF$4-AF85)^2)</f>
        <v>0.012544908303733</v>
      </c>
      <c r="AG171" s="53" t="n">
        <f aca="false">$AG$90*(($AG$4-AG85)^2)</f>
        <v>0.25283091227168</v>
      </c>
      <c r="AH171" s="53" t="n">
        <f aca="false">$AH$90*(($AH$4-AH85)^2)</f>
        <v>0.149123595670309</v>
      </c>
      <c r="AI171" s="53" t="n">
        <f aca="false">$AI$90*(($AI$4-AI85)^2)</f>
        <v>0.0626848026018152</v>
      </c>
      <c r="AJ171" s="53" t="n">
        <f aca="false">SUM(B171:AI171)</f>
        <v>4.54556624271828</v>
      </c>
    </row>
    <row r="172" customFormat="false" ht="15" hidden="false" customHeight="false" outlineLevel="0" collapsed="false">
      <c r="A172" s="53" t="str">
        <f aca="false">A86</f>
        <v>Чукотский автономный округ</v>
      </c>
      <c r="B172" s="53" t="n">
        <f aca="false">$B$90*(($B$4-B86)^2)</f>
        <v>0.031457684720462</v>
      </c>
      <c r="C172" s="53" t="n">
        <f aca="false">$C$90*(($C$4-C86)^2)</f>
        <v>0.169107216186067</v>
      </c>
      <c r="D172" s="53" t="n">
        <f aca="false">$D$90*(($D$4-D86)^2)</f>
        <v>7.1418586918882E-005</v>
      </c>
      <c r="E172" s="53" t="n">
        <f aca="false">$E$90*(($E$4-E86)^2)</f>
        <v>1.58730158730159</v>
      </c>
      <c r="F172" s="53" t="n">
        <f aca="false">$F$90*(($F$4-F86)^2)</f>
        <v>0.396825396825397</v>
      </c>
      <c r="G172" s="53" t="n">
        <f aca="false">$G$90*(($G$4-G86)^2)</f>
        <v>0.396825396825397</v>
      </c>
      <c r="H172" s="53" t="n">
        <f aca="false">$H$90*(($H$4-H86)^2)</f>
        <v>0.0309667104775946</v>
      </c>
      <c r="I172" s="53" t="n">
        <f aca="false">$I$90*(($I$4-I86)^2)</f>
        <v>0.203468038217785</v>
      </c>
      <c r="J172" s="53" t="n">
        <f aca="false">$J$90*(($J$4-J86)^2)</f>
        <v>0.059682207641325</v>
      </c>
      <c r="K172" s="53" t="n">
        <f aca="false">$K$90*(($K$4-K86)^2)</f>
        <v>0.844720441453097</v>
      </c>
      <c r="L172" s="53" t="n">
        <f aca="false">$L$90*(($L$4-L86)^2)</f>
        <v>0.312930864768063</v>
      </c>
      <c r="M172" s="53" t="n">
        <f aca="false">$M$90*(($M$4-M86)^2)</f>
        <v>0.383551207974002</v>
      </c>
      <c r="N172" s="53" t="n">
        <f aca="false">$N$90*(($N$4-N86)^2)</f>
        <v>0.162326998027409</v>
      </c>
      <c r="O172" s="53" t="n">
        <f aca="false">$O$90*(($O$4-O86)^2)</f>
        <v>0.0161670860438111</v>
      </c>
      <c r="P172" s="53" t="n">
        <f aca="false">$P$90*(($P$4-P86)^2)</f>
        <v>0.0121833200943131</v>
      </c>
      <c r="Q172" s="53" t="n">
        <f aca="false">$Q$90*(($Q$4-Q86)^2)</f>
        <v>0.0394069581663175</v>
      </c>
      <c r="R172" s="53" t="n">
        <f aca="false">$R$90*(($R$4-R86)^2)</f>
        <v>0.0329907709431215</v>
      </c>
      <c r="S172" s="53" t="n">
        <f aca="false">$S$90*(($S$4-S86)^2)</f>
        <v>0.127235980830217</v>
      </c>
      <c r="T172" s="53" t="n">
        <f aca="false">$T$90*(($T$4-T86)^2)</f>
        <v>0.0288342213747222</v>
      </c>
      <c r="U172" s="53" t="n">
        <f aca="false">$U$90*(($U$4-U86)^2)</f>
        <v>0.0387938622566861</v>
      </c>
      <c r="V172" s="53" t="n">
        <f aca="false">$V$90*(($V$4-V86)^2)</f>
        <v>0.00331178795811444</v>
      </c>
      <c r="W172" s="53" t="n">
        <f aca="false">$W$90*(($W$4-W86)^2)</f>
        <v>0.0217953330851484</v>
      </c>
      <c r="X172" s="53" t="n">
        <f aca="false">$X$90*(($X$4-X86)^2)</f>
        <v>0.152330041521707</v>
      </c>
      <c r="Y172" s="53" t="n">
        <f aca="false">$Y$90*(($Y$4-Y86)^2)</f>
        <v>0.125546080037592</v>
      </c>
      <c r="Z172" s="53" t="n">
        <f aca="false">$Z$90*(($Z$4-Z86)^2)</f>
        <v>0.222295219736679</v>
      </c>
      <c r="AA172" s="53" t="n">
        <f aca="false">$AA$90*(($AA$4-AA86)^2)</f>
        <v>0.083712657097844</v>
      </c>
      <c r="AB172" s="53" t="n">
        <f aca="false">$AB$90*(($AB$4-AB86)^2)</f>
        <v>0.0472939331594636</v>
      </c>
      <c r="AC172" s="53" t="n">
        <f aca="false">$AC$90*(($AC$4-AC86)^2)</f>
        <v>0.171832936845445</v>
      </c>
      <c r="AD172" s="53" t="n">
        <f aca="false">$AD$90*(($AD$4-AD86)^2)</f>
        <v>0.429311510044849</v>
      </c>
      <c r="AE172" s="53" t="n">
        <f aca="false">$AE$90*(($AE$4-AE86)^2)</f>
        <v>0.522380376804678</v>
      </c>
      <c r="AF172" s="53" t="n">
        <f aca="false">$AF$90*(($AF$4-AF86)^2)</f>
        <v>0.0219040836548725</v>
      </c>
      <c r="AG172" s="53" t="n">
        <f aca="false">$AG$90*(($AG$4-AG86)^2)</f>
        <v>0.410894959041077</v>
      </c>
      <c r="AH172" s="53" t="n">
        <f aca="false">$AH$90*(($AH$4-AH86)^2)</f>
        <v>0.418079690913558</v>
      </c>
      <c r="AI172" s="53" t="n">
        <f aca="false">$AI$90*(($AI$4-AI86)^2)</f>
        <v>0.0298335639978753</v>
      </c>
      <c r="AJ172" s="53" t="n">
        <f aca="false">SUM(B172:AI172)</f>
        <v>7.53536954261319</v>
      </c>
    </row>
    <row r="173" customFormat="false" ht="15" hidden="false" customHeight="false" outlineLevel="0" collapsed="false">
      <c r="A173" s="53" t="str">
        <f aca="false">A87</f>
        <v>Республика Крым</v>
      </c>
      <c r="B173" s="53" t="n">
        <f aca="false">$B$90*(($B$4-B87)^2)</f>
        <v>0.0200508551391203</v>
      </c>
      <c r="C173" s="53" t="n">
        <f aca="false">$C$90*(($C$4-C87)^2)</f>
        <v>0.00240420072328119</v>
      </c>
      <c r="D173" s="53" t="n">
        <f aca="false">$D$90*(($D$4-D87)^2)</f>
        <v>5.67109460626932E-005</v>
      </c>
      <c r="E173" s="53" t="n">
        <f aca="false">$E$90*(($E$4-E87)^2)</f>
        <v>0.172857142857143</v>
      </c>
      <c r="F173" s="53" t="n">
        <f aca="false">$F$90*(($F$4-F87)^2)</f>
        <v>9.84142857142858</v>
      </c>
      <c r="G173" s="53" t="n">
        <f aca="false">$G$90*(($G$4-G87)^2)</f>
        <v>9.84142857142857</v>
      </c>
      <c r="H173" s="53" t="n">
        <f aca="false">$H$90*(($H$4-H87)^2)</f>
        <v>0.000519939409043143</v>
      </c>
      <c r="I173" s="53" t="n">
        <f aca="false">$I$90*(($I$4-I87)^2)</f>
        <v>0.0039718977930979</v>
      </c>
      <c r="J173" s="53" t="n">
        <f aca="false">$J$90*(($J$4-J87)^2)</f>
        <v>0.0177024423846099</v>
      </c>
      <c r="K173" s="53" t="n">
        <f aca="false">$K$90*(($K$4-K87)^2)</f>
        <v>4.88495430078758E-005</v>
      </c>
      <c r="L173" s="53" t="n">
        <f aca="false">$L$90*(($L$4-L87)^2)</f>
        <v>0.0658359566454427</v>
      </c>
      <c r="M173" s="53" t="n">
        <f aca="false">$M$90*(($M$4-M87)^2)</f>
        <v>0.000302514571375238</v>
      </c>
      <c r="N173" s="53" t="n">
        <f aca="false">$N$90*(($N$4-N87)^2)</f>
        <v>0.139518951530703</v>
      </c>
      <c r="O173" s="53" t="n">
        <f aca="false">$O$90*(($O$4-O87)^2)</f>
        <v>0.0137671253811656</v>
      </c>
      <c r="P173" s="53" t="n">
        <f aca="false">$P$90*(($P$4-P87)^2)</f>
        <v>0.0428582401261411</v>
      </c>
      <c r="Q173" s="53" t="n">
        <f aca="false">$Q$90*(($Q$4-Q87)^2)</f>
        <v>0.0358674998702763</v>
      </c>
      <c r="R173" s="53" t="n">
        <f aca="false">$R$90*(($R$4-R87)^2)</f>
        <v>0.00811540694957082</v>
      </c>
      <c r="S173" s="53" t="n">
        <f aca="false">$S$90*(($S$4-S87)^2)</f>
        <v>9.82478007798122E-005</v>
      </c>
      <c r="T173" s="53" t="n">
        <f aca="false">$T$90*(($T$4-T87)^2)</f>
        <v>0.00832018664521635</v>
      </c>
      <c r="U173" s="53" t="n">
        <f aca="false">$U$90*(($U$4-U87)^2)</f>
        <v>0.00535462171902614</v>
      </c>
      <c r="V173" s="53" t="n">
        <f aca="false">$V$90*(($V$4-V87)^2)</f>
        <v>0.0129993977051073</v>
      </c>
      <c r="W173" s="53" t="n">
        <f aca="false">$W$90*(($W$4-W87)^2)</f>
        <v>0.00197366083227029</v>
      </c>
      <c r="X173" s="53" t="n">
        <f aca="false">$X$90*(($X$4-X87)^2)</f>
        <v>0.0219048847929349</v>
      </c>
      <c r="Y173" s="53" t="n">
        <f aca="false">$Y$90*(($Y$4-Y87)^2)</f>
        <v>0.00890901672849513</v>
      </c>
      <c r="Z173" s="53" t="n">
        <f aca="false">$Z$90*(($Z$4-Z87)^2)</f>
        <v>0.00123102967494927</v>
      </c>
      <c r="AA173" s="53" t="n">
        <f aca="false">$AA$90*(($AA$4-AA87)^2)</f>
        <v>0.000231094387755131</v>
      </c>
      <c r="AB173" s="53" t="n">
        <f aca="false">$AB$90*(($AB$4-AB87)^2)</f>
        <v>0.205786546736225</v>
      </c>
      <c r="AC173" s="53" t="n">
        <f aca="false">$AC$90*(($AC$4-AC87)^2)</f>
        <v>0.302951093984893</v>
      </c>
      <c r="AD173" s="53" t="n">
        <f aca="false">$AD$90*(($AD$4-AD87)^2)</f>
        <v>0.156374331751207</v>
      </c>
      <c r="AE173" s="53" t="n">
        <f aca="false">$AE$90*(($AE$4-AE87)^2)</f>
        <v>0.0461142760477579</v>
      </c>
      <c r="AF173" s="53" t="n">
        <f aca="false">$AF$90*(($AF$4-AF87)^2)</f>
        <v>0.122840875962189</v>
      </c>
      <c r="AG173" s="53" t="n">
        <f aca="false">$AG$90*(($AG$4-AG87)^2)</f>
        <v>0.00296421189147336</v>
      </c>
      <c r="AH173" s="53" t="n">
        <f aca="false">$AH$90*(($AH$4-AH87)^2)</f>
        <v>0.0980966687705487</v>
      </c>
      <c r="AI173" s="53" t="n">
        <f aca="false">$AI$90*(($AI$4-AI87)^2)</f>
        <v>0.015810812760583</v>
      </c>
      <c r="AJ173" s="53" t="n">
        <f aca="false">SUM(B173:AI173)</f>
        <v>21.2186958349186</v>
      </c>
    </row>
    <row r="174" customFormat="false" ht="15" hidden="false" customHeight="false" outlineLevel="0" collapsed="false">
      <c r="A174" s="53" t="str">
        <f aca="false">A88</f>
        <v>г. Севастополь</v>
      </c>
      <c r="B174" s="53" t="n">
        <f aca="false">$B$90*(($B$4-B88)^2)</f>
        <v>0.0795165179264258</v>
      </c>
      <c r="C174" s="53" t="n">
        <f aca="false">$C$90*(($C$4-C88)^2)</f>
        <v>0.0548939473474016</v>
      </c>
      <c r="D174" s="53" t="n">
        <f aca="false">$D$90*(($D$4-D88)^2)</f>
        <v>0.000125020989986546</v>
      </c>
      <c r="E174" s="53" t="n">
        <f aca="false">$E$90*(($E$4-E88)^2)</f>
        <v>0.0634920634920635</v>
      </c>
      <c r="F174" s="53" t="n">
        <f aca="false">$F$90*(($F$4-F88)^2)</f>
        <v>4.69587301587301</v>
      </c>
      <c r="G174" s="53" t="n">
        <f aca="false">$G$90*(($G$4-G88)^2)</f>
        <v>4.69587301587302</v>
      </c>
      <c r="H174" s="53" t="n">
        <f aca="false">$H$90*(($H$4-H88)^2)</f>
        <v>0.019910970958387</v>
      </c>
      <c r="I174" s="53" t="n">
        <f aca="false">$I$90*(($I$4-I88)^2)</f>
        <v>0.0783883875265245</v>
      </c>
      <c r="J174" s="53" t="n">
        <f aca="false">$J$90*(($J$4-J88)^2)</f>
        <v>0.0579126109625454</v>
      </c>
      <c r="K174" s="53" t="n">
        <f aca="false">$K$90*(($K$4-K88)^2)</f>
        <v>0.192239296812723</v>
      </c>
      <c r="L174" s="53" t="n">
        <f aca="false">$L$90*(($L$4-L88)^2)</f>
        <v>0.0482948416772046</v>
      </c>
      <c r="M174" s="53" t="n">
        <f aca="false">$M$90*(($M$4-M88)^2)</f>
        <v>0.0513872946255632</v>
      </c>
      <c r="N174" s="53" t="n">
        <f aca="false">$N$90*(($N$4-N88)^2)</f>
        <v>0.0465817700491269</v>
      </c>
      <c r="O174" s="53" t="n">
        <f aca="false">$O$90*(($O$4-O88)^2)</f>
        <v>0.000143478257533658</v>
      </c>
      <c r="P174" s="53" t="n">
        <f aca="false">$P$90*(($P$4-P88)^2)</f>
        <v>0.036506191502298</v>
      </c>
      <c r="Q174" s="53" t="n">
        <f aca="false">$Q$90*(($Q$4-Q88)^2)</f>
        <v>0.044591533595836</v>
      </c>
      <c r="R174" s="53" t="n">
        <f aca="false">$R$90*(($R$4-R88)^2)</f>
        <v>0.00858974861732576</v>
      </c>
      <c r="S174" s="53" t="n">
        <f aca="false">$S$90*(($S$4-S88)^2)</f>
        <v>0.00702064439831712</v>
      </c>
      <c r="T174" s="53" t="n">
        <f aca="false">$T$90*(($T$4-T88)^2)</f>
        <v>0.0231886326514283</v>
      </c>
      <c r="U174" s="53" t="n">
        <f aca="false">$U$90*(($U$4-U88)^2)</f>
        <v>0.000683357831753778</v>
      </c>
      <c r="V174" s="53" t="n">
        <f aca="false">$V$90*(($V$4-V88)^2)</f>
        <v>0.0340536897185849</v>
      </c>
      <c r="W174" s="53" t="n">
        <f aca="false">$W$90*(($W$4-W88)^2)</f>
        <v>0.0158198660764302</v>
      </c>
      <c r="X174" s="53" t="n">
        <f aca="false">$X$90*(($X$4-X88)^2)</f>
        <v>0.0261562691923916</v>
      </c>
      <c r="Y174" s="53" t="n">
        <f aca="false">$Y$90*(($Y$4-Y88)^2)</f>
        <v>0.00909317121421132</v>
      </c>
      <c r="Z174" s="53" t="n">
        <f aca="false">$Z$90*(($Z$4-Z88)^2)</f>
        <v>0.0224362817257157</v>
      </c>
      <c r="AA174" s="53" t="n">
        <f aca="false">$AA$90*(($AA$4-AA88)^2)</f>
        <v>0.00413966624577474</v>
      </c>
      <c r="AB174" s="53" t="n">
        <f aca="false">$AB$90*(($AB$4-AB88)^2)</f>
        <v>0.00211059186045195</v>
      </c>
      <c r="AC174" s="53" t="n">
        <f aca="false">$AC$90*(($AC$4-AC88)^2)</f>
        <v>0.361349745226639</v>
      </c>
      <c r="AD174" s="53" t="n">
        <f aca="false">$AD$90*(($AD$4-AD88)^2)</f>
        <v>0.232755540415389</v>
      </c>
      <c r="AE174" s="53" t="n">
        <f aca="false">$AE$90*(($AE$4-AE88)^2)</f>
        <v>0.0470716518265507</v>
      </c>
      <c r="AF174" s="53" t="n">
        <f aca="false">$AF$90*(($AF$4-AF88)^2)</f>
        <v>0.424985863441201</v>
      </c>
      <c r="AG174" s="53" t="n">
        <f aca="false">$AG$90*(($AG$4-AG88)^2)</f>
        <v>2.57937455205517E-005</v>
      </c>
      <c r="AH174" s="53" t="n">
        <f aca="false">$AH$90*(($AH$4-AH88)^2)</f>
        <v>0.126982193098367</v>
      </c>
      <c r="AI174" s="53" t="n">
        <f aca="false">$AI$90*(($AI$4-AI88)^2)</f>
        <v>0.0747760462372681</v>
      </c>
      <c r="AJ174" s="53" t="n">
        <f aca="false">SUM(B174:AI174)</f>
        <v>11.586968710993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8"/>
  </cols>
  <sheetData>
    <row r="1" customFormat="false" ht="15" hidden="false" customHeight="false" outlineLevel="0" collapsed="false">
      <c r="A1" s="54" t="s">
        <v>0</v>
      </c>
      <c r="B1" s="54" t="s">
        <v>152</v>
      </c>
    </row>
    <row r="2" customFormat="false" ht="15" hidden="false" customHeight="false" outlineLevel="0" collapsed="false">
      <c r="A2" s="55" t="str">
        <f aca="false">'Нормировка и расчет'!A158</f>
        <v>Красноярский край</v>
      </c>
      <c r="B2" s="56" t="n">
        <f aca="false">'Нормировка и расчет'!AJ158</f>
        <v>0.53773927257462</v>
      </c>
    </row>
    <row r="3" customFormat="false" ht="15" hidden="false" customHeight="false" outlineLevel="0" collapsed="false">
      <c r="A3" s="56" t="str">
        <f aca="false">'Нормировка и расчет'!A166</f>
        <v>Приморский край</v>
      </c>
      <c r="B3" s="56" t="n">
        <f aca="false">'Нормировка и расчет'!AJ166</f>
        <v>0.556754614307052</v>
      </c>
    </row>
    <row r="4" customFormat="false" ht="15" hidden="false" customHeight="false" outlineLevel="0" collapsed="false">
      <c r="A4" s="56" t="str">
        <f aca="false">'Нормировка и расчет'!A136</f>
        <v>Республика Татарстан</v>
      </c>
      <c r="B4" s="56" t="n">
        <f aca="false">'Нормировка и расчет'!AJ136</f>
        <v>0.585178958332534</v>
      </c>
    </row>
    <row r="5" customFormat="false" ht="15" hidden="false" customHeight="false" outlineLevel="0" collapsed="false">
      <c r="A5" s="56" t="str">
        <f aca="false">'Нормировка и расчет'!A144</f>
        <v>Саратовская область</v>
      </c>
      <c r="B5" s="56" t="n">
        <f aca="false">'Нормировка и расчет'!AJ144</f>
        <v>0.606208470622357</v>
      </c>
    </row>
    <row r="6" customFormat="false" ht="15" hidden="false" customHeight="false" outlineLevel="0" collapsed="false">
      <c r="A6" s="55" t="str">
        <f aca="false">'Нормировка и расчет'!A162</f>
        <v>Омская область</v>
      </c>
      <c r="B6" s="56" t="n">
        <f aca="false">'Нормировка и расчет'!AJ162</f>
        <v>0.657580048083157</v>
      </c>
    </row>
    <row r="7" customFormat="false" ht="15" hidden="false" customHeight="false" outlineLevel="0" collapsed="false">
      <c r="A7" s="55" t="str">
        <f aca="false">'Нормировка и расчет'!A159</f>
        <v>Иркутская область</v>
      </c>
      <c r="B7" s="56" t="n">
        <f aca="false">'Нормировка и расчет'!AJ159</f>
        <v>0.695304648751399</v>
      </c>
    </row>
    <row r="8" customFormat="false" ht="15" hidden="false" customHeight="false" outlineLevel="0" collapsed="false">
      <c r="A8" s="56" t="str">
        <f aca="false">'Нормировка и расчет'!A124</f>
        <v>Волгоградская область</v>
      </c>
      <c r="B8" s="56" t="n">
        <f aca="false">'Нормировка и расчет'!AJ124</f>
        <v>0.709844024670234</v>
      </c>
    </row>
    <row r="9" customFormat="false" ht="15" hidden="false" customHeight="false" outlineLevel="0" collapsed="false">
      <c r="A9" s="57" t="str">
        <f aca="false">'Нормировка и расчет'!A96</f>
        <v>Калужская область</v>
      </c>
      <c r="B9" s="57" t="n">
        <f aca="false">'Нормировка и расчет'!AJ96</f>
        <v>0.735790865306252</v>
      </c>
    </row>
    <row r="10" customFormat="false" ht="15" hidden="false" customHeight="false" outlineLevel="0" collapsed="false">
      <c r="A10" s="56" t="str">
        <f aca="false">'Нормировка и расчет'!A161</f>
        <v>Новосибирская область </v>
      </c>
      <c r="B10" s="56" t="n">
        <f aca="false">'Нормировка и расчет'!AJ161</f>
        <v>0.750335932103037</v>
      </c>
    </row>
    <row r="11" customFormat="false" ht="15" hidden="false" customHeight="false" outlineLevel="0" collapsed="false">
      <c r="A11" s="58" t="str">
        <f aca="false">'Нормировка и расчет'!A140</f>
        <v>Нижегородская область </v>
      </c>
      <c r="B11" s="57" t="n">
        <f aca="false">'Нормировка и расчет'!AJ140</f>
        <v>0.854087053789264</v>
      </c>
    </row>
    <row r="12" customFormat="false" ht="15" hidden="false" customHeight="false" outlineLevel="0" collapsed="false">
      <c r="A12" s="58" t="str">
        <f aca="false">'Нормировка и расчет'!A143</f>
        <v>Самарская область</v>
      </c>
      <c r="B12" s="57" t="n">
        <f aca="false">'Нормировка и расчет'!AJ143</f>
        <v>0.864065182993656</v>
      </c>
    </row>
    <row r="13" customFormat="false" ht="15" hidden="false" customHeight="false" outlineLevel="0" collapsed="false">
      <c r="A13" s="57" t="str">
        <f aca="false">'Нормировка и расчет'!A111</f>
        <v>Архангельская область</v>
      </c>
      <c r="B13" s="57" t="n">
        <f aca="false">'Нормировка и расчет'!AJ111</f>
        <v>0.866761987241263</v>
      </c>
    </row>
    <row r="14" customFormat="false" ht="15" hidden="false" customHeight="false" outlineLevel="0" collapsed="false">
      <c r="A14" s="57" t="str">
        <f aca="false">'Нормировка и расчет'!A145</f>
        <v>Ульяновская область</v>
      </c>
      <c r="B14" s="57" t="n">
        <f aca="false">'Нормировка и расчет'!AJ145</f>
        <v>0.873737131318615</v>
      </c>
    </row>
    <row r="15" customFormat="false" ht="15" hidden="false" customHeight="false" outlineLevel="0" collapsed="false">
      <c r="A15" s="56" t="str">
        <f aca="false">'Нормировка и расчет'!A139</f>
        <v>Кировская область</v>
      </c>
      <c r="B15" s="56" t="n">
        <f aca="false">'Нормировка и расчет'!AJ139</f>
        <v>0.93191849767856</v>
      </c>
    </row>
    <row r="16" customFormat="false" ht="15" hidden="false" customHeight="false" outlineLevel="0" collapsed="false">
      <c r="A16" s="57" t="str">
        <f aca="false">'Нормировка и расчет'!A163</f>
        <v>Томская область</v>
      </c>
      <c r="B16" s="57" t="n">
        <f aca="false">'Нормировка и расчет'!AJ163</f>
        <v>0.933998321327893</v>
      </c>
    </row>
    <row r="17" customFormat="false" ht="15" hidden="false" customHeight="false" outlineLevel="0" collapsed="false">
      <c r="A17" s="57" t="str">
        <f aca="false">'Нормировка и расчет'!A105</f>
        <v>Тверская область</v>
      </c>
      <c r="B17" s="57" t="n">
        <f aca="false">'Нормировка и расчет'!AJ105</f>
        <v>0.973250425401003</v>
      </c>
    </row>
    <row r="18" customFormat="false" ht="15" hidden="false" customHeight="false" outlineLevel="0" collapsed="false">
      <c r="A18" s="57" t="str">
        <f aca="false">'Нормировка и расчет'!A113</f>
        <v>Вологодская область</v>
      </c>
      <c r="B18" s="57" t="n">
        <f aca="false">'Нормировка и расчет'!AJ113</f>
        <v>0.99186928434387</v>
      </c>
    </row>
    <row r="19" customFormat="false" ht="15" hidden="false" customHeight="false" outlineLevel="0" collapsed="false">
      <c r="A19" s="57" t="str">
        <f aca="false">'Нормировка и расчет'!A106</f>
        <v>Тульская область</v>
      </c>
      <c r="B19" s="57" t="n">
        <f aca="false">'Нормировка и расчет'!AJ106</f>
        <v>1.05763108230778</v>
      </c>
    </row>
    <row r="20" customFormat="false" ht="15" hidden="false" customHeight="false" outlineLevel="0" collapsed="false">
      <c r="A20" s="57" t="str">
        <f aca="false">'Нормировка и расчет'!A110</f>
        <v>Республика Коми</v>
      </c>
      <c r="B20" s="57" t="n">
        <f aca="false">'Нормировка и расчет'!AJ110</f>
        <v>1.09089695012062</v>
      </c>
    </row>
    <row r="21" customFormat="false" ht="15" hidden="false" customHeight="false" outlineLevel="0" collapsed="false">
      <c r="A21" s="57" t="str">
        <f aca="false">'Нормировка и расчет'!A93</f>
        <v>Владимирская область</v>
      </c>
      <c r="B21" s="57" t="n">
        <f aca="false">'Нормировка и расчет'!AJ93</f>
        <v>1.14390449958864</v>
      </c>
    </row>
    <row r="22" customFormat="false" ht="15" hidden="false" customHeight="false" outlineLevel="0" collapsed="false">
      <c r="A22" s="57" t="str">
        <f aca="false">'Нормировка и расчет'!A114</f>
        <v>Калининградская область</v>
      </c>
      <c r="B22" s="57" t="n">
        <f aca="false">'Нормировка и расчет'!AJ114</f>
        <v>1.23386898898898</v>
      </c>
    </row>
    <row r="23" customFormat="false" ht="15" hidden="false" customHeight="false" outlineLevel="0" collapsed="false">
      <c r="A23" s="59" t="str">
        <f aca="false">'Нормировка и расчет'!A102</f>
        <v>Рязанская область</v>
      </c>
      <c r="B23" s="59" t="n">
        <f aca="false">'Нормировка и расчет'!AJ102</f>
        <v>1.55362445539685</v>
      </c>
    </row>
    <row r="24" customFormat="false" ht="15" hidden="false" customHeight="false" outlineLevel="0" collapsed="false">
      <c r="A24" s="57" t="str">
        <f aca="false">'Нормировка и расчет'!A97</f>
        <v>Костромская область</v>
      </c>
      <c r="B24" s="57" t="n">
        <f aca="false">'Нормировка и расчет'!AJ97</f>
        <v>1.60195804280331</v>
      </c>
    </row>
    <row r="25" customFormat="false" ht="15" hidden="false" customHeight="false" outlineLevel="0" collapsed="false">
      <c r="A25" s="57" t="str">
        <f aca="false">'Нормировка и расчет'!A103</f>
        <v>Смоленская область</v>
      </c>
      <c r="B25" s="57" t="n">
        <f aca="false">'Нормировка и расчет'!AJ103</f>
        <v>1.60300000056266</v>
      </c>
    </row>
    <row r="26" customFormat="false" ht="15" hidden="false" customHeight="false" outlineLevel="0" collapsed="false">
      <c r="A26" s="59" t="str">
        <f aca="false">'Нормировка и расчет'!A107</f>
        <v>Ярославская область</v>
      </c>
      <c r="B26" s="59" t="n">
        <f aca="false">'Нормировка и расчет'!AJ107</f>
        <v>1.69744227772785</v>
      </c>
    </row>
    <row r="27" customFormat="false" ht="15" hidden="false" customHeight="false" outlineLevel="0" collapsed="false">
      <c r="A27" s="57" t="str">
        <f aca="false">'Нормировка и расчет'!A109</f>
        <v>Республика Карелия</v>
      </c>
      <c r="B27" s="57" t="n">
        <f aca="false">'Нормировка и расчет'!AJ109</f>
        <v>1.74888137740377</v>
      </c>
    </row>
    <row r="28" customFormat="false" ht="15" hidden="false" customHeight="false" outlineLevel="0" collapsed="false">
      <c r="A28" s="60" t="str">
        <f aca="false">'Нормировка и расчет'!A151</f>
        <v>Челябинская область</v>
      </c>
      <c r="B28" s="59" t="n">
        <f aca="false">'Нормировка и расчет'!AJ151</f>
        <v>1.81506881908236</v>
      </c>
    </row>
    <row r="29" customFormat="false" ht="15" hidden="false" customHeight="false" outlineLevel="0" collapsed="false">
      <c r="A29" s="59" t="str">
        <f aca="false">'Нормировка и расчет'!A167</f>
        <v>Хабаровский край </v>
      </c>
      <c r="B29" s="59" t="n">
        <f aca="false">'Нормировка и расчет'!AJ167</f>
        <v>1.82806359999063</v>
      </c>
    </row>
    <row r="30" customFormat="false" ht="15" hidden="false" customHeight="false" outlineLevel="0" collapsed="false">
      <c r="A30" s="59" t="str">
        <f aca="false">'Нормировка и расчет'!A117</f>
        <v>Новгородская область</v>
      </c>
      <c r="B30" s="59" t="n">
        <f aca="false">'Нормировка и расчет'!AJ117</f>
        <v>2.17999411127586</v>
      </c>
    </row>
    <row r="31" customFormat="false" ht="15" hidden="false" customHeight="false" outlineLevel="0" collapsed="false">
      <c r="A31" s="59" t="str">
        <f aca="false">'Нормировка и расчет'!A95</f>
        <v>Ивановская область</v>
      </c>
      <c r="B31" s="59" t="n">
        <f aca="false">'Нормировка и расчет'!AJ95</f>
        <v>2.20735739489237</v>
      </c>
    </row>
    <row r="32" customFormat="false" ht="15" hidden="false" customHeight="false" outlineLevel="0" collapsed="false">
      <c r="A32" s="59" t="str">
        <f aca="false">'Нормировка и расчет'!A92</f>
        <v>Брянская область</v>
      </c>
      <c r="B32" s="59" t="n">
        <f aca="false">'Нормировка и расчет'!AJ92</f>
        <v>2.21589703999447</v>
      </c>
    </row>
    <row r="33" customFormat="false" ht="15" hidden="false" customHeight="false" outlineLevel="0" collapsed="false">
      <c r="A33" s="59" t="str">
        <f aca="false">'Нормировка и расчет'!A118</f>
        <v>Псковская область</v>
      </c>
      <c r="B33" s="59" t="n">
        <f aca="false">'Нормировка и расчет'!AJ118</f>
        <v>2.35902957523889</v>
      </c>
    </row>
    <row r="34" customFormat="false" ht="15" hidden="false" customHeight="false" outlineLevel="0" collapsed="false">
      <c r="A34" s="59" t="str">
        <f aca="false">'Нормировка и расчет'!A100</f>
        <v>Московская область</v>
      </c>
      <c r="B34" s="59" t="n">
        <f aca="false">'Нормировка и расчет'!AJ100</f>
        <v>2.40845956829865</v>
      </c>
    </row>
    <row r="35" customFormat="false" ht="15" hidden="false" customHeight="false" outlineLevel="0" collapsed="false">
      <c r="A35" s="59" t="str">
        <f aca="false">'Нормировка и расчет'!A125</f>
        <v>Ростовская область</v>
      </c>
      <c r="B35" s="59" t="n">
        <f aca="false">'Нормировка и расчет'!AJ125</f>
        <v>2.4088574100587</v>
      </c>
    </row>
    <row r="36" customFormat="false" ht="15" hidden="false" customHeight="false" outlineLevel="0" collapsed="false">
      <c r="A36" s="59" t="str">
        <f aca="false">'Нормировка и расчет'!A165</f>
        <v>Камчатский край</v>
      </c>
      <c r="B36" s="59" t="n">
        <f aca="false">'Нормировка и расчет'!AJ165</f>
        <v>2.75790661289404</v>
      </c>
    </row>
    <row r="37" customFormat="false" ht="15" hidden="false" customHeight="false" outlineLevel="0" collapsed="false">
      <c r="A37" s="60" t="str">
        <f aca="false">'Нормировка и расчет'!A94</f>
        <v>Воронежская область</v>
      </c>
      <c r="B37" s="59" t="n">
        <f aca="false">'Нормировка и расчет'!AJ94</f>
        <v>2.791354093505</v>
      </c>
    </row>
    <row r="38" customFormat="false" ht="15" hidden="false" customHeight="false" outlineLevel="0" collapsed="false">
      <c r="A38" s="59" t="str">
        <f aca="false">'Нормировка и расчет'!A98</f>
        <v>Курская область</v>
      </c>
      <c r="B38" s="59" t="n">
        <f aca="false">'Нормировка и расчет'!AJ98</f>
        <v>2.81618063292559</v>
      </c>
    </row>
    <row r="39" customFormat="false" ht="15" hidden="false" customHeight="false" outlineLevel="0" collapsed="false">
      <c r="A39" s="59" t="str">
        <f aca="false">'Нормировка и расчет'!A142</f>
        <v>Пензенская область</v>
      </c>
      <c r="B39" s="59" t="n">
        <f aca="false">'Нормировка и расчет'!AJ142</f>
        <v>2.88049959601649</v>
      </c>
    </row>
    <row r="40" customFormat="false" ht="15" hidden="false" customHeight="false" outlineLevel="0" collapsed="false">
      <c r="A40" s="59" t="str">
        <f aca="false">'Нормировка и расчет'!A91</f>
        <v>Белгородская область</v>
      </c>
      <c r="B40" s="59" t="n">
        <f aca="false">'Нормировка и расчет'!AJ91</f>
        <v>2.89884772587462</v>
      </c>
    </row>
    <row r="41" customFormat="false" ht="15" hidden="false" customHeight="false" outlineLevel="0" collapsed="false">
      <c r="A41" s="59" t="str">
        <f aca="false">'Нормировка и расчет'!A147</f>
        <v>Свердловская область </v>
      </c>
      <c r="B41" s="59" t="n">
        <f aca="false">'Нормировка и расчет'!AJ147</f>
        <v>2.9711278830826</v>
      </c>
    </row>
    <row r="42" customFormat="false" ht="15" hidden="false" customHeight="false" outlineLevel="0" collapsed="false">
      <c r="A42" s="59" t="str">
        <f aca="false">'Нормировка и расчет'!A155</f>
        <v>Республика Хакасия</v>
      </c>
      <c r="B42" s="59" t="n">
        <f aca="false">'Нормировка и расчет'!AJ155</f>
        <v>2.98406155418645</v>
      </c>
    </row>
    <row r="43" customFormat="false" ht="15" hidden="false" customHeight="false" outlineLevel="0" collapsed="false">
      <c r="A43" s="59" t="str">
        <f aca="false">'Нормировка и расчет'!A148</f>
        <v>Тюменская область</v>
      </c>
      <c r="B43" s="59" t="n">
        <f aca="false">'Нормировка и расчет'!AJ148</f>
        <v>2.98810934720236</v>
      </c>
    </row>
    <row r="44" customFormat="false" ht="15" hidden="false" customHeight="false" outlineLevel="0" collapsed="false">
      <c r="A44" s="59" t="str">
        <f aca="false">'Нормировка и расчет'!A170</f>
        <v>Сахалинская область</v>
      </c>
      <c r="B44" s="59" t="n">
        <f aca="false">'Нормировка и расчет'!AJ170</f>
        <v>3.15595831874232</v>
      </c>
    </row>
    <row r="45" customFormat="false" ht="15" hidden="false" customHeight="false" outlineLevel="0" collapsed="false">
      <c r="A45" s="59" t="str">
        <f aca="false">'Нормировка и расчет'!A168</f>
        <v>Амурская область</v>
      </c>
      <c r="B45" s="59" t="n">
        <f aca="false">'Нормировка и расчет'!AJ168</f>
        <v>3.52113096641408</v>
      </c>
    </row>
    <row r="46" customFormat="false" ht="15" hidden="false" customHeight="false" outlineLevel="0" collapsed="false">
      <c r="A46" s="60" t="str">
        <f aca="false">'Нормировка и расчет'!A137</f>
        <v>Удмуртская Республика</v>
      </c>
      <c r="B46" s="59" t="n">
        <f aca="false">'Нормировка и расчет'!AJ137</f>
        <v>3.52116253587232</v>
      </c>
    </row>
    <row r="47" customFormat="false" ht="15" hidden="false" customHeight="false" outlineLevel="0" collapsed="false">
      <c r="A47" s="59" t="str">
        <f aca="false">'Нормировка и расчет'!A157</f>
        <v>Забайкальский край</v>
      </c>
      <c r="B47" s="59" t="n">
        <f aca="false">'Нормировка и расчет'!AJ157</f>
        <v>3.66405518018125</v>
      </c>
    </row>
    <row r="48" customFormat="false" ht="15" hidden="false" customHeight="false" outlineLevel="0" collapsed="false">
      <c r="A48" s="59" t="str">
        <f aca="false">'Нормировка и расчет'!A123</f>
        <v>Астраханская область</v>
      </c>
      <c r="B48" s="59" t="n">
        <f aca="false">'Нормировка и расчет'!AJ123</f>
        <v>3.6798331947283</v>
      </c>
    </row>
    <row r="49" customFormat="false" ht="15" hidden="false" customHeight="false" outlineLevel="0" collapsed="false">
      <c r="A49" s="59" t="str">
        <f aca="false">'Нормировка и расчет'!A134</f>
        <v>Республика Марий Эл</v>
      </c>
      <c r="B49" s="59" t="n">
        <f aca="false">'Нормировка и расчет'!AJ134</f>
        <v>3.91406477101368</v>
      </c>
    </row>
    <row r="50" customFormat="false" ht="15" hidden="false" customHeight="false" outlineLevel="0" collapsed="false">
      <c r="A50" s="60" t="str">
        <f aca="false">'Нормировка и расчет'!A160</f>
        <v>Кемеровская область</v>
      </c>
      <c r="B50" s="59" t="n">
        <f aca="false">'Нормировка и расчет'!AJ160</f>
        <v>3.92097963693728</v>
      </c>
    </row>
    <row r="51" customFormat="false" ht="15" hidden="false" customHeight="false" outlineLevel="0" collapsed="false">
      <c r="A51" s="59" t="str">
        <f aca="false">'Нормировка и расчет'!A101</f>
        <v>Орловская область</v>
      </c>
      <c r="B51" s="59" t="n">
        <f aca="false">'Нормировка и расчет'!AJ101</f>
        <v>4.05980141050014</v>
      </c>
    </row>
    <row r="52" customFormat="false" ht="15" hidden="false" customHeight="false" outlineLevel="0" collapsed="false">
      <c r="A52" s="59" t="str">
        <f aca="false">'Нормировка и расчет'!A171</f>
        <v>Еврейская автономная область</v>
      </c>
      <c r="B52" s="59" t="n">
        <f aca="false">'Нормировка и расчет'!AJ171</f>
        <v>4.54556624271827</v>
      </c>
    </row>
    <row r="53" customFormat="false" ht="15" hidden="false" customHeight="false" outlineLevel="0" collapsed="false">
      <c r="A53" s="59" t="str">
        <f aca="false">'Нормировка и расчет'!A99</f>
        <v>Липецкая область</v>
      </c>
      <c r="B53" s="59" t="n">
        <f aca="false">'Нормировка и расчет'!AJ99</f>
        <v>5.16307901395112</v>
      </c>
    </row>
    <row r="54" customFormat="false" ht="15" hidden="false" customHeight="false" outlineLevel="0" collapsed="false">
      <c r="A54" s="59" t="str">
        <f aca="false">'Нормировка и расчет'!A115</f>
        <v>Ленинградская область</v>
      </c>
      <c r="B54" s="59" t="n">
        <f aca="false">'Нормировка и расчет'!AJ115</f>
        <v>5.21304271400986</v>
      </c>
    </row>
    <row r="55" customFormat="false" ht="15" hidden="false" customHeight="false" outlineLevel="0" collapsed="false">
      <c r="A55" s="59" t="str">
        <f aca="false">'Нормировка и расчет'!A164</f>
        <v>Республика Саха (Якутия)</v>
      </c>
      <c r="B55" s="59" t="n">
        <f aca="false">'Нормировка и расчет'!AJ164</f>
        <v>5.3171083298908</v>
      </c>
    </row>
    <row r="56" customFormat="false" ht="15" hidden="false" customHeight="false" outlineLevel="0" collapsed="false">
      <c r="A56" s="59" t="str">
        <f aca="false">'Нормировка и расчет'!A112</f>
        <v>Ненецкий автономный округ</v>
      </c>
      <c r="B56" s="59" t="n">
        <f aca="false">'Нормировка и расчет'!AJ112</f>
        <v>6.0602550092495</v>
      </c>
    </row>
    <row r="57" customFormat="false" ht="15" hidden="false" customHeight="false" outlineLevel="0" collapsed="false">
      <c r="A57" s="59" t="str">
        <f aca="false">'Нормировка и расчет'!A135</f>
        <v>Республика Мордовия</v>
      </c>
      <c r="B57" s="59" t="n">
        <f aca="false">'Нормировка и расчет'!AJ135</f>
        <v>6.11495388881511</v>
      </c>
    </row>
    <row r="58" customFormat="false" ht="15" hidden="false" customHeight="false" outlineLevel="0" collapsed="false">
      <c r="A58" s="59" t="str">
        <f aca="false">'Нормировка и расчет'!A138</f>
        <v>Чувашская Республика</v>
      </c>
      <c r="B58" s="59" t="n">
        <f aca="false">'Нормировка и расчет'!AJ138</f>
        <v>6.12574904427495</v>
      </c>
    </row>
    <row r="59" customFormat="false" ht="15" hidden="false" customHeight="false" outlineLevel="0" collapsed="false">
      <c r="A59" s="59" t="str">
        <f aca="false">'Нормировка и расчет'!A133</f>
        <v>Республика Башкортостан</v>
      </c>
      <c r="B59" s="59" t="n">
        <f aca="false">'Нормировка и расчет'!AJ133</f>
        <v>6.31266086129697</v>
      </c>
    </row>
    <row r="60" customFormat="false" ht="15" hidden="false" customHeight="false" outlineLevel="0" collapsed="false">
      <c r="A60" s="59" t="str">
        <f aca="false">'Нормировка и расчет'!A130</f>
        <v>Республика Северная Осетия-Алания</v>
      </c>
      <c r="B60" s="59" t="n">
        <f aca="false">'Нормировка и расчет'!AJ130</f>
        <v>6.39740190470411</v>
      </c>
    </row>
    <row r="61" customFormat="false" ht="15" hidden="false" customHeight="false" outlineLevel="0" collapsed="false">
      <c r="A61" s="59" t="str">
        <f aca="false">'Нормировка и расчет'!A150</f>
        <v>Ямало-Ненецкий автономный округ</v>
      </c>
      <c r="B61" s="59" t="n">
        <f aca="false">'Нормировка и расчет'!AJ150</f>
        <v>7.51965756129949</v>
      </c>
    </row>
    <row r="62" customFormat="false" ht="15" hidden="false" customHeight="false" outlineLevel="0" collapsed="false">
      <c r="A62" s="59" t="str">
        <f aca="false">'Нормировка и расчет'!A172</f>
        <v>Чукотский автономный округ</v>
      </c>
      <c r="B62" s="59" t="n">
        <f aca="false">'Нормировка и расчет'!AJ172</f>
        <v>7.53536954261319</v>
      </c>
    </row>
    <row r="63" customFormat="false" ht="15" hidden="false" customHeight="false" outlineLevel="0" collapsed="false">
      <c r="A63" s="59" t="str">
        <f aca="false">'Нормировка и расчет'!A146</f>
        <v>Курганская область</v>
      </c>
      <c r="B63" s="59" t="n">
        <f aca="false">'Нормировка и расчет'!AJ146</f>
        <v>7.55002251611237</v>
      </c>
    </row>
    <row r="64" customFormat="false" ht="15" hidden="false" customHeight="false" outlineLevel="0" collapsed="false">
      <c r="A64" s="59" t="str">
        <f aca="false">'Нормировка и расчет'!A141</f>
        <v>Оренбургская область</v>
      </c>
      <c r="B64" s="59" t="n">
        <f aca="false">'Нормировка и расчет'!AJ141</f>
        <v>8.32567020385834</v>
      </c>
    </row>
    <row r="65" customFormat="false" ht="15" hidden="false" customHeight="false" outlineLevel="0" collapsed="false">
      <c r="A65" s="59" t="str">
        <f aca="false">'Нормировка и расчет'!A104</f>
        <v>Тамбовская область</v>
      </c>
      <c r="B65" s="59" t="n">
        <f aca="false">'Нормировка и расчет'!AJ104</f>
        <v>8.7414711888908</v>
      </c>
    </row>
    <row r="66" customFormat="false" ht="15" hidden="false" customHeight="false" outlineLevel="0" collapsed="false">
      <c r="A66" s="59" t="str">
        <f aca="false">'Нормировка и расчет'!A116</f>
        <v>Мурманская область</v>
      </c>
      <c r="B66" s="59" t="n">
        <f aca="false">'Нормировка и расчет'!AJ116</f>
        <v>9.83109533978875</v>
      </c>
    </row>
    <row r="67" customFormat="false" ht="15" hidden="false" customHeight="false" outlineLevel="0" collapsed="false">
      <c r="A67" s="59" t="str">
        <f aca="false">'Нормировка и расчет'!A132</f>
        <v>Ставропольский край</v>
      </c>
      <c r="B67" s="59" t="n">
        <f aca="false">'Нормировка и расчет'!AJ132</f>
        <v>10.2648819588468</v>
      </c>
    </row>
    <row r="68" customFormat="false" ht="15" hidden="false" customHeight="false" outlineLevel="0" collapsed="false">
      <c r="A68" s="59" t="str">
        <f aca="false">'Нормировка и расчет'!A153</f>
        <v>Республика Бурятия</v>
      </c>
      <c r="B68" s="59" t="n">
        <f aca="false">'Нормировка и расчет'!AJ153</f>
        <v>10.5552817418943</v>
      </c>
    </row>
    <row r="69" customFormat="false" ht="15" hidden="false" customHeight="false" outlineLevel="0" collapsed="false">
      <c r="A69" s="59" t="str">
        <f aca="false">'Нормировка и расчет'!A149</f>
        <v>Ханты-Мансийский автономный округ-Югра</v>
      </c>
      <c r="B69" s="59" t="n">
        <f aca="false">'Нормировка и расчет'!AJ149</f>
        <v>10.9470249869912</v>
      </c>
    </row>
    <row r="70" customFormat="false" ht="15" hidden="false" customHeight="false" outlineLevel="0" collapsed="false">
      <c r="A70" s="59" t="str">
        <f aca="false">'Нормировка и расчет'!A174</f>
        <v>г. Севастополь</v>
      </c>
      <c r="B70" s="59" t="n">
        <f aca="false">'Нормировка и расчет'!AJ174</f>
        <v>11.586968710993</v>
      </c>
    </row>
    <row r="71" customFormat="false" ht="15" hidden="false" customHeight="false" outlineLevel="0" collapsed="false">
      <c r="A71" s="59" t="str">
        <f aca="false">'Нормировка и расчет'!A156</f>
        <v>Алтайский край</v>
      </c>
      <c r="B71" s="59" t="n">
        <f aca="false">'Нормировка и расчет'!AJ156</f>
        <v>12.3079045993947</v>
      </c>
    </row>
    <row r="72" customFormat="false" ht="15" hidden="false" customHeight="false" outlineLevel="0" collapsed="false">
      <c r="A72" s="59" t="str">
        <f aca="false">'Нормировка и расчет'!A122</f>
        <v>Краснодарский край</v>
      </c>
      <c r="B72" s="59" t="n">
        <f aca="false">'Нормировка и расчет'!AJ122</f>
        <v>14.1336718907902</v>
      </c>
    </row>
    <row r="73" customFormat="false" ht="15" hidden="false" customHeight="false" outlineLevel="0" collapsed="false">
      <c r="A73" s="59" t="str">
        <f aca="false">'Нормировка и расчет'!A169</f>
        <v>Магаданская область</v>
      </c>
      <c r="B73" s="59" t="n">
        <f aca="false">'Нормировка и расчет'!AJ169</f>
        <v>15.4351715179133</v>
      </c>
    </row>
    <row r="74" customFormat="false" ht="15" hidden="false" customHeight="false" outlineLevel="0" collapsed="false">
      <c r="A74" s="59" t="str">
        <f aca="false">'Нормировка и расчет'!A127</f>
        <v>Республика Ингушетия</v>
      </c>
      <c r="B74" s="59" t="n">
        <f aca="false">'Нормировка и расчет'!AJ127</f>
        <v>20.0437723557889</v>
      </c>
    </row>
    <row r="75" customFormat="false" ht="15" hidden="false" customHeight="false" outlineLevel="0" collapsed="false">
      <c r="A75" s="59" t="str">
        <f aca="false">'Нормировка и расчет'!A128</f>
        <v>Кабардино-Балкарская Республика</v>
      </c>
      <c r="B75" s="59" t="n">
        <f aca="false">'Нормировка и расчет'!AJ128</f>
        <v>20.3910534183362</v>
      </c>
    </row>
    <row r="76" customFormat="false" ht="15" hidden="false" customHeight="false" outlineLevel="0" collapsed="false">
      <c r="A76" s="59" t="str">
        <f aca="false">'Нормировка и расчет'!A173</f>
        <v>Республика Крым</v>
      </c>
      <c r="B76" s="59" t="n">
        <f aca="false">'Нормировка и расчет'!AJ173</f>
        <v>21.2186958349186</v>
      </c>
    </row>
    <row r="77" customFormat="false" ht="15" hidden="false" customHeight="false" outlineLevel="0" collapsed="false">
      <c r="A77" s="59" t="str">
        <f aca="false">'Нормировка и расчет'!A154</f>
        <v>Республика Тыва</v>
      </c>
      <c r="B77" s="59" t="n">
        <f aca="false">'Нормировка и расчет'!AJ154</f>
        <v>21.531401327869</v>
      </c>
    </row>
    <row r="78" customFormat="false" ht="15" hidden="false" customHeight="false" outlineLevel="0" collapsed="false">
      <c r="A78" s="59" t="str">
        <f aca="false">'Нормировка и расчет'!A119</f>
        <v>г. Санкт-Петербург</v>
      </c>
      <c r="B78" s="59" t="n">
        <f aca="false">'Нормировка и расчет'!AJ119</f>
        <v>21.7849693897658</v>
      </c>
    </row>
    <row r="79" customFormat="false" ht="15" hidden="false" customHeight="false" outlineLevel="0" collapsed="false">
      <c r="A79" s="59" t="str">
        <f aca="false">'Нормировка и расчет'!A108</f>
        <v>г. Москва</v>
      </c>
      <c r="B79" s="59" t="n">
        <f aca="false">'Нормировка и расчет'!AJ108</f>
        <v>24.9608598550511</v>
      </c>
    </row>
    <row r="80" customFormat="false" ht="15" hidden="false" customHeight="false" outlineLevel="0" collapsed="false">
      <c r="A80" s="59" t="str">
        <f aca="false">'Нормировка и расчет'!A120</f>
        <v>Республика Адыгея</v>
      </c>
      <c r="B80" s="59" t="n">
        <f aca="false">'Нормировка и расчет'!AJ120</f>
        <v>28.74291755624</v>
      </c>
    </row>
    <row r="81" customFormat="false" ht="15" hidden="false" customHeight="false" outlineLevel="0" collapsed="false">
      <c r="A81" s="59" t="str">
        <f aca="false">'Нормировка и расчет'!A121</f>
        <v>Республика Калмыкия</v>
      </c>
      <c r="B81" s="59" t="n">
        <f aca="false">'Нормировка и расчет'!AJ121</f>
        <v>32.4135583903631</v>
      </c>
    </row>
    <row r="82" customFormat="false" ht="15" hidden="false" customHeight="false" outlineLevel="0" collapsed="false">
      <c r="A82" s="59" t="str">
        <f aca="false">'Нормировка и расчет'!A126</f>
        <v>Республика Дагестан</v>
      </c>
      <c r="B82" s="59" t="n">
        <f aca="false">'Нормировка и расчет'!AJ126</f>
        <v>34.0578903349315</v>
      </c>
    </row>
    <row r="83" customFormat="false" ht="15" hidden="false" customHeight="false" outlineLevel="0" collapsed="false">
      <c r="A83" s="59" t="str">
        <f aca="false">'Нормировка и расчет'!A129</f>
        <v>Карачаево-Черкесская Республика</v>
      </c>
      <c r="B83" s="59" t="n">
        <f aca="false">'Нормировка и расчет'!AJ129</f>
        <v>37.5593026219952</v>
      </c>
    </row>
    <row r="84" customFormat="false" ht="15" hidden="false" customHeight="false" outlineLevel="0" collapsed="false">
      <c r="A84" s="59" t="str">
        <f aca="false">'Нормировка и расчет'!A131</f>
        <v>Чеченская Республика</v>
      </c>
      <c r="B84" s="59" t="n">
        <f aca="false">'Нормировка и расчет'!AJ131</f>
        <v>56.2633621162142</v>
      </c>
    </row>
    <row r="85" customFormat="false" ht="15" hidden="false" customHeight="false" outlineLevel="0" collapsed="false">
      <c r="A85" s="59" t="str">
        <f aca="false">'Нормировка и расчет'!A152</f>
        <v>Республика Алтай</v>
      </c>
      <c r="B85" s="59" t="n">
        <f aca="false">'Нормировка и расчет'!AJ152</f>
        <v>72.196332946328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20" activeCellId="0" sqref="N20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5.71"/>
  </cols>
  <sheetData>
    <row r="1" customFormat="false" ht="15" hidden="false" customHeight="true" outlineLevel="0" collapsed="false">
      <c r="A1" s="15"/>
      <c r="B1" s="16" t="s">
        <v>108</v>
      </c>
      <c r="C1" s="16"/>
      <c r="D1" s="16"/>
      <c r="E1" s="16"/>
      <c r="F1" s="16"/>
      <c r="G1" s="16"/>
      <c r="H1" s="16"/>
      <c r="I1" s="16"/>
      <c r="J1" s="16"/>
      <c r="K1" s="17" t="s">
        <v>104</v>
      </c>
      <c r="L1" s="18" t="s">
        <v>109</v>
      </c>
      <c r="M1" s="18"/>
      <c r="N1" s="18"/>
      <c r="O1" s="19" t="s">
        <v>91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 t="s">
        <v>110</v>
      </c>
      <c r="AC1" s="21" t="s">
        <v>111</v>
      </c>
      <c r="AD1" s="21"/>
      <c r="AE1" s="22" t="s">
        <v>112</v>
      </c>
      <c r="AF1" s="22"/>
      <c r="AG1" s="22"/>
      <c r="AH1" s="22"/>
      <c r="AI1" s="22"/>
    </row>
    <row r="2" customFormat="false" ht="42" hidden="false" customHeight="true" outlineLevel="0" collapsed="false">
      <c r="A2" s="15"/>
      <c r="B2" s="23" t="s">
        <v>113</v>
      </c>
      <c r="C2" s="23"/>
      <c r="D2" s="24" t="s">
        <v>114</v>
      </c>
      <c r="E2" s="24"/>
      <c r="F2" s="23" t="s">
        <v>115</v>
      </c>
      <c r="G2" s="23"/>
      <c r="H2" s="23" t="s">
        <v>116</v>
      </c>
      <c r="I2" s="23"/>
      <c r="J2" s="23"/>
      <c r="K2" s="24" t="s">
        <v>117</v>
      </c>
      <c r="L2" s="24" t="s">
        <v>118</v>
      </c>
      <c r="M2" s="24"/>
      <c r="N2" s="24" t="s">
        <v>119</v>
      </c>
      <c r="O2" s="23" t="s">
        <v>94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4" t="s">
        <v>120</v>
      </c>
      <c r="AC2" s="24" t="s">
        <v>121</v>
      </c>
      <c r="AD2" s="24"/>
      <c r="AE2" s="23" t="s">
        <v>122</v>
      </c>
      <c r="AF2" s="23"/>
      <c r="AG2" s="23"/>
      <c r="AH2" s="23"/>
      <c r="AI2" s="24" t="s">
        <v>123</v>
      </c>
    </row>
    <row r="3" customFormat="false" ht="87.75" hidden="false" customHeight="true" outlineLevel="0" collapsed="false">
      <c r="A3" s="25"/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6" t="s">
        <v>130</v>
      </c>
      <c r="I3" s="26" t="s">
        <v>153</v>
      </c>
      <c r="J3" s="26" t="s">
        <v>132</v>
      </c>
      <c r="K3" s="26" t="s">
        <v>5</v>
      </c>
      <c r="L3" s="26" t="s">
        <v>133</v>
      </c>
      <c r="M3" s="26" t="s">
        <v>134</v>
      </c>
      <c r="N3" s="26" t="s">
        <v>154</v>
      </c>
      <c r="O3" s="26" t="s">
        <v>95</v>
      </c>
      <c r="P3" s="26" t="s">
        <v>155</v>
      </c>
      <c r="Q3" s="26" t="s">
        <v>156</v>
      </c>
      <c r="R3" s="26" t="s">
        <v>157</v>
      </c>
      <c r="S3" s="26" t="s">
        <v>99</v>
      </c>
      <c r="T3" s="26" t="s">
        <v>158</v>
      </c>
      <c r="U3" s="26" t="s">
        <v>159</v>
      </c>
      <c r="V3" s="26" t="s">
        <v>160</v>
      </c>
      <c r="W3" s="26" t="s">
        <v>161</v>
      </c>
      <c r="X3" s="26" t="s">
        <v>104</v>
      </c>
      <c r="Y3" s="26" t="s">
        <v>105</v>
      </c>
      <c r="Z3" s="26" t="s">
        <v>162</v>
      </c>
      <c r="AA3" s="26" t="s">
        <v>163</v>
      </c>
      <c r="AB3" s="26" t="s">
        <v>136</v>
      </c>
      <c r="AC3" s="26" t="s">
        <v>164</v>
      </c>
      <c r="AD3" s="26" t="s">
        <v>165</v>
      </c>
      <c r="AE3" s="26" t="s">
        <v>139</v>
      </c>
      <c r="AF3" s="26" t="s">
        <v>140</v>
      </c>
      <c r="AG3" s="26" t="s">
        <v>141</v>
      </c>
      <c r="AH3" s="26" t="s">
        <v>142</v>
      </c>
      <c r="AI3" s="26" t="s">
        <v>143</v>
      </c>
    </row>
    <row r="4" customFormat="false" ht="15" hidden="false" customHeight="false" outlineLevel="0" collapsed="false">
      <c r="A4" s="61" t="s">
        <v>6</v>
      </c>
      <c r="B4" s="24" t="n">
        <v>160.2</v>
      </c>
      <c r="C4" s="24" t="n">
        <v>2634.4</v>
      </c>
      <c r="D4" s="24" t="n">
        <v>19.7</v>
      </c>
      <c r="E4" s="24" t="n">
        <v>24</v>
      </c>
      <c r="F4" s="24" t="n">
        <v>75.6</v>
      </c>
      <c r="G4" s="24" t="n">
        <v>24.4</v>
      </c>
      <c r="H4" s="24" t="n">
        <v>95</v>
      </c>
      <c r="I4" s="24" t="n">
        <v>303.8</v>
      </c>
      <c r="J4" s="24" t="n">
        <v>130</v>
      </c>
      <c r="K4" s="23" t="n">
        <v>349.7</v>
      </c>
      <c r="L4" s="24" t="n">
        <v>366</v>
      </c>
      <c r="M4" s="24" t="n">
        <v>120</v>
      </c>
      <c r="N4" s="24" t="n">
        <v>7.7</v>
      </c>
      <c r="O4" s="24" t="n">
        <v>298.151622516556</v>
      </c>
      <c r="P4" s="24" t="n">
        <v>9100.0847434555</v>
      </c>
      <c r="Q4" s="24" t="n">
        <v>1201.05205695509</v>
      </c>
      <c r="R4" s="24" t="n">
        <v>1049.3963836478</v>
      </c>
      <c r="S4" s="24" t="n">
        <v>441.405475103734</v>
      </c>
      <c r="T4" s="24" t="n">
        <v>665.006842078189</v>
      </c>
      <c r="U4" s="24" t="n">
        <v>361.685918918919</v>
      </c>
      <c r="V4" s="24" t="n">
        <v>707.126645472062</v>
      </c>
      <c r="W4" s="24" t="n">
        <v>1168.17252581665</v>
      </c>
      <c r="X4" s="24" t="n">
        <v>344.137297709924</v>
      </c>
      <c r="Y4" s="24" t="n">
        <v>516.967991183879</v>
      </c>
      <c r="Z4" s="24" t="n">
        <v>251.817405701754</v>
      </c>
      <c r="AA4" s="24" t="n">
        <v>0</v>
      </c>
      <c r="AB4" s="24" t="n">
        <v>31.8224263589432</v>
      </c>
      <c r="AC4" s="24" t="n">
        <v>5829.2</v>
      </c>
      <c r="AD4" s="24" t="n">
        <v>527.1</v>
      </c>
      <c r="AE4" s="24" t="n">
        <v>334</v>
      </c>
      <c r="AF4" s="24" t="n">
        <v>401</v>
      </c>
      <c r="AG4" s="24" t="n">
        <v>17.9547525053143</v>
      </c>
      <c r="AH4" s="24" t="n">
        <v>12.6784087458245</v>
      </c>
      <c r="AI4" s="24" t="n">
        <v>2209</v>
      </c>
    </row>
    <row r="5" customFormat="false" ht="15" hidden="false" customHeight="false" outlineLevel="0" collapsed="false">
      <c r="A5" s="61" t="s">
        <v>52</v>
      </c>
      <c r="B5" s="24" t="n">
        <v>67.8</v>
      </c>
      <c r="C5" s="24" t="n">
        <v>3868.7</v>
      </c>
      <c r="D5" s="24" t="n">
        <v>18.6</v>
      </c>
      <c r="E5" s="24" t="n">
        <v>23.8</v>
      </c>
      <c r="F5" s="24" t="n">
        <v>76.4</v>
      </c>
      <c r="G5" s="24" t="n">
        <v>23.6</v>
      </c>
      <c r="H5" s="24" t="n">
        <v>72</v>
      </c>
      <c r="I5" s="24" t="n">
        <v>311.3</v>
      </c>
      <c r="J5" s="24" t="n">
        <v>423</v>
      </c>
      <c r="K5" s="23" t="n">
        <v>713.59</v>
      </c>
      <c r="L5" s="24" t="n">
        <v>882</v>
      </c>
      <c r="M5" s="24" t="n">
        <v>382</v>
      </c>
      <c r="N5" s="24" t="n">
        <v>20.4</v>
      </c>
      <c r="O5" s="24" t="n">
        <v>808.701370348837</v>
      </c>
      <c r="P5" s="24" t="n">
        <v>10122.871756962</v>
      </c>
      <c r="Q5" s="24" t="n">
        <v>1166.30875580645</v>
      </c>
      <c r="R5" s="24" t="n">
        <v>1005.5448722467</v>
      </c>
      <c r="S5" s="24" t="n">
        <v>949.980915186246</v>
      </c>
      <c r="T5" s="24" t="n">
        <v>815.238691059497</v>
      </c>
      <c r="U5" s="24" t="n">
        <v>415.577177377892</v>
      </c>
      <c r="V5" s="24" t="n">
        <v>984.531791435369</v>
      </c>
      <c r="W5" s="24" t="n">
        <v>1192.14854276316</v>
      </c>
      <c r="X5" s="24" t="n">
        <v>322.492799498747</v>
      </c>
      <c r="Y5" s="24" t="n">
        <v>453.648367446394</v>
      </c>
      <c r="Z5" s="24" t="n">
        <v>398.403525203252</v>
      </c>
      <c r="AA5" s="24" t="n">
        <v>0</v>
      </c>
      <c r="AB5" s="24" t="n">
        <v>33.1374880450797</v>
      </c>
      <c r="AC5" s="24" t="n">
        <v>9839.9</v>
      </c>
      <c r="AD5" s="24" t="n">
        <v>1568.4</v>
      </c>
      <c r="AE5" s="24" t="n">
        <v>289</v>
      </c>
      <c r="AF5" s="24" t="n">
        <v>1151</v>
      </c>
      <c r="AG5" s="24" t="n">
        <v>46.0619846460051</v>
      </c>
      <c r="AH5" s="24" t="n">
        <v>45.8034998836819</v>
      </c>
      <c r="AI5" s="24" t="n">
        <v>1349</v>
      </c>
    </row>
    <row r="6" customFormat="false" ht="15" hidden="false" customHeight="false" outlineLevel="0" collapsed="false">
      <c r="A6" s="61" t="s">
        <v>74</v>
      </c>
      <c r="B6" s="24" t="n">
        <v>2366.8</v>
      </c>
      <c r="C6" s="24" t="n">
        <v>2866.5</v>
      </c>
      <c r="D6" s="24" t="n">
        <v>19.2</v>
      </c>
      <c r="E6" s="24" t="n">
        <v>22.1</v>
      </c>
      <c r="F6" s="24" t="n">
        <v>77</v>
      </c>
      <c r="G6" s="24" t="n">
        <v>23</v>
      </c>
      <c r="H6" s="24" t="n">
        <v>119</v>
      </c>
      <c r="I6" s="24" t="n">
        <v>247.1</v>
      </c>
      <c r="J6" s="24" t="n">
        <v>12</v>
      </c>
      <c r="K6" s="23" t="n">
        <v>444.272</v>
      </c>
      <c r="L6" s="24" t="n">
        <v>369</v>
      </c>
      <c r="M6" s="24" t="n">
        <v>103</v>
      </c>
      <c r="N6" s="24" t="n">
        <v>4</v>
      </c>
      <c r="O6" s="24" t="n">
        <v>571.888326494202</v>
      </c>
      <c r="P6" s="24" t="n">
        <v>10986.3848146853</v>
      </c>
      <c r="Q6" s="24" t="n">
        <v>2878.34751489362</v>
      </c>
      <c r="R6" s="24" t="n">
        <v>1609.13712368973</v>
      </c>
      <c r="S6" s="24" t="n">
        <v>993.454709447416</v>
      </c>
      <c r="T6" s="24" t="n">
        <v>508.899876239759</v>
      </c>
      <c r="U6" s="24" t="n">
        <v>348.590220833333</v>
      </c>
      <c r="V6" s="24" t="n">
        <v>877.849423076923</v>
      </c>
      <c r="W6" s="24" t="n">
        <v>852.590211956522</v>
      </c>
      <c r="X6" s="24" t="n">
        <v>397.099656322731</v>
      </c>
      <c r="Y6" s="24" t="n">
        <v>562.09049245283</v>
      </c>
      <c r="Z6" s="24" t="n">
        <v>346.616184254606</v>
      </c>
      <c r="AA6" s="24" t="n">
        <v>0</v>
      </c>
      <c r="AB6" s="24" t="n">
        <v>28.1486132914704</v>
      </c>
      <c r="AC6" s="24" t="n">
        <v>6305.9</v>
      </c>
      <c r="AD6" s="24" t="n">
        <v>249.8</v>
      </c>
      <c r="AE6" s="24" t="n">
        <v>318</v>
      </c>
      <c r="AF6" s="24" t="n">
        <v>622</v>
      </c>
      <c r="AG6" s="24" t="n">
        <v>5.75614861329147</v>
      </c>
      <c r="AH6" s="24" t="n">
        <v>24.7339961625676</v>
      </c>
      <c r="AI6" s="24" t="n">
        <v>2176</v>
      </c>
    </row>
    <row r="7" customFormat="false" ht="15" hidden="false" customHeight="false" outlineLevel="0" collapsed="false">
      <c r="A7" s="61" t="s">
        <v>60</v>
      </c>
      <c r="B7" s="24" t="n">
        <v>101.2</v>
      </c>
      <c r="C7" s="24" t="n">
        <v>2487.5</v>
      </c>
      <c r="D7" s="24" t="n">
        <v>16.4</v>
      </c>
      <c r="E7" s="24" t="n">
        <v>26.7</v>
      </c>
      <c r="F7" s="24" t="n">
        <v>75.3</v>
      </c>
      <c r="G7" s="24" t="n">
        <v>24.7</v>
      </c>
      <c r="H7" s="24" t="n">
        <v>99</v>
      </c>
      <c r="I7" s="24" t="n">
        <v>205.2</v>
      </c>
      <c r="J7" s="24" t="n">
        <v>179</v>
      </c>
      <c r="K7" s="23" t="n">
        <v>413.314</v>
      </c>
      <c r="L7" s="24" t="n">
        <v>217</v>
      </c>
      <c r="M7" s="24" t="n">
        <v>113</v>
      </c>
      <c r="N7" s="24" t="n">
        <v>5.7</v>
      </c>
      <c r="O7" s="24" t="n">
        <v>578.126880722115</v>
      </c>
      <c r="P7" s="24" t="n">
        <v>2512.33784615385</v>
      </c>
      <c r="Q7" s="24" t="n">
        <v>782.588904961148</v>
      </c>
      <c r="R7" s="24" t="n">
        <v>1104.1764009009</v>
      </c>
      <c r="S7" s="24" t="n">
        <v>537.685399770905</v>
      </c>
      <c r="T7" s="24" t="n">
        <v>384.960715618861</v>
      </c>
      <c r="U7" s="24" t="n">
        <v>382.785398907104</v>
      </c>
      <c r="V7" s="24" t="n">
        <v>528.896249261084</v>
      </c>
      <c r="W7" s="24" t="n">
        <v>696.067924127466</v>
      </c>
      <c r="X7" s="24" t="n">
        <v>213.251465949821</v>
      </c>
      <c r="Y7" s="24" t="n">
        <v>393.343438636364</v>
      </c>
      <c r="Z7" s="24" t="n">
        <v>164.464945701357</v>
      </c>
      <c r="AA7" s="24" t="n">
        <v>0</v>
      </c>
      <c r="AB7" s="24" t="n">
        <v>20.5849246231156</v>
      </c>
      <c r="AC7" s="24" t="n">
        <v>919.7</v>
      </c>
      <c r="AD7" s="24" t="n">
        <v>455.8</v>
      </c>
      <c r="AE7" s="24" t="n">
        <v>239</v>
      </c>
      <c r="AF7" s="24" t="n">
        <v>321</v>
      </c>
      <c r="AG7" s="24" t="n">
        <v>8.1608040201005</v>
      </c>
      <c r="AH7" s="24" t="n">
        <v>7.678391959799</v>
      </c>
      <c r="AI7" s="24" t="n">
        <v>1195</v>
      </c>
    </row>
    <row r="8" customFormat="false" ht="15" hidden="false" customHeight="false" outlineLevel="0" collapsed="false">
      <c r="A8" s="61" t="s">
        <v>40</v>
      </c>
      <c r="B8" s="24" t="n">
        <v>112.9</v>
      </c>
      <c r="C8" s="24" t="n">
        <v>2545.9</v>
      </c>
      <c r="D8" s="24" t="n">
        <v>16.9</v>
      </c>
      <c r="E8" s="24" t="n">
        <v>26.5</v>
      </c>
      <c r="F8" s="24" t="n">
        <v>76.7</v>
      </c>
      <c r="G8" s="24" t="n">
        <v>23.3</v>
      </c>
      <c r="H8" s="24" t="n">
        <v>162</v>
      </c>
      <c r="I8" s="24" t="n">
        <v>119.9</v>
      </c>
      <c r="J8" s="24" t="n">
        <v>141</v>
      </c>
      <c r="K8" s="23" t="n">
        <v>424.268</v>
      </c>
      <c r="L8" s="24" t="n">
        <v>261</v>
      </c>
      <c r="M8" s="24" t="n">
        <v>166</v>
      </c>
      <c r="N8" s="24" t="n">
        <v>2.5</v>
      </c>
      <c r="O8" s="24" t="n">
        <v>500.626266803489</v>
      </c>
      <c r="P8" s="24" t="n">
        <v>6201.54521311475</v>
      </c>
      <c r="Q8" s="24" t="n">
        <v>1037.67009739524</v>
      </c>
      <c r="R8" s="24" t="n">
        <v>464.425860655738</v>
      </c>
      <c r="S8" s="24" t="n">
        <v>714.512570934256</v>
      </c>
      <c r="T8" s="24" t="n">
        <v>438.340122329284</v>
      </c>
      <c r="U8" s="24" t="n">
        <v>275.328047368421</v>
      </c>
      <c r="V8" s="24" t="n">
        <v>544.702384535005</v>
      </c>
      <c r="W8" s="24" t="n">
        <v>833.325194117647</v>
      </c>
      <c r="X8" s="24" t="n">
        <v>280.622417894737</v>
      </c>
      <c r="Y8" s="24" t="n">
        <v>407.132517880795</v>
      </c>
      <c r="Z8" s="24" t="n">
        <v>269.307283116883</v>
      </c>
      <c r="AA8" s="24" t="n">
        <v>0</v>
      </c>
      <c r="AB8" s="24" t="n">
        <v>21.886169920264</v>
      </c>
      <c r="AC8" s="24" t="n">
        <v>1158.3</v>
      </c>
      <c r="AD8" s="24" t="n">
        <v>893.7</v>
      </c>
      <c r="AE8" s="24" t="n">
        <v>186</v>
      </c>
      <c r="AF8" s="24" t="n">
        <v>1235</v>
      </c>
      <c r="AG8" s="24" t="n">
        <v>17.0862956125535</v>
      </c>
      <c r="AH8" s="24" t="n">
        <v>12.4121135944067</v>
      </c>
      <c r="AI8" s="24" t="n">
        <v>1634</v>
      </c>
    </row>
    <row r="9" customFormat="false" ht="15" hidden="false" customHeight="false" outlineLevel="0" collapsed="false">
      <c r="A9" s="61" t="s">
        <v>82</v>
      </c>
      <c r="B9" s="24" t="n">
        <v>164.7</v>
      </c>
      <c r="C9" s="24" t="n">
        <v>1929</v>
      </c>
      <c r="D9" s="24" t="n">
        <v>17.2</v>
      </c>
      <c r="E9" s="24" t="n">
        <v>23.9</v>
      </c>
      <c r="F9" s="24" t="n">
        <v>77</v>
      </c>
      <c r="G9" s="24" t="n">
        <v>23</v>
      </c>
      <c r="H9" s="24" t="n">
        <v>76</v>
      </c>
      <c r="I9" s="24" t="n">
        <v>62.1</v>
      </c>
      <c r="J9" s="24" t="n">
        <v>93</v>
      </c>
      <c r="K9" s="23" t="n">
        <v>347.99</v>
      </c>
      <c r="L9" s="24" t="n">
        <v>212</v>
      </c>
      <c r="M9" s="24" t="n">
        <v>58</v>
      </c>
      <c r="N9" s="24" t="n">
        <v>0.3</v>
      </c>
      <c r="O9" s="24" t="n">
        <v>746.642801052632</v>
      </c>
      <c r="P9" s="24" t="n">
        <v>766.948689320388</v>
      </c>
      <c r="Q9" s="24" t="n">
        <v>590.411383383383</v>
      </c>
      <c r="R9" s="24" t="n">
        <v>459.784257452575</v>
      </c>
      <c r="S9" s="24" t="n">
        <v>568.62968174475</v>
      </c>
      <c r="T9" s="24" t="n">
        <v>736.687038304392</v>
      </c>
      <c r="U9" s="24" t="n">
        <v>431.067201520913</v>
      </c>
      <c r="V9" s="24" t="n">
        <v>1521.01462488889</v>
      </c>
      <c r="W9" s="24" t="n">
        <v>1023.05907264957</v>
      </c>
      <c r="X9" s="24" t="n">
        <v>303.380794344473</v>
      </c>
      <c r="Y9" s="24" t="n">
        <v>597.617114754098</v>
      </c>
      <c r="Z9" s="24" t="n">
        <v>332.570443768997</v>
      </c>
      <c r="AA9" s="24" t="n">
        <v>0</v>
      </c>
      <c r="AB9" s="24" t="n">
        <v>36.7407983411094</v>
      </c>
      <c r="AC9" s="24" t="n">
        <v>2702.1</v>
      </c>
      <c r="AD9" s="24" t="n">
        <v>5.8</v>
      </c>
      <c r="AE9" s="24" t="n">
        <v>273</v>
      </c>
      <c r="AF9" s="24" t="n">
        <v>364</v>
      </c>
      <c r="AG9" s="24" t="n">
        <v>7.1021254536029</v>
      </c>
      <c r="AH9" s="24" t="n">
        <v>34.1109383100052</v>
      </c>
      <c r="AI9" s="24" t="n">
        <v>2455</v>
      </c>
    </row>
    <row r="10" s="28" customFormat="true" ht="15" hidden="false" customHeight="false" outlineLevel="0" collapsed="false">
      <c r="A10" s="61" t="s">
        <v>27</v>
      </c>
      <c r="B10" s="24" t="n">
        <v>413.1</v>
      </c>
      <c r="C10" s="24" t="n">
        <v>1130.2</v>
      </c>
      <c r="D10" s="24" t="n">
        <v>18.3</v>
      </c>
      <c r="E10" s="24" t="n">
        <v>25.6</v>
      </c>
      <c r="F10" s="24" t="n">
        <v>77.6</v>
      </c>
      <c r="G10" s="24" t="n">
        <v>22.4</v>
      </c>
      <c r="H10" s="24" t="n">
        <v>68</v>
      </c>
      <c r="I10" s="24" t="n">
        <v>83.7</v>
      </c>
      <c r="J10" s="24" t="n">
        <v>29</v>
      </c>
      <c r="K10" s="23" t="n">
        <v>155.984</v>
      </c>
      <c r="L10" s="24" t="n">
        <v>63</v>
      </c>
      <c r="M10" s="24" t="n">
        <v>26</v>
      </c>
      <c r="N10" s="24" t="n">
        <v>4.5</v>
      </c>
      <c r="O10" s="24" t="n">
        <v>582.047076923077</v>
      </c>
      <c r="P10" s="24" t="n">
        <v>5221.18865384615</v>
      </c>
      <c r="Q10" s="24" t="n">
        <v>871.638279467681</v>
      </c>
      <c r="R10" s="24" t="n">
        <v>739.68038172043</v>
      </c>
      <c r="S10" s="24" t="n">
        <v>576.766923357664</v>
      </c>
      <c r="T10" s="24" t="n">
        <v>568.920550947867</v>
      </c>
      <c r="U10" s="24" t="n">
        <v>697.18480952381</v>
      </c>
      <c r="V10" s="24" t="n">
        <v>990.019589198036</v>
      </c>
      <c r="W10" s="24" t="n">
        <v>1071.69922865854</v>
      </c>
      <c r="X10" s="24" t="n">
        <v>310.850149647887</v>
      </c>
      <c r="Y10" s="24" t="n">
        <v>590.972060669456</v>
      </c>
      <c r="Z10" s="24" t="n">
        <v>413.692620111732</v>
      </c>
      <c r="AA10" s="24" t="n">
        <v>0</v>
      </c>
      <c r="AB10" s="24" t="n">
        <v>8.5</v>
      </c>
      <c r="AC10" s="27" t="n">
        <v>1936</v>
      </c>
      <c r="AD10" s="27" t="n">
        <v>112</v>
      </c>
      <c r="AE10" s="24" t="n">
        <v>191</v>
      </c>
      <c r="AF10" s="24" t="n">
        <v>825</v>
      </c>
      <c r="AG10" s="24" t="n">
        <v>25.3052557069545</v>
      </c>
      <c r="AH10" s="24" t="n">
        <v>47.5137143868342</v>
      </c>
      <c r="AI10" s="24" t="n">
        <v>1966</v>
      </c>
    </row>
    <row r="11" customFormat="false" ht="21" hidden="false" customHeight="false" outlineLevel="0" collapsed="false">
      <c r="A11" s="61" t="s">
        <v>30</v>
      </c>
      <c r="B11" s="24" t="n">
        <v>15.1</v>
      </c>
      <c r="C11" s="24" t="n">
        <v>976.4</v>
      </c>
      <c r="D11" s="24" t="n">
        <v>17.1</v>
      </c>
      <c r="E11" s="24" t="n">
        <v>24.6</v>
      </c>
      <c r="F11" s="24" t="n">
        <v>77.7</v>
      </c>
      <c r="G11" s="24" t="n">
        <v>22.3</v>
      </c>
      <c r="H11" s="24" t="n">
        <v>105</v>
      </c>
      <c r="I11" s="24" t="n">
        <v>63</v>
      </c>
      <c r="J11" s="24" t="n">
        <v>513</v>
      </c>
      <c r="K11" s="23" t="n">
        <v>171.04</v>
      </c>
      <c r="L11" s="24" t="n">
        <v>46</v>
      </c>
      <c r="M11" s="24" t="n">
        <v>17</v>
      </c>
      <c r="N11" s="24" t="n">
        <v>0.4</v>
      </c>
      <c r="O11" s="24" t="n">
        <v>726.681321839081</v>
      </c>
      <c r="P11" s="24" t="n">
        <v>3435.39117647059</v>
      </c>
      <c r="Q11" s="24" t="n">
        <v>1162.56314246575</v>
      </c>
      <c r="R11" s="24" t="n">
        <v>895.530221238938</v>
      </c>
      <c r="S11" s="24" t="n">
        <v>509.82195465995</v>
      </c>
      <c r="T11" s="24" t="n">
        <v>546.96418150289</v>
      </c>
      <c r="U11" s="24" t="n">
        <v>276.45735483871</v>
      </c>
      <c r="V11" s="24" t="n">
        <v>755.831926339286</v>
      </c>
      <c r="W11" s="24" t="n">
        <v>1200.70385714286</v>
      </c>
      <c r="X11" s="24" t="n">
        <v>359.254336477987</v>
      </c>
      <c r="Y11" s="24" t="n">
        <v>558.919017182131</v>
      </c>
      <c r="Z11" s="24" t="n">
        <v>278.095015544041</v>
      </c>
      <c r="AA11" s="24" t="n">
        <v>0</v>
      </c>
      <c r="AB11" s="24" t="n">
        <v>55.8592789840229</v>
      </c>
      <c r="AC11" s="24" t="n">
        <v>2634.9</v>
      </c>
      <c r="AD11" s="24" t="n">
        <v>107</v>
      </c>
      <c r="AE11" s="24" t="n">
        <v>209</v>
      </c>
      <c r="AF11" s="24" t="n">
        <v>1269</v>
      </c>
      <c r="AG11" s="24" t="n">
        <v>12.1876280213027</v>
      </c>
      <c r="AH11" s="24" t="n">
        <v>38.2015567390414</v>
      </c>
      <c r="AI11" s="24" t="n">
        <v>1697</v>
      </c>
    </row>
    <row r="12" customFormat="false" ht="15" hidden="false" customHeight="false" outlineLevel="0" collapsed="false">
      <c r="A12" s="61" t="s">
        <v>12</v>
      </c>
      <c r="B12" s="24" t="n">
        <v>29.8</v>
      </c>
      <c r="C12" s="24" t="n">
        <v>1009.8</v>
      </c>
      <c r="D12" s="24" t="n">
        <v>16.1</v>
      </c>
      <c r="E12" s="24" t="n">
        <v>27.3</v>
      </c>
      <c r="F12" s="24" t="n">
        <v>76.1</v>
      </c>
      <c r="G12" s="24" t="n">
        <v>23.9</v>
      </c>
      <c r="H12" s="24" t="n">
        <v>118</v>
      </c>
      <c r="I12" s="24" t="n">
        <v>42.8</v>
      </c>
      <c r="J12" s="24" t="n">
        <v>321</v>
      </c>
      <c r="K12" s="23" t="n">
        <v>159.227</v>
      </c>
      <c r="L12" s="24" t="n">
        <v>103</v>
      </c>
      <c r="M12" s="24" t="n">
        <v>26</v>
      </c>
      <c r="N12" s="24" t="n">
        <v>3.2</v>
      </c>
      <c r="O12" s="24" t="n">
        <v>848.273460606061</v>
      </c>
      <c r="P12" s="24" t="n">
        <v>1260.471125</v>
      </c>
      <c r="Q12" s="24" t="n">
        <v>929.450072943172</v>
      </c>
      <c r="R12" s="24" t="n">
        <v>566.45575</v>
      </c>
      <c r="S12" s="24" t="n">
        <v>570.616111764706</v>
      </c>
      <c r="T12" s="24" t="n">
        <v>576.697026595745</v>
      </c>
      <c r="U12" s="24" t="n">
        <v>347.910670454545</v>
      </c>
      <c r="V12" s="24" t="n">
        <v>507.661357142857</v>
      </c>
      <c r="W12" s="24" t="n">
        <v>949.940968220339</v>
      </c>
      <c r="X12" s="24" t="n">
        <v>365.690115151515</v>
      </c>
      <c r="Y12" s="24" t="n">
        <v>590.483663043478</v>
      </c>
      <c r="Z12" s="24" t="n">
        <v>435.395076923077</v>
      </c>
      <c r="AA12" s="24" t="n">
        <v>0</v>
      </c>
      <c r="AB12" s="24" t="n">
        <v>28.356110120816</v>
      </c>
      <c r="AC12" s="24" t="n">
        <v>177</v>
      </c>
      <c r="AD12" s="24" t="n">
        <v>324.3</v>
      </c>
      <c r="AE12" s="24" t="n">
        <v>208</v>
      </c>
      <c r="AF12" s="24" t="n">
        <v>664</v>
      </c>
      <c r="AG12" s="24" t="n">
        <v>71.4002772826302</v>
      </c>
      <c r="AH12" s="24" t="n">
        <v>15.9437512378689</v>
      </c>
      <c r="AI12" s="24" t="n">
        <v>1804</v>
      </c>
    </row>
    <row r="13" customFormat="false" ht="15" hidden="false" customHeight="false" outlineLevel="0" collapsed="false">
      <c r="A13" s="62" t="s">
        <v>61</v>
      </c>
      <c r="B13" s="29" t="n">
        <v>37.2</v>
      </c>
      <c r="C13" s="29" t="n">
        <v>1257.6</v>
      </c>
      <c r="D13" s="29" t="n">
        <v>15.9</v>
      </c>
      <c r="E13" s="29" t="n">
        <v>27.5</v>
      </c>
      <c r="F13" s="29" t="n">
        <v>74.7</v>
      </c>
      <c r="G13" s="29" t="n">
        <v>25.3</v>
      </c>
      <c r="H13" s="29" t="n">
        <v>223</v>
      </c>
      <c r="I13" s="29" t="n">
        <v>85.5</v>
      </c>
      <c r="J13" s="29" t="n">
        <v>237</v>
      </c>
      <c r="K13" s="63" t="n">
        <v>178.99</v>
      </c>
      <c r="L13" s="29" t="n">
        <v>243</v>
      </c>
      <c r="M13" s="29" t="n">
        <v>127</v>
      </c>
      <c r="N13" s="29" t="n">
        <v>13.2</v>
      </c>
      <c r="O13" s="29" t="n">
        <v>342.870285923754</v>
      </c>
      <c r="P13" s="29" t="n">
        <v>4064.31139130435</v>
      </c>
      <c r="Q13" s="29" t="n">
        <v>591.006578947368</v>
      </c>
      <c r="R13" s="29" t="n">
        <v>776.006283950617</v>
      </c>
      <c r="S13" s="29" t="n">
        <v>490.38835915493</v>
      </c>
      <c r="T13" s="29" t="n">
        <v>451.183518564356</v>
      </c>
      <c r="U13" s="29" t="n">
        <v>226.971320754717</v>
      </c>
      <c r="V13" s="29" t="n">
        <v>784.112556930693</v>
      </c>
      <c r="W13" s="29" t="n">
        <v>802.048930946292</v>
      </c>
      <c r="X13" s="29" t="n">
        <v>293.794416842105</v>
      </c>
      <c r="Y13" s="29" t="n">
        <v>346.460047732697</v>
      </c>
      <c r="Z13" s="29" t="n">
        <v>263.34726519337</v>
      </c>
      <c r="AA13" s="29" t="n">
        <v>0</v>
      </c>
      <c r="AB13" s="29" t="n">
        <v>23.7150127226463</v>
      </c>
      <c r="AC13" s="29" t="n">
        <v>387.7</v>
      </c>
      <c r="AD13" s="29" t="n">
        <v>89.6</v>
      </c>
      <c r="AE13" s="29" t="n">
        <v>180</v>
      </c>
      <c r="AF13" s="29" t="n">
        <v>625</v>
      </c>
      <c r="AG13" s="29" t="n">
        <v>6.36132315521629</v>
      </c>
      <c r="AH13" s="29" t="n">
        <v>15.2671755725191</v>
      </c>
      <c r="AI13" s="29" t="n">
        <v>1306</v>
      </c>
    </row>
    <row r="14" customFormat="false" ht="15" hidden="false" customHeight="false" outlineLevel="0" collapsed="false">
      <c r="A14" s="61" t="s">
        <v>55</v>
      </c>
      <c r="B14" s="24" t="n">
        <v>120.4</v>
      </c>
      <c r="C14" s="24" t="n">
        <v>1297.5</v>
      </c>
      <c r="D14" s="24" t="n">
        <v>17.4</v>
      </c>
      <c r="E14" s="24" t="n">
        <v>28</v>
      </c>
      <c r="F14" s="24" t="n">
        <v>75.9</v>
      </c>
      <c r="G14" s="24" t="n">
        <v>24.1</v>
      </c>
      <c r="H14" s="24" t="n">
        <v>93</v>
      </c>
      <c r="I14" s="24" t="n">
        <v>116.5</v>
      </c>
      <c r="J14" s="24" t="n">
        <v>114</v>
      </c>
      <c r="K14" s="23" t="n">
        <v>173.149</v>
      </c>
      <c r="L14" s="24" t="n">
        <v>87</v>
      </c>
      <c r="M14" s="24" t="n">
        <v>50</v>
      </c>
      <c r="N14" s="24" t="n">
        <v>4.8</v>
      </c>
      <c r="O14" s="24" t="n">
        <v>367.035817638266</v>
      </c>
      <c r="P14" s="24" t="n">
        <v>616.29625</v>
      </c>
      <c r="Q14" s="24" t="n">
        <v>686.96762670068</v>
      </c>
      <c r="R14" s="24" t="n">
        <v>502.151252380952</v>
      </c>
      <c r="S14" s="24" t="n">
        <v>416.59669470405</v>
      </c>
      <c r="T14" s="24" t="n">
        <v>326.200302226027</v>
      </c>
      <c r="U14" s="24" t="n">
        <v>389.991537037037</v>
      </c>
      <c r="V14" s="24" t="n">
        <v>572.491659090909</v>
      </c>
      <c r="W14" s="24" t="n">
        <v>674.743338345865</v>
      </c>
      <c r="X14" s="24" t="n">
        <v>216.949521505376</v>
      </c>
      <c r="Y14" s="24" t="n">
        <v>369.690035164835</v>
      </c>
      <c r="Z14" s="24" t="n">
        <v>224.790272030651</v>
      </c>
      <c r="AA14" s="24" t="n">
        <v>0</v>
      </c>
      <c r="AB14" s="24" t="n">
        <v>30.6065510597303</v>
      </c>
      <c r="AC14" s="24" t="n">
        <v>753.4</v>
      </c>
      <c r="AD14" s="24" t="n">
        <v>153.1</v>
      </c>
      <c r="AE14" s="24" t="n">
        <v>157</v>
      </c>
      <c r="AF14" s="24" t="n">
        <v>671</v>
      </c>
      <c r="AG14" s="24" t="n">
        <v>22.6589595375723</v>
      </c>
      <c r="AH14" s="24" t="n">
        <v>17.3410404624277</v>
      </c>
      <c r="AI14" s="24" t="n">
        <v>1986</v>
      </c>
    </row>
    <row r="15" customFormat="false" ht="15" hidden="false" customHeight="false" outlineLevel="0" collapsed="false">
      <c r="A15" s="64" t="s">
        <v>166</v>
      </c>
      <c r="B15" s="48" t="n">
        <v>201.474117647059</v>
      </c>
      <c r="C15" s="48" t="n">
        <v>1724.05529411765</v>
      </c>
      <c r="D15" s="48" t="n">
        <v>18.9988235294118</v>
      </c>
      <c r="E15" s="48" t="n">
        <v>23.6447058823529</v>
      </c>
      <c r="F15" s="48" t="n">
        <v>70.0764705882353</v>
      </c>
      <c r="G15" s="48" t="n">
        <v>29.9235294117647</v>
      </c>
      <c r="H15" s="48" t="n">
        <v>123.894117647059</v>
      </c>
      <c r="I15" s="48" t="n">
        <v>135.568235294118</v>
      </c>
      <c r="J15" s="48" t="n">
        <v>286.645882352941</v>
      </c>
      <c r="K15" s="48" t="n">
        <v>306.031435294118</v>
      </c>
      <c r="L15" s="48" t="n">
        <v>265.411764705882</v>
      </c>
      <c r="M15" s="48" t="n">
        <v>98.7058823529412</v>
      </c>
      <c r="N15" s="48" t="n">
        <v>5.90941176470588</v>
      </c>
      <c r="O15" s="48" t="n">
        <v>640.985083172702</v>
      </c>
      <c r="P15" s="48" t="n">
        <v>3785.7328687688</v>
      </c>
      <c r="Q15" s="48" t="n">
        <v>926.796891884417</v>
      </c>
      <c r="R15" s="48" t="n">
        <v>987.554904498456</v>
      </c>
      <c r="S15" s="48" t="n">
        <v>870.99388392106</v>
      </c>
      <c r="T15" s="48" t="n">
        <v>691.948676839402</v>
      </c>
      <c r="U15" s="48" t="n">
        <v>487.017525804481</v>
      </c>
      <c r="V15" s="48" t="n">
        <v>930.116590086019</v>
      </c>
      <c r="W15" s="48" t="n">
        <v>1063.00167880193</v>
      </c>
      <c r="X15" s="48" t="n">
        <v>348.940539082205</v>
      </c>
      <c r="Y15" s="48" t="n">
        <v>548.863475695548</v>
      </c>
      <c r="Z15" s="48" t="n">
        <v>335.998936301563</v>
      </c>
      <c r="AA15" s="48" t="n">
        <v>0.0985258355497962</v>
      </c>
      <c r="AB15" s="48" t="n">
        <v>26.4185129884021</v>
      </c>
      <c r="AC15" s="48" t="n">
        <v>3512.04823529412</v>
      </c>
      <c r="AD15" s="48" t="n">
        <v>529.628235294118</v>
      </c>
      <c r="AE15" s="48" t="n">
        <v>209.447058823529</v>
      </c>
      <c r="AF15" s="48" t="n">
        <v>645.247058823529</v>
      </c>
      <c r="AG15" s="48" t="n">
        <v>16.148073329862</v>
      </c>
      <c r="AH15" s="48" t="n">
        <v>23.7678164661968</v>
      </c>
      <c r="AI15" s="49" t="n">
        <v>1679.67058823529</v>
      </c>
    </row>
    <row r="16" customFormat="false" ht="15" hidden="false" customHeight="false" outlineLevel="0" collapsed="false">
      <c r="A16" s="65" t="s">
        <v>167</v>
      </c>
      <c r="B16" s="66" t="n">
        <f aca="false">AVERAGE(B4:B14)</f>
        <v>326.290909090909</v>
      </c>
      <c r="C16" s="66" t="n">
        <f aca="false">AVERAGE(C4:C14)</f>
        <v>2000.31818181818</v>
      </c>
      <c r="D16" s="66" t="n">
        <f aca="false">AVERAGE(D4:D14)</f>
        <v>17.5272727272727</v>
      </c>
      <c r="E16" s="66" t="n">
        <f aca="false">AVERAGE(E4:E14)</f>
        <v>25.4545454545455</v>
      </c>
      <c r="F16" s="66" t="n">
        <f aca="false">AVERAGE(F4:F14)</f>
        <v>76.3636363636364</v>
      </c>
      <c r="G16" s="66" t="n">
        <f aca="false">AVERAGE(G4:G14)</f>
        <v>23.6363636363636</v>
      </c>
      <c r="H16" s="66" t="n">
        <f aca="false">AVERAGE(H4:H14)</f>
        <v>111.818181818182</v>
      </c>
      <c r="I16" s="66" t="n">
        <f aca="false">AVERAGE(I4:I14)</f>
        <v>149.172727272727</v>
      </c>
      <c r="J16" s="66" t="n">
        <f aca="false">AVERAGE(J4:J14)</f>
        <v>199.272727272727</v>
      </c>
      <c r="K16" s="66" t="n">
        <f aca="false">AVERAGE(K4:K14)</f>
        <v>321.047636363636</v>
      </c>
      <c r="L16" s="66" t="n">
        <f aca="false">AVERAGE(L4:L14)</f>
        <v>259</v>
      </c>
      <c r="M16" s="66" t="n">
        <f aca="false">AVERAGE(M4:M14)</f>
        <v>108</v>
      </c>
      <c r="N16" s="66" t="n">
        <f aca="false">AVERAGE(N4:N14)</f>
        <v>6.06363636363636</v>
      </c>
      <c r="O16" s="66" t="n">
        <f aca="false">AVERAGE(O4:O14)</f>
        <v>579.185930078916</v>
      </c>
      <c r="P16" s="66" t="n">
        <f aca="false">AVERAGE(P4:P14)</f>
        <v>4935.25742366481</v>
      </c>
      <c r="Q16" s="66" t="n">
        <f aca="false">AVERAGE(Q4:Q14)</f>
        <v>1081.63676490178</v>
      </c>
      <c r="R16" s="66" t="n">
        <f aca="false">AVERAGE(R4:R14)</f>
        <v>833.844435262216</v>
      </c>
      <c r="S16" s="66" t="n">
        <f aca="false">AVERAGE(S4:S14)</f>
        <v>615.441708711692</v>
      </c>
      <c r="T16" s="66" t="n">
        <f aca="false">AVERAGE(T4:T14)</f>
        <v>547.190805951533</v>
      </c>
      <c r="U16" s="66" t="n">
        <f aca="false">AVERAGE(U4:U14)</f>
        <v>377.595423412309</v>
      </c>
      <c r="V16" s="66" t="n">
        <f aca="false">AVERAGE(V4:V14)</f>
        <v>797.658018851919</v>
      </c>
      <c r="W16" s="66" t="n">
        <f aca="false">AVERAGE(W4:W14)</f>
        <v>951.318163158629</v>
      </c>
      <c r="X16" s="66" t="n">
        <f aca="false">AVERAGE(X4:X14)</f>
        <v>309.774815576846</v>
      </c>
      <c r="Y16" s="66" t="n">
        <f aca="false">AVERAGE(Y4:Y14)</f>
        <v>489.756795104269</v>
      </c>
      <c r="Z16" s="66" t="n">
        <f aca="false">AVERAGE(Z4:Z14)</f>
        <v>307.136367049975</v>
      </c>
      <c r="AA16" s="66" t="n">
        <f aca="false">AVERAGE(AA4:AA14)</f>
        <v>0</v>
      </c>
      <c r="AB16" s="66" t="n">
        <f aca="false">AVERAGE(AB4:AB14)</f>
        <v>29.032488497018</v>
      </c>
      <c r="AC16" s="66" t="n">
        <f aca="false">AVERAGE(AC4:AC14)</f>
        <v>2967.64545454545</v>
      </c>
      <c r="AD16" s="66" t="n">
        <f aca="false">AVERAGE(AD4:AD14)</f>
        <v>407.872727272727</v>
      </c>
      <c r="AE16" s="66" t="n">
        <f aca="false">AVERAGE(AE4:AE14)</f>
        <v>234.909090909091</v>
      </c>
      <c r="AF16" s="66" t="n">
        <f aca="false">AVERAGE(AF4:AF14)</f>
        <v>740.727272727273</v>
      </c>
      <c r="AG16" s="66" t="n">
        <f aca="false">AVERAGE(AG4:AG14)</f>
        <v>21.8214140504131</v>
      </c>
      <c r="AH16" s="66" t="n">
        <f aca="false">AVERAGE(AH4:AH14)</f>
        <v>24.6985988231797</v>
      </c>
      <c r="AI16" s="66" t="n">
        <f aca="false">AVERAGE(AI4:AI14)</f>
        <v>1797.90909090909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2017-03-12T12:31:59Z</dcterms:created>
  <dc:creator>User</dc:creator>
  <dc:description/>
  <dc:language>en-US</dc:language>
  <cp:lastModifiedBy>User</cp:lastModifiedBy>
  <cp:lastPrinted>2020-04-13T12:01:34Z</cp:lastPrinted>
  <dcterms:modified xsi:type="dcterms:W3CDTF">2020-04-17T11:37:00Z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