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72DF1BE-1647-46A4-8D67-6BA538792D3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7" i="11" l="1"/>
  <c r="F7" i="9" s="1"/>
  <c r="G37" i="11"/>
  <c r="F6" i="9" s="1"/>
  <c r="F37" i="11"/>
  <c r="F5" i="9" s="1"/>
  <c r="E37" i="11"/>
  <c r="F4" i="9" s="1"/>
  <c r="D37" i="11"/>
  <c r="F3" i="9" s="1"/>
  <c r="H31" i="10"/>
  <c r="E7" i="9" s="1"/>
  <c r="G31" i="10"/>
  <c r="E6" i="9" s="1"/>
  <c r="F31" i="10"/>
  <c r="E5" i="9" s="1"/>
  <c r="E31" i="10"/>
  <c r="E4" i="9" s="1"/>
  <c r="D31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<sst xmlns="http://schemas.openxmlformats.org/spreadsheetml/2006/main" count="287" uniqueCount="127">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</sst>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1" totalsRowCount="1" headerRowDxfId="59" dataDxfId="57" headerRowBorderDxfId="58" tableBorderDxfId="56">
  <autoFilter ref="A1:I3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7" totalsRowCount="1" headerRowDxfId="46" dataDxfId="44" headerRowBorderDxfId="45" tableBorderDxfId="43">
  <autoFilter ref="A1:I3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0.44827586206896552</v>
      </c>
      <c r="F3" s="16">
        <f>Tempat_Olahraga[[#Totals],[STATUS]]</f>
        <v>0.48571428571428571</v>
      </c>
      <c r="G3" s="17">
        <f>SUM(C3:F3) / 4</f>
        <v>0.37782120844339739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4"/>
  <sheetViews>
    <sheetView zoomScaleNormal="100" workbookViewId="0">
      <pane ySplit="1" topLeftCell="A8" activePane="bottomLeft" state="frozen"/>
      <selection pane="bottomLeft" activeCell="C21" sqref="C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53</v>
      </c>
      <c r="C22" s="6" t="s">
        <v>64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77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120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124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67</v>
      </c>
      <c r="B27" s="6" t="s">
        <v>68</v>
      </c>
      <c r="C27" s="6" t="s">
        <v>72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69</v>
      </c>
      <c r="C28" s="6" t="s">
        <v>73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70</v>
      </c>
      <c r="C29" s="6" t="s">
        <v>74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71</v>
      </c>
      <c r="C30" s="6" t="s">
        <v>75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12">
        <f>COUNTIF(Pemilik_Alat[STATUS], "v") / ROWS(Pemilik_Alat[STATUS])</f>
        <v>0.44827586206896552</v>
      </c>
      <c r="E31" s="12">
        <f>COUNTIF(Pemilik_Alat[LOKAL WEB], "v") / ROWS(Pemilik_Alat[LOKAL WEB])</f>
        <v>0</v>
      </c>
      <c r="F31" s="12">
        <f>COUNTIF(Pemilik_Alat[LOKAL MOBILE], "v") / ROWS(Pemilik_Alat[LOKAL MOBILE])</f>
        <v>0</v>
      </c>
      <c r="G31" s="12">
        <f>COUNTIF(Pemilik_Alat[HOSTING WEB], "v") / ROWS(Pemilik_Alat[HOSTING WEB])</f>
        <v>0</v>
      </c>
      <c r="H31" s="12">
        <f>COUNTIF(Pemilik_Alat[HOSTING MOBILE], "v") / ROWS(Pemilik_Alat[HOSTING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141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3"/>
  <sheetViews>
    <sheetView tabSelected="1" zoomScaleNormal="100" workbookViewId="0">
      <pane ySplit="1" topLeftCell="A12" activePane="bottomLeft" state="frozen"/>
      <selection pane="bottomLeft" activeCell="D22" sqref="D2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54</v>
      </c>
      <c r="C25" s="6" t="s">
        <v>57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76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124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80</v>
      </c>
      <c r="B30" s="6" t="s">
        <v>81</v>
      </c>
      <c r="C30" s="6" t="s">
        <v>82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83</v>
      </c>
      <c r="B31" s="6" t="s">
        <v>84</v>
      </c>
      <c r="C31" s="6" t="s">
        <v>122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85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67</v>
      </c>
      <c r="B33" s="6" t="s">
        <v>68</v>
      </c>
      <c r="C33" s="6" t="s">
        <v>72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69</v>
      </c>
      <c r="C34" s="6" t="s">
        <v>73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70</v>
      </c>
      <c r="C35" s="6" t="s">
        <v>74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71</v>
      </c>
      <c r="C36" s="6" t="s">
        <v>75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12">
        <f>COUNTIF(Tempat_Olahraga[STATUS], "v") / ROWS(Tempat_Olahraga[STATUS])</f>
        <v>0.48571428571428571</v>
      </c>
      <c r="E37" s="12">
        <f>COUNTIF(Tempat_Olahraga[LOKAL WEB], "v") / ROWS(Tempat_Olahraga[LOKAL WEB])</f>
        <v>0</v>
      </c>
      <c r="F37" s="12">
        <f>COUNTIF(Tempat_Olahraga[LOKAL MOBILE], "v") / ROWS(Tempat_Olahraga[LOKAL MOBILE])</f>
        <v>0</v>
      </c>
      <c r="G37" s="12">
        <f>COUNTIF(Tempat_Olahraga[HOSTING WEB], "v") / ROWS(Tempat_Olahraga[HOSTING WEB])</f>
        <v>0</v>
      </c>
      <c r="H37" s="12">
        <f>COUNTIF(Tempat_Olahraga[HOSTING MOBILE], "v") / ROWS(Tempat_Olahraga[HOSTING MOBILE])</f>
        <v>0</v>
      </c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</sheetData>
  <conditionalFormatting sqref="D2:H140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2023-09-09T04:11:39Z</dcterms:modified>
</cp:coreProperties>
</file>