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F362202A-2971-496C-8528-88D3AC264E2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3" i="11" l="1"/>
  <c r="F7" i="9" s="1"/>
  <c r="G33" i="11"/>
  <c r="F6" i="9" s="1"/>
  <c r="F33" i="11"/>
  <c r="F5" i="9" s="1"/>
  <c r="E33" i="11"/>
  <c r="F4" i="9" s="1"/>
  <c r="D33" i="11"/>
  <c r="F3" i="9" s="1"/>
  <c r="H27" i="10"/>
  <c r="E7" i="9" s="1"/>
  <c r="G27" i="10"/>
  <c r="E6" i="9" s="1"/>
  <c r="F27" i="10"/>
  <c r="E5" i="9" s="1"/>
  <c r="E27" i="10"/>
  <c r="E4" i="9" s="1"/>
  <c r="D27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<sst xmlns="http://schemas.openxmlformats.org/spreadsheetml/2006/main" count="270" uniqueCount="121">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</sst>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90" dataDxfId="88" headerRowBorderDxfId="89" tableBorderDxfId="87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7" totalsRowCount="1" headerRowDxfId="68" dataDxfId="66" headerRowBorderDxfId="67" tableBorderDxfId="65">
  <autoFilter ref="A1:I2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3" totalsRowCount="1" headerRowDxfId="46" dataDxfId="44" headerRowBorderDxfId="45" tableBorderDxfId="43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0.36</v>
      </c>
      <c r="F3" s="16">
        <f>Tempat_Olahraga[[#Totals],[STATUS]]</f>
        <v>0.38709677419354838</v>
      </c>
      <c r="G3" s="17">
        <f>SUM(C3:F3) / 4</f>
        <v>0.33109786504597161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105</v>
      </c>
      <c r="C11" s="6" t="s">
        <v>107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108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118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119</v>
      </c>
      <c r="C17" s="18" t="s">
        <v>120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110</v>
      </c>
      <c r="C18" s="6" t="s">
        <v>111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112</v>
      </c>
      <c r="C19" s="6" t="s">
        <v>109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88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89</v>
      </c>
      <c r="C12" s="6" t="s">
        <v>90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102</v>
      </c>
      <c r="C13" s="6" t="s">
        <v>104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91</v>
      </c>
      <c r="B14" s="6" t="s">
        <v>92</v>
      </c>
      <c r="C14" s="6" t="s">
        <v>93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94</v>
      </c>
      <c r="B15" s="6" t="s">
        <v>15</v>
      </c>
      <c r="C15" s="6" t="s">
        <v>96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97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95</v>
      </c>
      <c r="B17" s="6" t="s">
        <v>15</v>
      </c>
      <c r="C17" s="6" t="s">
        <v>98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99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100</v>
      </c>
      <c r="B19" s="6" t="s">
        <v>103</v>
      </c>
      <c r="C19" s="6" t="s">
        <v>101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0"/>
  <sheetViews>
    <sheetView tabSelected="1" zoomScaleNormal="100" workbookViewId="0">
      <pane ySplit="1" topLeftCell="A2" activePane="bottomLeft" state="frozen"/>
      <selection pane="bottomLeft" activeCell="F21" sqref="F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53</v>
      </c>
      <c r="C20" s="6" t="s">
        <v>64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77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67</v>
      </c>
      <c r="B23" s="6" t="s">
        <v>68</v>
      </c>
      <c r="C23" s="6" t="s">
        <v>72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69</v>
      </c>
      <c r="C24" s="6" t="s">
        <v>73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70</v>
      </c>
      <c r="C25" s="6" t="s">
        <v>74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71</v>
      </c>
      <c r="C26" s="6" t="s">
        <v>75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12">
        <f>COUNTIF(Pemilik_Alat[STATUS], "v") / ROWS(Pemilik_Alat[STATUS])</f>
        <v>0.36</v>
      </c>
      <c r="E27" s="12">
        <f>COUNTIF(Pemilik_Alat[LOKAL WEB], "v") / ROWS(Pemilik_Alat[LOKAL WEB])</f>
        <v>0</v>
      </c>
      <c r="F27" s="12">
        <f>COUNTIF(Pemilik_Alat[LOKAL MOBILE], "v") / ROWS(Pemilik_Alat[LOKAL MOBILE])</f>
        <v>0</v>
      </c>
      <c r="G27" s="12">
        <f>COUNTIF(Pemilik_Alat[HOSTING WEB], "v") / ROWS(Pemilik_Alat[HOSTING WEB])</f>
        <v>0</v>
      </c>
      <c r="H27" s="12">
        <f>COUNTIF(Pemilik_Alat[HOSTING MOBILE], "v") / ROWS(Pemilik_Alat[HOSTING MOBILE])</f>
        <v>0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37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9"/>
  <sheetViews>
    <sheetView zoomScaleNormal="100" workbookViewId="0">
      <pane ySplit="1" topLeftCell="A5" activePane="bottomLeft" state="frozen"/>
      <selection pane="bottomLeft" activeCell="B19" sqref="B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54</v>
      </c>
      <c r="C23" s="6" t="s">
        <v>57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76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55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80</v>
      </c>
      <c r="B26" s="6" t="s">
        <v>81</v>
      </c>
      <c r="C26" s="6" t="s">
        <v>82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83</v>
      </c>
      <c r="B27" s="6" t="s">
        <v>84</v>
      </c>
      <c r="C27" s="6" t="s">
        <v>85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86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COUNTIF(Tempat_Olahraga[STATUS], "v") / ROWS(Tempat_Olahraga[STATUS])</f>
        <v>0.38709677419354838</v>
      </c>
      <c r="E33" s="12">
        <f>COUNTIF(Tempat_Olahraga[LOKAL WEB], "v") / ROWS(Tempat_Olahraga[LOKAL WEB])</f>
        <v>0</v>
      </c>
      <c r="F33" s="12">
        <f>COUNTIF(Tempat_Olahraga[LOKAL MOBILE], "v") / ROWS(Tempat_Olahraga[LOKAL MOBILE])</f>
        <v>0</v>
      </c>
      <c r="G33" s="12">
        <f>COUNTIF(Tempat_Olahraga[HOSTING WEB], "v") / ROWS(Tempat_Olahraga[HOSTING WEB])</f>
        <v>0</v>
      </c>
      <c r="H33" s="12">
        <f>COUNTIF(Tempat_Olahraga[HOSTING MOBILE], "v") / ROWS(Tempat_Olahraga[HOSTING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</sheetData>
  <conditionalFormatting sqref="D2:H136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2023-09-02T08:36:04Z</dcterms:modified>
</cp:coreProperties>
</file>