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josezunigabasualto/MJZ/BOQUERON/BIOECON4FISH/Fcap/Fcap_ane27.9a_South/"/>
    </mc:Choice>
  </mc:AlternateContent>
  <xr:revisionPtr revIDLastSave="0" documentId="13_ncr:1_{CB63A4FF-4605-E646-AABE-5E45A014EF23}" xr6:coauthVersionLast="47" xr6:coauthVersionMax="47" xr10:uidLastSave="{00000000-0000-0000-0000-000000000000}"/>
  <bookViews>
    <workbookView xWindow="17920" yWindow="1020" windowWidth="29400" windowHeight="19960" activeTab="1" xr2:uid="{00000000-000D-0000-FFFF-FFFF00000000}"/>
  </bookViews>
  <sheets>
    <sheet name="TAC y Capturas 9a" sheetId="1" r:id="rId1"/>
    <sheet name="Capturas 9a su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J39" i="2"/>
  <c r="J3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I39" i="2"/>
  <c r="I36" i="2"/>
  <c r="I35" i="2"/>
  <c r="I37" i="2"/>
  <c r="I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tc={8DB183F9-0702-6A4D-AAE5-5459B08C1E82}</author>
    <author>tc={1A33638A-9FF8-0147-87B0-D3FB0EDED8BE}</author>
  </authors>
  <commentList>
    <comment ref="I34" authorId="0" shapeId="0" xr:uid="{8DB183F9-0702-6A4D-AAE5-5459B08C1E82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Considerando la proporción del segundo semestre por la captura total de un año más la proporción del primer semestre del año siguiente por la captura total del año siguiente
</t>
      </text>
    </comment>
    <comment ref="J34" authorId="1" shapeId="0" xr:uid="{1A33638A-9FF8-0147-87B0-D3FB0EDED8B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Este viene de la suma de la captura del segundo semestre de un año + la captura del primer semestre del año siguiente</t>
      </text>
    </comment>
  </commentList>
</comments>
</file>

<file path=xl/sharedStrings.xml><?xml version="1.0" encoding="utf-8"?>
<sst xmlns="http://schemas.openxmlformats.org/spreadsheetml/2006/main" count="97" uniqueCount="57">
  <si>
    <t>Año</t>
  </si>
  <si>
    <t>Captura 9a aconsejada</t>
  </si>
  <si>
    <t>TAC 9a UE</t>
  </si>
  <si>
    <t>Desembarques 9a</t>
  </si>
  <si>
    <t>Capturas 9a ICES</t>
  </si>
  <si>
    <t>Captura 9a sur</t>
  </si>
  <si>
    <t>Captura 9a sur aconsejada</t>
  </si>
  <si>
    <t>Captura 9a oeste aconsejada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</si>
  <si>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</si>
  <si>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</si>
  <si>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</si>
  <si>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</si>
  <si>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</si>
  <si>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</si>
  <si>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</si>
  <si>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</si>
  <si>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</si>
  <si>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</si>
  <si>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</si>
  <si>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</si>
  <si>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</si>
  <si>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</si>
  <si>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</si>
  <si>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</si>
  <si>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</si>
  <si>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</si>
  <si>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</si>
  <si>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</si>
  <si>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</si>
  <si>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</si>
  <si>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</si>
  <si>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</si>
  <si>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</si>
  <si>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</si>
  <si>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</si>
  <si>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</si>
  <si>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</si>
  <si>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</si>
  <si>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</si>
  <si>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</si>
  <si>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2018–2019</t>
  </si>
  <si>
    <t>2019–2020</t>
  </si>
  <si>
    <t>2020–2021</t>
  </si>
  <si>
    <t>2021–2022</t>
  </si>
  <si>
    <t>2022–2023</t>
  </si>
  <si>
    <t>2023–2024</t>
  </si>
  <si>
    <t>2024–2025</t>
  </si>
  <si>
    <t>Captura</t>
  </si>
  <si>
    <t>Proporción</t>
  </si>
  <si>
    <t>Total</t>
  </si>
  <si>
    <t>Semestre 1</t>
  </si>
  <si>
    <t>Semestre 2</t>
  </si>
  <si>
    <t>suma de capturas semestrales</t>
  </si>
  <si>
    <t>considerando la proporción semestral</t>
  </si>
  <si>
    <t>Captura año calendario junio-julio y  naturales enero-diciembre</t>
  </si>
  <si>
    <t>Captura aconsejada ICES</t>
  </si>
  <si>
    <t>cambio de modelo y calendario de 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</si>
</sst>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000000"/>
      <name val="Helvetic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00BFC4"/>
        <bgColor indexed="64"/>
      </patternFill>
    </fill>
    <fill>
      <patternFill patternType="solid">
        <fgColor rgb="FFFF2400"/>
        <bgColor indexed="64"/>
      </patternFill>
    </fill>
    <fill>
      <patternFill patternType="solid">
        <fgColor rgb="FF00F900"/>
        <bgColor indexed="64"/>
      </patternFill>
    </fill>
    <fill>
      <patternFill patternType="solid">
        <fgColor rgb="FF016400"/>
        <bgColor indexed="64"/>
      </patternFill>
    </fill>
    <fill>
      <patternFill patternType="solid">
        <fgColor rgb="FF0333FF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rgb="FF666666"/>
      </top>
      <bottom style="thick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" fontId="3" fillId="3" borderId="0" xfId="0" applyNumberFormat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4" borderId="2" xfId="0" applyFont="1" applyFill="1" applyBorder="1" applyAlignment="1">
      <alignment horizontal="center"/>
    </xf>
    <xf numFmtId="0" fontId="0" fillId="4" borderId="2" xfId="0" applyFill="1" applyBorder="1"/>
    <xf numFmtId="0" fontId="1" fillId="5" borderId="2" xfId="0" applyFont="1" applyFill="1" applyBorder="1" applyAlignment="1">
      <alignment horizontal="center"/>
    </xf>
    <xf numFmtId="0" fontId="0" fillId="5" borderId="2" xfId="0" applyFill="1" applyBorder="1"/>
    <xf numFmtId="0" fontId="4" fillId="6" borderId="2" xfId="0" applyFont="1" applyFill="1" applyBorder="1" applyAlignment="1">
      <alignment horizontal="center"/>
    </xf>
    <xf numFmtId="0" fontId="5" fillId="6" borderId="2" xfId="0" applyFont="1" applyFill="1" applyBorder="1"/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4" fillId="8" borderId="2" xfId="0" applyFont="1" applyFill="1" applyBorder="1" applyAlignment="1">
      <alignment horizontal="center"/>
    </xf>
    <xf numFmtId="0" fontId="5" fillId="8" borderId="2" xfId="0" applyFont="1" applyFill="1" applyBorder="1"/>
    <xf numFmtId="0" fontId="4" fillId="9" borderId="2" xfId="0" applyFont="1" applyFill="1" applyBorder="1" applyAlignment="1">
      <alignment horizontal="center"/>
    </xf>
    <xf numFmtId="0" fontId="5" fillId="9" borderId="2" xfId="0" applyFont="1" applyFill="1" applyBorder="1"/>
    <xf numFmtId="0" fontId="0" fillId="0" borderId="3" xfId="0" applyBorder="1"/>
    <xf numFmtId="0" fontId="5" fillId="9" borderId="3" xfId="0" applyFont="1" applyFill="1" applyBorder="1"/>
    <xf numFmtId="0" fontId="5" fillId="6" borderId="3" xfId="0" applyFont="1" applyFill="1" applyBorder="1"/>
    <xf numFmtId="0" fontId="0" fillId="5" borderId="3" xfId="0" applyFill="1" applyBorder="1"/>
    <xf numFmtId="0" fontId="0" fillId="4" borderId="3" xfId="0" applyFill="1" applyBorder="1"/>
    <xf numFmtId="0" fontId="0" fillId="7" borderId="3" xfId="0" applyFill="1" applyBorder="1"/>
    <xf numFmtId="0" fontId="5" fillId="8" borderId="3" xfId="0" applyFont="1" applyFill="1" applyBorder="1"/>
    <xf numFmtId="0" fontId="5" fillId="9" borderId="5" xfId="0" applyFont="1" applyFill="1" applyBorder="1"/>
    <xf numFmtId="0" fontId="5" fillId="6" borderId="5" xfId="0" applyFont="1" applyFill="1" applyBorder="1"/>
    <xf numFmtId="0" fontId="0" fillId="0" borderId="5" xfId="0" applyBorder="1"/>
    <xf numFmtId="0" fontId="0" fillId="5" borderId="5" xfId="0" applyFill="1" applyBorder="1"/>
    <xf numFmtId="0" fontId="0" fillId="4" borderId="5" xfId="0" applyFill="1" applyBorder="1"/>
    <xf numFmtId="0" fontId="0" fillId="7" borderId="5" xfId="0" applyFill="1" applyBorder="1"/>
    <xf numFmtId="0" fontId="5" fillId="8" borderId="6" xfId="0" applyFont="1" applyFill="1" applyBorder="1"/>
    <xf numFmtId="0" fontId="5" fillId="8" borderId="8" xfId="0" applyFont="1" applyFill="1" applyBorder="1"/>
    <xf numFmtId="0" fontId="5" fillId="9" borderId="10" xfId="0" applyFont="1" applyFill="1" applyBorder="1"/>
    <xf numFmtId="0" fontId="5" fillId="6" borderId="10" xfId="0" applyFont="1" applyFill="1" applyBorder="1"/>
    <xf numFmtId="0" fontId="0" fillId="0" borderId="10" xfId="0" applyBorder="1"/>
    <xf numFmtId="0" fontId="0" fillId="5" borderId="10" xfId="0" applyFill="1" applyBorder="1"/>
    <xf numFmtId="0" fontId="0" fillId="4" borderId="10" xfId="0" applyFill="1" applyBorder="1"/>
    <xf numFmtId="0" fontId="0" fillId="7" borderId="10" xfId="0" applyFill="1" applyBorder="1"/>
    <xf numFmtId="0" fontId="5" fillId="8" borderId="11" xfId="0" applyFon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333FF"/>
      <color rgb="FF016400"/>
      <color rgb="FF00F900"/>
      <color rgb="FFFF2400"/>
      <color rgb="FF00BFC4"/>
      <color rgb="FFF876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'Capturas 9a sur'!$I$2:$I$3</c:f>
              <c:strCache>
                <c:ptCount val="2"/>
                <c:pt idx="0">
                  <c:v>considerando la proporción semestral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'Capturas 9a sur'!$H$4:$H$40</c:f>
              <c:strCache>
                <c:ptCount val="3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2018–2019</c:v>
                </c:pt>
                <c:pt idx="31">
                  <c:v>2019–2020</c:v>
                </c:pt>
                <c:pt idx="32">
                  <c:v>2020–2021</c:v>
                </c:pt>
                <c:pt idx="33">
                  <c:v>2021–2022</c:v>
                </c:pt>
                <c:pt idx="34">
                  <c:v>2022–2023</c:v>
                </c:pt>
                <c:pt idx="35">
                  <c:v>2023–2024</c:v>
                </c:pt>
                <c:pt idx="36">
                  <c:v>2025</c:v>
                </c:pt>
              </c:strCache>
            </c:strRef>
          </c:cat>
          <c:val>
            <c:numRef>
              <c:f>'Capturas 9a sur'!$I$4:$I$40</c:f>
              <c:numCache>
                <c:formatCode>#,##0</c:formatCode>
                <c:ptCount val="37"/>
                <c:pt idx="0">
                  <c:v>5354.25</c:v>
                </c:pt>
                <c:pt idx="1">
                  <c:v>5819.0640000000003</c:v>
                </c:pt>
                <c:pt idx="2">
                  <c:v>5717.3429999999998</c:v>
                </c:pt>
                <c:pt idx="3">
                  <c:v>2996.7049999999999</c:v>
                </c:pt>
                <c:pt idx="4">
                  <c:v>1959.951</c:v>
                </c:pt>
                <c:pt idx="5">
                  <c:v>3035.4569999999999</c:v>
                </c:pt>
                <c:pt idx="6">
                  <c:v>570.61369999999999</c:v>
                </c:pt>
                <c:pt idx="7">
                  <c:v>1831.41</c:v>
                </c:pt>
                <c:pt idx="8">
                  <c:v>4613.2129999999997</c:v>
                </c:pt>
                <c:pt idx="9">
                  <c:v>9582.2999999999993</c:v>
                </c:pt>
                <c:pt idx="10">
                  <c:v>5940.549</c:v>
                </c:pt>
                <c:pt idx="11">
                  <c:v>2353.442</c:v>
                </c:pt>
                <c:pt idx="12">
                  <c:v>8636.66</c:v>
                </c:pt>
                <c:pt idx="13">
                  <c:v>8244.2630000000008</c:v>
                </c:pt>
                <c:pt idx="14">
                  <c:v>4947.8100000000004</c:v>
                </c:pt>
                <c:pt idx="15">
                  <c:v>5581.1880000000001</c:v>
                </c:pt>
                <c:pt idx="16">
                  <c:v>4440.8202000000001</c:v>
                </c:pt>
                <c:pt idx="17">
                  <c:v>4389.0914000000002</c:v>
                </c:pt>
                <c:pt idx="18">
                  <c:v>5616.2449999999999</c:v>
                </c:pt>
                <c:pt idx="19">
                  <c:v>3219.627</c:v>
                </c:pt>
                <c:pt idx="20">
                  <c:v>2954.9209999999998</c:v>
                </c:pt>
                <c:pt idx="21">
                  <c:v>2927.4295000000002</c:v>
                </c:pt>
                <c:pt idx="22">
                  <c:v>6291.31</c:v>
                </c:pt>
                <c:pt idx="23">
                  <c:v>4838.2129000000004</c:v>
                </c:pt>
                <c:pt idx="24">
                  <c:v>5231.4579999999996</c:v>
                </c:pt>
                <c:pt idx="25">
                  <c:v>9046.2350000000006</c:v>
                </c:pt>
                <c:pt idx="26">
                  <c:v>6950.09</c:v>
                </c:pt>
                <c:pt idx="27">
                  <c:v>6741.8180000000002</c:v>
                </c:pt>
                <c:pt idx="28">
                  <c:v>4610.8680000000004</c:v>
                </c:pt>
                <c:pt idx="29">
                  <c:v>4498.8140000000003</c:v>
                </c:pt>
                <c:pt idx="30" formatCode="0">
                  <c:v>3814.9342800000004</c:v>
                </c:pt>
                <c:pt idx="31" formatCode="0">
                  <c:v>6473.6501000000007</c:v>
                </c:pt>
                <c:pt idx="32" formatCode="0">
                  <c:v>7890.7290499999999</c:v>
                </c:pt>
                <c:pt idx="33" formatCode="0">
                  <c:v>6644.1248399999995</c:v>
                </c:pt>
                <c:pt idx="34" formatCode="0">
                  <c:v>7930.1199100000003</c:v>
                </c:pt>
                <c:pt idx="35" formatCode="0">
                  <c:v>8053.5367000000006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D-D047-8A40-41524091315E}"/>
            </c:ext>
          </c:extLst>
        </c:ser>
        <c:ser>
          <c:idx val="1"/>
          <c:order val="1"/>
          <c:tx>
            <c:strRef>
              <c:f>'Capturas 9a sur'!$J$2:$J$3</c:f>
              <c:strCache>
                <c:ptCount val="2"/>
                <c:pt idx="0">
                  <c:v>suma de capturas semestrales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'Capturas 9a sur'!$H$4:$H$40</c:f>
              <c:strCache>
                <c:ptCount val="37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2018–2019</c:v>
                </c:pt>
                <c:pt idx="31">
                  <c:v>2019–2020</c:v>
                </c:pt>
                <c:pt idx="32">
                  <c:v>2020–2021</c:v>
                </c:pt>
                <c:pt idx="33">
                  <c:v>2021–2022</c:v>
                </c:pt>
                <c:pt idx="34">
                  <c:v>2022–2023</c:v>
                </c:pt>
                <c:pt idx="35">
                  <c:v>2023–2024</c:v>
                </c:pt>
                <c:pt idx="36">
                  <c:v>2025</c:v>
                </c:pt>
              </c:strCache>
            </c:strRef>
          </c:cat>
          <c:val>
            <c:numRef>
              <c:f>'Capturas 9a sur'!$J$4:$J$40</c:f>
              <c:numCache>
                <c:formatCode>#,##0</c:formatCode>
                <c:ptCount val="37"/>
                <c:pt idx="0">
                  <c:v>5354.25</c:v>
                </c:pt>
                <c:pt idx="1">
                  <c:v>5819.0640000000003</c:v>
                </c:pt>
                <c:pt idx="2">
                  <c:v>5717.3429999999998</c:v>
                </c:pt>
                <c:pt idx="3">
                  <c:v>2996.7049999999999</c:v>
                </c:pt>
                <c:pt idx="4">
                  <c:v>1959.951</c:v>
                </c:pt>
                <c:pt idx="5">
                  <c:v>3035.4569999999999</c:v>
                </c:pt>
                <c:pt idx="6">
                  <c:v>570.61369999999999</c:v>
                </c:pt>
                <c:pt idx="7">
                  <c:v>1831.41</c:v>
                </c:pt>
                <c:pt idx="8">
                  <c:v>4613.2129999999997</c:v>
                </c:pt>
                <c:pt idx="9">
                  <c:v>9582.2999999999993</c:v>
                </c:pt>
                <c:pt idx="10">
                  <c:v>5940.549</c:v>
                </c:pt>
                <c:pt idx="11">
                  <c:v>2353.442</c:v>
                </c:pt>
                <c:pt idx="12">
                  <c:v>8636.66</c:v>
                </c:pt>
                <c:pt idx="13">
                  <c:v>8244.2630000000008</c:v>
                </c:pt>
                <c:pt idx="14">
                  <c:v>4947.8100000000004</c:v>
                </c:pt>
                <c:pt idx="15">
                  <c:v>5581.1880000000001</c:v>
                </c:pt>
                <c:pt idx="16">
                  <c:v>4440.8202000000001</c:v>
                </c:pt>
                <c:pt idx="17">
                  <c:v>4389.0914000000002</c:v>
                </c:pt>
                <c:pt idx="18">
                  <c:v>5616.2449999999999</c:v>
                </c:pt>
                <c:pt idx="19">
                  <c:v>3219.627</c:v>
                </c:pt>
                <c:pt idx="20">
                  <c:v>2954.9209999999998</c:v>
                </c:pt>
                <c:pt idx="21">
                  <c:v>2927.4295000000002</c:v>
                </c:pt>
                <c:pt idx="22">
                  <c:v>6291.31</c:v>
                </c:pt>
                <c:pt idx="23">
                  <c:v>4838.2129000000004</c:v>
                </c:pt>
                <c:pt idx="24">
                  <c:v>5231.4579999999996</c:v>
                </c:pt>
                <c:pt idx="25">
                  <c:v>9046.2350000000006</c:v>
                </c:pt>
                <c:pt idx="26">
                  <c:v>6950.09</c:v>
                </c:pt>
                <c:pt idx="27">
                  <c:v>6741.8180000000002</c:v>
                </c:pt>
                <c:pt idx="28">
                  <c:v>4610.8680000000004</c:v>
                </c:pt>
                <c:pt idx="29">
                  <c:v>4498.8140000000003</c:v>
                </c:pt>
                <c:pt idx="30">
                  <c:v>3814.6289999999999</c:v>
                </c:pt>
                <c:pt idx="31">
                  <c:v>6471.7000000000007</c:v>
                </c:pt>
                <c:pt idx="32">
                  <c:v>7860.6770000000006</c:v>
                </c:pt>
                <c:pt idx="33">
                  <c:v>6631.27</c:v>
                </c:pt>
                <c:pt idx="34">
                  <c:v>7960.4249999999993</c:v>
                </c:pt>
                <c:pt idx="35">
                  <c:v>8071.21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D-D047-8A40-41524091315E}"/>
            </c:ext>
          </c:extLst>
        </c:ser>
        <c:ser>
          <c:idx val="2"/>
          <c:order val="2"/>
          <c:tx>
            <c:strRef>
              <c:f>'Capturas 9a sur'!$K$2:$K$3</c:f>
              <c:strCache>
                <c:ptCount val="2"/>
                <c:pt idx="0">
                  <c:v>Captura aconsejada ICES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'Capturas 9a sur'!$K$4:$K$40</c:f>
              <c:numCache>
                <c:formatCode>General</c:formatCode>
                <c:ptCount val="37"/>
                <c:pt idx="30">
                  <c:v>3760</c:v>
                </c:pt>
                <c:pt idx="31">
                  <c:v>6290</c:v>
                </c:pt>
                <c:pt idx="32">
                  <c:v>11322</c:v>
                </c:pt>
                <c:pt idx="33">
                  <c:v>7181</c:v>
                </c:pt>
                <c:pt idx="34">
                  <c:v>1694</c:v>
                </c:pt>
                <c:pt idx="35">
                  <c:v>2201</c:v>
                </c:pt>
                <c:pt idx="36">
                  <c:v>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D-D047-8A40-41524091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651120"/>
        <c:axId val="1973064272"/>
      </c:lineChart>
      <c:catAx>
        <c:axId val="19726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3064272"/>
        <c:crosses val="autoZero"/>
        <c:auto val="1"/>
        <c:lblAlgn val="ctr"/>
        <c:lblOffset val="100"/>
        <c:noMultiLvlLbl val="0"/>
      </c:catAx>
      <c:valAx>
        <c:axId val="19730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Capturas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265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36287</xdr:colOff>
      <xdr:row>0</xdr:row>
      <xdr:rowOff>90713</xdr:rowOff>
    </xdr:from>
    <xdr:to>
      <xdr:col>26</xdr:col>
      <xdr:colOff>217714</xdr:colOff>
      <xdr:row>43</xdr:row>
      <xdr:rowOff>36285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BB92B0A2-F3FC-B9B4-33DD-EBD4E601EAD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3716001" y="90713"/>
          <a:ext cx="12264570" cy="8527143"/>
        </a:xfrm>
        <a:prstGeom prst="rect">
          <a:avLst/>
        </a:prstGeom>
        <a:noFill/>
        <a:ln w="9525">
          <a:noFill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2</xdr:row>
      <xdr:rowOff>368300</xdr:rowOff>
    </xdr:from>
    <xdr:to>
      <xdr:col>23</xdr:col>
      <xdr:colOff>203200</xdr:colOff>
      <xdr:row>28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FE842-8A63-A9A5-B010-BAB347B47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ia jose zuñiga basualto" id="{4088688E-BC5A-B44A-9386-1A03960086B7}" userId="79c0830530f5dd07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4" dT="2025-04-15T14:03:15.51" personId="{4088688E-BC5A-B44A-9386-1A03960086B7}" id="{8DB183F9-0702-6A4D-AAE5-5459B08C1E82}">
    <text xml:space="preserve">Considerando la proporción del segundo semestre por la captura total de un año más la proporción del primer semestre del año siguiente por la captura total del año siguiente
</text>
  </threadedComment>
  <threadedComment ref="J34" dT="2025-04-15T14:06:17.99" personId="{4088688E-BC5A-B44A-9386-1A03960086B7}" id="{1A33638A-9FF8-0147-87B0-D3FB0EDED8BE}">
    <text>Este viene de la suma de la captura del segundo semestre de un año + la captura del primer semestre del año siguiente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zoomScale="70" zoomScaleNormal="70" workbookViewId="0">
      <selection activeCell="G40" sqref="G40"/>
    </sheetView>
  </sheetViews>
  <sheetFormatPr baseColWidth="10" defaultColWidth="8.83203125" defaultRowHeight="15" x14ac:dyDescent="0.2"/>
  <cols>
    <col min="1" max="1" width="19.1640625" customWidth="1"/>
    <col min="2" max="2" width="26.1640625" customWidth="1"/>
    <col min="3" max="3" width="22.33203125" customWidth="1"/>
    <col min="4" max="4" width="18.1640625" customWidth="1"/>
    <col min="5" max="5" width="22.33203125" customWidth="1"/>
    <col min="6" max="6" width="20" customWidth="1"/>
    <col min="7" max="7" width="26.83203125" customWidth="1"/>
    <col min="8" max="8" width="24.1640625" customWidth="1"/>
  </cols>
  <sheetData>
    <row r="1" spans="1:8" s="1" customFormat="1" x14ac:dyDescent="0.2">
      <c r="A1" s="9" t="s">
        <v>0</v>
      </c>
      <c r="B1" s="21" t="s">
        <v>1</v>
      </c>
      <c r="C1" s="15" t="s">
        <v>2</v>
      </c>
      <c r="D1" s="9" t="s">
        <v>3</v>
      </c>
      <c r="E1" s="13" t="s">
        <v>4</v>
      </c>
      <c r="F1" s="11" t="s">
        <v>5</v>
      </c>
      <c r="G1" s="17" t="s">
        <v>6</v>
      </c>
      <c r="H1" s="19" t="s">
        <v>7</v>
      </c>
    </row>
    <row r="2" spans="1:8" x14ac:dyDescent="0.2">
      <c r="A2" s="10" t="s">
        <v>8</v>
      </c>
      <c r="B2" s="22"/>
      <c r="C2" s="16">
        <v>4600</v>
      </c>
      <c r="D2" s="10">
        <v>5516</v>
      </c>
      <c r="E2" s="14"/>
      <c r="F2" s="12"/>
      <c r="G2" s="18"/>
      <c r="H2" s="20"/>
    </row>
    <row r="3" spans="1:8" x14ac:dyDescent="0.2">
      <c r="A3" s="10" t="s">
        <v>9</v>
      </c>
      <c r="B3" s="22"/>
      <c r="C3" s="16">
        <v>6000</v>
      </c>
      <c r="D3" s="10">
        <v>4173</v>
      </c>
      <c r="E3" s="14">
        <v>4721</v>
      </c>
      <c r="F3" s="12"/>
      <c r="G3" s="18"/>
      <c r="H3" s="20"/>
    </row>
    <row r="4" spans="1:8" x14ac:dyDescent="0.2">
      <c r="A4" s="10" t="s">
        <v>10</v>
      </c>
      <c r="B4" s="22"/>
      <c r="C4" s="16">
        <v>6000</v>
      </c>
      <c r="D4" s="10">
        <v>5259</v>
      </c>
      <c r="E4" s="14">
        <v>5944</v>
      </c>
      <c r="F4" s="12">
        <v>5354.25</v>
      </c>
      <c r="G4" s="18"/>
      <c r="H4" s="20"/>
    </row>
    <row r="5" spans="1:8" x14ac:dyDescent="0.2">
      <c r="A5" s="10" t="s">
        <v>11</v>
      </c>
      <c r="B5" s="22"/>
      <c r="C5" s="16">
        <v>9000</v>
      </c>
      <c r="D5" s="10">
        <v>2889</v>
      </c>
      <c r="E5" s="14">
        <v>6487</v>
      </c>
      <c r="F5" s="12">
        <v>5819.0640000000003</v>
      </c>
      <c r="G5" s="18"/>
      <c r="H5" s="20"/>
    </row>
    <row r="6" spans="1:8" x14ac:dyDescent="0.2">
      <c r="A6" s="10" t="s">
        <v>12</v>
      </c>
      <c r="B6" s="22"/>
      <c r="C6" s="16">
        <v>9000</v>
      </c>
      <c r="D6" s="10">
        <v>3753</v>
      </c>
      <c r="E6" s="14">
        <v>5922</v>
      </c>
      <c r="F6" s="12">
        <v>5717.3430000000008</v>
      </c>
      <c r="G6" s="18"/>
      <c r="H6" s="20"/>
    </row>
    <row r="7" spans="1:8" x14ac:dyDescent="0.2">
      <c r="A7" s="10" t="s">
        <v>13</v>
      </c>
      <c r="B7" s="22"/>
      <c r="C7" s="16">
        <v>12000</v>
      </c>
      <c r="D7" s="10">
        <v>2351</v>
      </c>
      <c r="E7" s="14">
        <v>3166</v>
      </c>
      <c r="F7" s="12">
        <v>2996.7049999999999</v>
      </c>
      <c r="G7" s="18"/>
      <c r="H7" s="20"/>
    </row>
    <row r="8" spans="1:8" x14ac:dyDescent="0.2">
      <c r="A8" s="10" t="s">
        <v>14</v>
      </c>
      <c r="B8" s="22"/>
      <c r="C8" s="16">
        <v>12000</v>
      </c>
      <c r="D8" s="10">
        <v>1130</v>
      </c>
      <c r="E8" s="14">
        <v>1984</v>
      </c>
      <c r="F8" s="12">
        <v>1959.951</v>
      </c>
      <c r="G8" s="18"/>
      <c r="H8" s="20"/>
    </row>
    <row r="9" spans="1:8" x14ac:dyDescent="0.2">
      <c r="A9" s="10" t="s">
        <v>15</v>
      </c>
      <c r="B9" s="22"/>
      <c r="C9" s="16">
        <v>12000</v>
      </c>
      <c r="D9" s="10">
        <v>1619</v>
      </c>
      <c r="E9" s="14">
        <v>3388</v>
      </c>
      <c r="F9" s="12">
        <v>3035.4569999999999</v>
      </c>
      <c r="G9" s="18"/>
      <c r="H9" s="20"/>
    </row>
    <row r="10" spans="1:8" x14ac:dyDescent="0.2">
      <c r="A10" s="10" t="s">
        <v>16</v>
      </c>
      <c r="B10" s="22"/>
      <c r="C10" s="16">
        <v>12000</v>
      </c>
      <c r="D10" s="10">
        <v>10106</v>
      </c>
      <c r="E10" s="14">
        <v>12956</v>
      </c>
      <c r="F10" s="12">
        <v>570.61369999999999</v>
      </c>
      <c r="G10" s="18"/>
      <c r="H10" s="20"/>
    </row>
    <row r="11" spans="1:8" x14ac:dyDescent="0.2">
      <c r="A11" s="10" t="s">
        <v>17</v>
      </c>
      <c r="B11" s="22"/>
      <c r="C11" s="16">
        <v>12000</v>
      </c>
      <c r="D11" s="10">
        <v>6256</v>
      </c>
      <c r="E11" s="14">
        <v>4595</v>
      </c>
      <c r="F11" s="12">
        <v>1831.41</v>
      </c>
      <c r="G11" s="18"/>
      <c r="H11" s="20"/>
    </row>
    <row r="12" spans="1:8" x14ac:dyDescent="0.2">
      <c r="A12" s="10" t="s">
        <v>18</v>
      </c>
      <c r="B12" s="22"/>
      <c r="C12" s="16">
        <v>12000</v>
      </c>
      <c r="D12" s="10">
        <v>4614</v>
      </c>
      <c r="E12" s="14">
        <v>5295</v>
      </c>
      <c r="F12" s="12">
        <v>4613.2129999999997</v>
      </c>
      <c r="G12" s="18"/>
      <c r="H12" s="20"/>
    </row>
    <row r="13" spans="1:8" x14ac:dyDescent="0.2">
      <c r="A13" s="10" t="s">
        <v>19</v>
      </c>
      <c r="B13" s="22"/>
      <c r="C13" s="16">
        <v>12000</v>
      </c>
      <c r="D13" s="10">
        <v>8717</v>
      </c>
      <c r="E13" s="14">
        <v>10962</v>
      </c>
      <c r="F13" s="12">
        <v>9582.2999999999993</v>
      </c>
      <c r="G13" s="18"/>
      <c r="H13" s="20"/>
    </row>
    <row r="14" spans="1:8" x14ac:dyDescent="0.2">
      <c r="A14" s="10" t="s">
        <v>20</v>
      </c>
      <c r="B14" s="22">
        <v>4600</v>
      </c>
      <c r="C14" s="16">
        <v>13000</v>
      </c>
      <c r="D14" s="10">
        <v>7486</v>
      </c>
      <c r="E14" s="14">
        <v>7409</v>
      </c>
      <c r="F14" s="12">
        <v>5940.5490000000009</v>
      </c>
      <c r="G14" s="18"/>
      <c r="H14" s="20"/>
    </row>
    <row r="15" spans="1:8" x14ac:dyDescent="0.2">
      <c r="A15" s="10" t="s">
        <v>21</v>
      </c>
      <c r="B15" s="22">
        <v>4600</v>
      </c>
      <c r="C15" s="16">
        <v>10000</v>
      </c>
      <c r="D15" s="10">
        <v>2717</v>
      </c>
      <c r="E15" s="14">
        <v>2502</v>
      </c>
      <c r="F15" s="12">
        <v>2353.442</v>
      </c>
      <c r="G15" s="18"/>
      <c r="H15" s="20"/>
    </row>
    <row r="16" spans="1:8" x14ac:dyDescent="0.2">
      <c r="A16" s="10" t="s">
        <v>22</v>
      </c>
      <c r="B16" s="22">
        <v>4900</v>
      </c>
      <c r="C16" s="16">
        <v>10000</v>
      </c>
      <c r="D16" s="10">
        <v>5907</v>
      </c>
      <c r="E16" s="14">
        <v>9098</v>
      </c>
      <c r="F16" s="12">
        <v>8636.66</v>
      </c>
      <c r="G16" s="18"/>
      <c r="H16" s="20"/>
    </row>
    <row r="17" spans="1:8" x14ac:dyDescent="0.2">
      <c r="A17" s="10" t="s">
        <v>23</v>
      </c>
      <c r="B17" s="22">
        <v>4900</v>
      </c>
      <c r="C17" s="16">
        <v>8000</v>
      </c>
      <c r="D17" s="10">
        <v>5636</v>
      </c>
      <c r="E17" s="14">
        <v>8806</v>
      </c>
      <c r="F17" s="12">
        <v>8244.2630000000008</v>
      </c>
      <c r="G17" s="18"/>
      <c r="H17" s="20"/>
    </row>
    <row r="18" spans="1:8" x14ac:dyDescent="0.2">
      <c r="A18" s="10" t="s">
        <v>24</v>
      </c>
      <c r="B18" s="22">
        <v>4700</v>
      </c>
      <c r="C18" s="16">
        <v>8000</v>
      </c>
      <c r="D18" s="10">
        <v>6146</v>
      </c>
      <c r="E18" s="14">
        <v>5269</v>
      </c>
      <c r="F18" s="12">
        <v>4947.8099999999986</v>
      </c>
      <c r="G18" s="18"/>
      <c r="H18" s="20"/>
    </row>
    <row r="19" spans="1:8" x14ac:dyDescent="0.2">
      <c r="A19" s="10" t="s">
        <v>25</v>
      </c>
      <c r="B19" s="22">
        <v>4700</v>
      </c>
      <c r="C19" s="16">
        <v>8000</v>
      </c>
      <c r="D19" s="10">
        <v>6644</v>
      </c>
      <c r="E19" s="14">
        <v>5844</v>
      </c>
      <c r="F19" s="12">
        <v>5581.1880000000001</v>
      </c>
      <c r="G19" s="18"/>
      <c r="H19" s="20"/>
    </row>
    <row r="20" spans="1:8" x14ac:dyDescent="0.2">
      <c r="A20" s="10" t="s">
        <v>26</v>
      </c>
      <c r="B20" s="22">
        <v>4700</v>
      </c>
      <c r="C20" s="16">
        <v>8000</v>
      </c>
      <c r="D20" s="10">
        <v>4596</v>
      </c>
      <c r="E20" s="14">
        <v>4515</v>
      </c>
      <c r="F20" s="12">
        <v>4440.8202000000001</v>
      </c>
      <c r="G20" s="18"/>
      <c r="H20" s="20"/>
    </row>
    <row r="21" spans="1:8" x14ac:dyDescent="0.2">
      <c r="A21" s="10" t="s">
        <v>27</v>
      </c>
      <c r="B21" s="22">
        <v>4700</v>
      </c>
      <c r="C21" s="16">
        <v>8000</v>
      </c>
      <c r="D21" s="10">
        <v>4131</v>
      </c>
      <c r="E21" s="14">
        <v>4491</v>
      </c>
      <c r="F21" s="12">
        <v>4389.0914000000002</v>
      </c>
      <c r="G21" s="18"/>
      <c r="H21" s="20"/>
    </row>
    <row r="22" spans="1:8" x14ac:dyDescent="0.2">
      <c r="A22" s="10" t="s">
        <v>28</v>
      </c>
      <c r="B22" s="22">
        <v>4800</v>
      </c>
      <c r="C22" s="16">
        <v>8000</v>
      </c>
      <c r="D22" s="10">
        <v>6282</v>
      </c>
      <c r="E22" s="14">
        <v>6454</v>
      </c>
      <c r="F22" s="12">
        <v>5616.2449999999999</v>
      </c>
      <c r="G22" s="18"/>
      <c r="H22" s="20"/>
    </row>
    <row r="23" spans="1:8" x14ac:dyDescent="0.2">
      <c r="A23" s="10" t="s">
        <v>29</v>
      </c>
      <c r="B23" s="22">
        <v>4800</v>
      </c>
      <c r="C23" s="16">
        <v>8000</v>
      </c>
      <c r="D23" s="10">
        <v>3244</v>
      </c>
      <c r="E23" s="14">
        <v>3508</v>
      </c>
      <c r="F23" s="12">
        <v>3219.627</v>
      </c>
      <c r="G23" s="18"/>
      <c r="H23" s="20"/>
    </row>
    <row r="24" spans="1:8" x14ac:dyDescent="0.2">
      <c r="A24" s="10" t="s">
        <v>30</v>
      </c>
      <c r="B24" s="22">
        <v>4800</v>
      </c>
      <c r="C24" s="16">
        <v>8000</v>
      </c>
      <c r="D24" s="10">
        <v>2349</v>
      </c>
      <c r="E24" s="14">
        <v>3013</v>
      </c>
      <c r="F24" s="12">
        <v>2954.9209999999998</v>
      </c>
      <c r="G24" s="18"/>
      <c r="H24" s="20"/>
    </row>
    <row r="25" spans="1:8" x14ac:dyDescent="0.2">
      <c r="A25" s="10" t="s">
        <v>31</v>
      </c>
      <c r="B25" s="22">
        <v>4800</v>
      </c>
      <c r="C25" s="16">
        <v>8000</v>
      </c>
      <c r="D25" s="10">
        <v>3291</v>
      </c>
      <c r="E25" s="14">
        <v>3210</v>
      </c>
      <c r="F25" s="12">
        <v>2927.4295000000002</v>
      </c>
      <c r="G25" s="18"/>
      <c r="H25" s="20"/>
    </row>
    <row r="26" spans="1:8" x14ac:dyDescent="0.2">
      <c r="A26" s="10" t="s">
        <v>32</v>
      </c>
      <c r="B26" s="22"/>
      <c r="C26" s="16">
        <v>7600</v>
      </c>
      <c r="D26" s="10">
        <v>10134</v>
      </c>
      <c r="E26" s="14">
        <v>10076</v>
      </c>
      <c r="F26" s="12">
        <v>6291.3099999999986</v>
      </c>
      <c r="G26" s="18"/>
      <c r="H26" s="20"/>
    </row>
    <row r="27" spans="1:8" x14ac:dyDescent="0.2">
      <c r="A27" s="10" t="s">
        <v>33</v>
      </c>
      <c r="B27" s="22"/>
      <c r="C27" s="16">
        <v>8600</v>
      </c>
      <c r="D27" s="10">
        <v>5589</v>
      </c>
      <c r="E27" s="14">
        <v>5589</v>
      </c>
      <c r="F27" s="12">
        <v>4838.2129000000004</v>
      </c>
      <c r="G27" s="18"/>
      <c r="H27" s="20"/>
    </row>
    <row r="28" spans="1:8" x14ac:dyDescent="0.2">
      <c r="A28" s="10" t="s">
        <v>34</v>
      </c>
      <c r="B28" s="22"/>
      <c r="C28" s="16">
        <v>8800</v>
      </c>
      <c r="D28" s="10">
        <v>5632</v>
      </c>
      <c r="E28" s="14">
        <v>5632</v>
      </c>
      <c r="F28" s="12">
        <v>5231.4580000000014</v>
      </c>
      <c r="G28" s="18"/>
      <c r="H28" s="20"/>
    </row>
    <row r="29" spans="1:8" x14ac:dyDescent="0.2">
      <c r="A29" s="10" t="s">
        <v>35</v>
      </c>
      <c r="B29" s="22"/>
      <c r="C29" s="16">
        <v>8800</v>
      </c>
      <c r="D29" s="10">
        <v>7739</v>
      </c>
      <c r="E29" s="14">
        <v>10332</v>
      </c>
      <c r="F29" s="12">
        <v>9046.2350000000006</v>
      </c>
      <c r="G29" s="18"/>
      <c r="H29" s="20"/>
    </row>
    <row r="30" spans="1:8" x14ac:dyDescent="0.2">
      <c r="A30" s="10" t="s">
        <v>36</v>
      </c>
      <c r="B30" s="22"/>
      <c r="C30" s="16">
        <v>9700</v>
      </c>
      <c r="D30" s="10">
        <v>9420</v>
      </c>
      <c r="E30" s="14">
        <v>9597</v>
      </c>
      <c r="F30" s="12">
        <v>6950.09</v>
      </c>
      <c r="G30" s="18"/>
      <c r="H30" s="20"/>
    </row>
    <row r="31" spans="1:8" x14ac:dyDescent="0.2">
      <c r="A31" s="10" t="s">
        <v>37</v>
      </c>
      <c r="B31" s="22">
        <v>15000</v>
      </c>
      <c r="C31" s="16">
        <v>15000</v>
      </c>
      <c r="D31" s="10">
        <v>13583</v>
      </c>
      <c r="E31" s="14">
        <v>13740</v>
      </c>
      <c r="F31" s="12">
        <v>6741.8180000000011</v>
      </c>
      <c r="G31" s="18"/>
      <c r="H31" s="20"/>
    </row>
    <row r="32" spans="1:8" x14ac:dyDescent="0.2">
      <c r="A32" s="10" t="s">
        <v>38</v>
      </c>
      <c r="B32" s="22"/>
      <c r="C32" s="16">
        <v>12500</v>
      </c>
      <c r="D32" s="10">
        <v>13277</v>
      </c>
      <c r="E32" s="14">
        <v>14705</v>
      </c>
      <c r="F32" s="12">
        <v>4610.8680000000004</v>
      </c>
      <c r="G32" s="18"/>
      <c r="H32" s="20"/>
    </row>
    <row r="33" spans="1:8" ht="16" thickBot="1" x14ac:dyDescent="0.25">
      <c r="A33" s="23" t="s">
        <v>39</v>
      </c>
      <c r="B33" s="24"/>
      <c r="C33" s="25">
        <v>12500</v>
      </c>
      <c r="D33" s="23">
        <v>13640</v>
      </c>
      <c r="E33" s="26">
        <v>13732</v>
      </c>
      <c r="F33" s="27">
        <v>4498.8140000000003</v>
      </c>
      <c r="G33" s="28"/>
      <c r="H33" s="29"/>
    </row>
    <row r="34" spans="1:8" x14ac:dyDescent="0.2">
      <c r="A34" s="45" t="s">
        <v>40</v>
      </c>
      <c r="B34" s="30">
        <v>17068</v>
      </c>
      <c r="C34" s="31">
        <v>17068</v>
      </c>
      <c r="D34" s="32">
        <v>13755</v>
      </c>
      <c r="E34" s="33">
        <v>13907</v>
      </c>
      <c r="F34" s="34">
        <v>3814.6289999999999</v>
      </c>
      <c r="G34" s="35">
        <v>3760</v>
      </c>
      <c r="H34" s="36">
        <v>13308</v>
      </c>
    </row>
    <row r="35" spans="1:8" x14ac:dyDescent="0.2">
      <c r="A35" s="46" t="s">
        <v>41</v>
      </c>
      <c r="B35" s="22">
        <v>8952</v>
      </c>
      <c r="C35" s="16">
        <v>10240</v>
      </c>
      <c r="D35" s="10">
        <v>9008</v>
      </c>
      <c r="E35" s="14">
        <v>9095</v>
      </c>
      <c r="F35" s="12">
        <v>6471.7000000000007</v>
      </c>
      <c r="G35" s="18">
        <v>6290</v>
      </c>
      <c r="H35" s="37">
        <v>2662</v>
      </c>
    </row>
    <row r="36" spans="1:8" x14ac:dyDescent="0.2">
      <c r="A36" s="46" t="s">
        <v>42</v>
      </c>
      <c r="B36" s="22">
        <v>15669</v>
      </c>
      <c r="C36" s="16">
        <v>15669</v>
      </c>
      <c r="D36" s="10">
        <v>13243</v>
      </c>
      <c r="E36" s="14">
        <v>13364</v>
      </c>
      <c r="F36" s="12">
        <v>7860.6770000000006</v>
      </c>
      <c r="G36" s="18">
        <v>11322</v>
      </c>
      <c r="H36" s="37">
        <v>4347</v>
      </c>
    </row>
    <row r="37" spans="1:8" x14ac:dyDescent="0.2">
      <c r="A37" s="46" t="s">
        <v>43</v>
      </c>
      <c r="B37" s="22">
        <v>15005</v>
      </c>
      <c r="C37" s="16">
        <v>15005</v>
      </c>
      <c r="D37" s="10">
        <v>17850</v>
      </c>
      <c r="E37" s="14">
        <v>17981</v>
      </c>
      <c r="F37" s="12">
        <v>6631.27</v>
      </c>
      <c r="G37" s="18">
        <v>7181</v>
      </c>
      <c r="H37" s="37">
        <v>7824</v>
      </c>
    </row>
    <row r="38" spans="1:8" x14ac:dyDescent="0.2">
      <c r="A38" s="46" t="s">
        <v>44</v>
      </c>
      <c r="B38" s="22">
        <v>15777</v>
      </c>
      <c r="C38" s="16">
        <v>15777</v>
      </c>
      <c r="D38" s="10">
        <v>11014</v>
      </c>
      <c r="E38" s="14">
        <v>11231</v>
      </c>
      <c r="F38" s="12">
        <v>7960.4249999999993</v>
      </c>
      <c r="G38" s="18">
        <v>1694</v>
      </c>
      <c r="H38" s="37">
        <v>14083</v>
      </c>
    </row>
    <row r="39" spans="1:8" x14ac:dyDescent="0.2">
      <c r="A39" s="46" t="s">
        <v>45</v>
      </c>
      <c r="B39" s="22">
        <v>20555</v>
      </c>
      <c r="C39" s="16">
        <v>20555</v>
      </c>
      <c r="D39" s="10">
        <v>10430</v>
      </c>
      <c r="E39" s="14">
        <v>10491</v>
      </c>
      <c r="F39" s="12">
        <v>8071.21</v>
      </c>
      <c r="G39" s="18">
        <v>2201</v>
      </c>
      <c r="H39" s="37">
        <v>18354</v>
      </c>
    </row>
    <row r="40" spans="1:8" ht="16" thickBot="1" x14ac:dyDescent="0.25">
      <c r="A40" s="47" t="s">
        <v>46</v>
      </c>
      <c r="B40" s="38">
        <v>9449</v>
      </c>
      <c r="C40" s="39">
        <v>9449</v>
      </c>
      <c r="D40" s="40"/>
      <c r="E40" s="41"/>
      <c r="F40" s="42"/>
      <c r="G40" s="43">
        <v>969</v>
      </c>
      <c r="H40" s="44">
        <v>8480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5526-1AB5-7347-9C52-219535AAC8FE}">
  <dimension ref="A1:O40"/>
  <sheetViews>
    <sheetView tabSelected="1" workbookViewId="0">
      <selection activeCell="L40" sqref="L40"/>
    </sheetView>
  </sheetViews>
  <sheetFormatPr baseColWidth="10" defaultRowHeight="15" x14ac:dyDescent="0.2"/>
  <cols>
    <col min="9" max="9" width="13.33203125" customWidth="1"/>
    <col min="10" max="10" width="14.6640625" customWidth="1"/>
  </cols>
  <sheetData>
    <row r="1" spans="1:11" ht="41" customHeight="1" thickBot="1" x14ac:dyDescent="0.25">
      <c r="H1" s="51" t="s">
        <v>54</v>
      </c>
      <c r="I1" s="52"/>
      <c r="J1" s="52"/>
      <c r="K1" s="53"/>
    </row>
    <row r="2" spans="1:11" ht="18" thickTop="1" thickBot="1" x14ac:dyDescent="0.25">
      <c r="A2" s="2"/>
      <c r="B2" s="8" t="s">
        <v>47</v>
      </c>
      <c r="C2" s="8"/>
      <c r="D2" s="8"/>
      <c r="E2" s="8" t="s">
        <v>48</v>
      </c>
      <c r="F2" s="8"/>
      <c r="H2" s="61" t="s">
        <v>0</v>
      </c>
      <c r="I2" s="48" t="s">
        <v>53</v>
      </c>
      <c r="J2" s="48" t="s">
        <v>52</v>
      </c>
      <c r="K2" s="48" t="s">
        <v>55</v>
      </c>
    </row>
    <row r="3" spans="1:11" ht="30" customHeight="1" thickTop="1" x14ac:dyDescent="0.2">
      <c r="A3" s="3" t="s">
        <v>0</v>
      </c>
      <c r="B3" s="3" t="s">
        <v>49</v>
      </c>
      <c r="C3" s="3" t="s">
        <v>50</v>
      </c>
      <c r="D3" s="3" t="s">
        <v>51</v>
      </c>
      <c r="E3" s="3" t="s">
        <v>50</v>
      </c>
      <c r="F3" s="3" t="s">
        <v>51</v>
      </c>
      <c r="H3" s="62"/>
      <c r="I3" s="48"/>
      <c r="J3" s="48"/>
      <c r="K3" s="48"/>
    </row>
    <row r="4" spans="1:11" x14ac:dyDescent="0.2">
      <c r="A4" s="3">
        <v>1989</v>
      </c>
      <c r="B4" s="4">
        <v>5354.25</v>
      </c>
      <c r="C4" s="4">
        <v>3906.59</v>
      </c>
      <c r="D4" s="4">
        <v>1447.66</v>
      </c>
      <c r="E4" s="3">
        <v>0.73</v>
      </c>
      <c r="F4" s="3">
        <v>0.27</v>
      </c>
      <c r="H4" s="49" t="s">
        <v>10</v>
      </c>
      <c r="I4" s="54">
        <f>+B4</f>
        <v>5354.25</v>
      </c>
      <c r="J4" s="54">
        <f>+B4</f>
        <v>5354.25</v>
      </c>
      <c r="K4" s="49"/>
    </row>
    <row r="5" spans="1:11" x14ac:dyDescent="0.2">
      <c r="A5" s="3">
        <v>1990</v>
      </c>
      <c r="B5" s="4">
        <v>5819.0640000000003</v>
      </c>
      <c r="C5" s="4">
        <v>3871.37</v>
      </c>
      <c r="D5" s="4">
        <v>1947.694</v>
      </c>
      <c r="E5" s="3">
        <v>0.67</v>
      </c>
      <c r="F5" s="3">
        <v>0.33</v>
      </c>
      <c r="H5" s="49" t="s">
        <v>11</v>
      </c>
      <c r="I5" s="54">
        <f t="shared" ref="I5:I33" si="0">+B5</f>
        <v>5819.0640000000003</v>
      </c>
      <c r="J5" s="54">
        <f t="shared" ref="J5:J33" si="1">+B5</f>
        <v>5819.0640000000003</v>
      </c>
      <c r="K5" s="49"/>
    </row>
    <row r="6" spans="1:11" x14ac:dyDescent="0.2">
      <c r="A6" s="3">
        <v>1991</v>
      </c>
      <c r="B6" s="4">
        <v>5717.3429999999998</v>
      </c>
      <c r="C6" s="4">
        <v>4741.8500000000004</v>
      </c>
      <c r="D6" s="3">
        <v>975.49300000000005</v>
      </c>
      <c r="E6" s="3">
        <v>0.83</v>
      </c>
      <c r="F6" s="3">
        <v>0.17</v>
      </c>
      <c r="H6" s="49" t="s">
        <v>12</v>
      </c>
      <c r="I6" s="54">
        <f t="shared" si="0"/>
        <v>5717.3429999999998</v>
      </c>
      <c r="J6" s="54">
        <f t="shared" si="1"/>
        <v>5717.3429999999998</v>
      </c>
      <c r="K6" s="49"/>
    </row>
    <row r="7" spans="1:11" x14ac:dyDescent="0.2">
      <c r="A7" s="3">
        <v>1992</v>
      </c>
      <c r="B7" s="4">
        <v>2996.7049999999999</v>
      </c>
      <c r="C7" s="4">
        <v>2493.2800000000002</v>
      </c>
      <c r="D7" s="3">
        <v>503.42500000000001</v>
      </c>
      <c r="E7" s="3">
        <v>0.83</v>
      </c>
      <c r="F7" s="3">
        <v>0.17</v>
      </c>
      <c r="H7" s="49" t="s">
        <v>13</v>
      </c>
      <c r="I7" s="54">
        <f t="shared" si="0"/>
        <v>2996.7049999999999</v>
      </c>
      <c r="J7" s="54">
        <f t="shared" si="1"/>
        <v>2996.7049999999999</v>
      </c>
      <c r="K7" s="49"/>
    </row>
    <row r="8" spans="1:11" x14ac:dyDescent="0.2">
      <c r="A8" s="3">
        <v>1993</v>
      </c>
      <c r="B8" s="4">
        <v>1959.951</v>
      </c>
      <c r="C8" s="4">
        <v>1688.0309999999999</v>
      </c>
      <c r="D8" s="3">
        <v>271.92</v>
      </c>
      <c r="E8" s="3">
        <v>0.86</v>
      </c>
      <c r="F8" s="3">
        <v>0.14000000000000001</v>
      </c>
      <c r="H8" s="49" t="s">
        <v>14</v>
      </c>
      <c r="I8" s="54">
        <f t="shared" si="0"/>
        <v>1959.951</v>
      </c>
      <c r="J8" s="54">
        <f t="shared" si="1"/>
        <v>1959.951</v>
      </c>
      <c r="K8" s="49"/>
    </row>
    <row r="9" spans="1:11" x14ac:dyDescent="0.2">
      <c r="A9" s="3">
        <v>1994</v>
      </c>
      <c r="B9" s="4">
        <v>3035.4569999999999</v>
      </c>
      <c r="C9" s="4">
        <v>2744.9450000000002</v>
      </c>
      <c r="D9" s="3">
        <v>290.512</v>
      </c>
      <c r="E9" s="3">
        <v>0.9</v>
      </c>
      <c r="F9" s="3">
        <v>0.1</v>
      </c>
      <c r="H9" s="49" t="s">
        <v>15</v>
      </c>
      <c r="I9" s="54">
        <f t="shared" si="0"/>
        <v>3035.4569999999999</v>
      </c>
      <c r="J9" s="54">
        <f t="shared" si="1"/>
        <v>3035.4569999999999</v>
      </c>
      <c r="K9" s="49"/>
    </row>
    <row r="10" spans="1:11" x14ac:dyDescent="0.2">
      <c r="A10" s="3">
        <v>1995</v>
      </c>
      <c r="B10" s="3">
        <v>570.61369999999999</v>
      </c>
      <c r="C10" s="3">
        <v>265.2577</v>
      </c>
      <c r="D10" s="3">
        <v>305.35599999999999</v>
      </c>
      <c r="E10" s="3">
        <v>0.46</v>
      </c>
      <c r="F10" s="3">
        <v>0.54</v>
      </c>
      <c r="H10" s="49" t="s">
        <v>16</v>
      </c>
      <c r="I10" s="54">
        <f t="shared" si="0"/>
        <v>570.61369999999999</v>
      </c>
      <c r="J10" s="54">
        <f t="shared" si="1"/>
        <v>570.61369999999999</v>
      </c>
      <c r="K10" s="49"/>
    </row>
    <row r="11" spans="1:11" x14ac:dyDescent="0.2">
      <c r="A11" s="3">
        <v>1996</v>
      </c>
      <c r="B11" s="4">
        <v>1831.41</v>
      </c>
      <c r="C11" s="3">
        <v>848.23800000000006</v>
      </c>
      <c r="D11" s="3">
        <v>983.17200000000003</v>
      </c>
      <c r="E11" s="3">
        <v>0.46</v>
      </c>
      <c r="F11" s="3">
        <v>0.54</v>
      </c>
      <c r="H11" s="49" t="s">
        <v>17</v>
      </c>
      <c r="I11" s="54">
        <f t="shared" si="0"/>
        <v>1831.41</v>
      </c>
      <c r="J11" s="54">
        <f t="shared" si="1"/>
        <v>1831.41</v>
      </c>
      <c r="K11" s="49"/>
    </row>
    <row r="12" spans="1:11" x14ac:dyDescent="0.2">
      <c r="A12" s="3">
        <v>1997</v>
      </c>
      <c r="B12" s="4">
        <v>4613.2129999999997</v>
      </c>
      <c r="C12" s="4">
        <v>2017.89</v>
      </c>
      <c r="D12" s="5">
        <v>2595</v>
      </c>
      <c r="E12" s="3">
        <v>0.44</v>
      </c>
      <c r="F12" s="3">
        <v>0.56000000000000005</v>
      </c>
      <c r="H12" s="49" t="s">
        <v>18</v>
      </c>
      <c r="I12" s="54">
        <f t="shared" si="0"/>
        <v>4613.2129999999997</v>
      </c>
      <c r="J12" s="54">
        <f t="shared" si="1"/>
        <v>4613.2129999999997</v>
      </c>
      <c r="K12" s="49"/>
    </row>
    <row r="13" spans="1:11" x14ac:dyDescent="0.2">
      <c r="A13" s="3">
        <v>1998</v>
      </c>
      <c r="B13" s="4">
        <v>9582.2999999999993</v>
      </c>
      <c r="C13" s="4">
        <v>3956.97</v>
      </c>
      <c r="D13" s="4">
        <v>5625.33</v>
      </c>
      <c r="E13" s="3">
        <v>0.41</v>
      </c>
      <c r="F13" s="3">
        <v>0.59</v>
      </c>
      <c r="H13" s="49" t="s">
        <v>19</v>
      </c>
      <c r="I13" s="54">
        <f t="shared" si="0"/>
        <v>9582.2999999999993</v>
      </c>
      <c r="J13" s="54">
        <f t="shared" si="1"/>
        <v>9582.2999999999993</v>
      </c>
      <c r="K13" s="49"/>
    </row>
    <row r="14" spans="1:11" x14ac:dyDescent="0.2">
      <c r="A14" s="3">
        <v>1999</v>
      </c>
      <c r="B14" s="4">
        <v>5940.549</v>
      </c>
      <c r="C14" s="4">
        <v>3633.26</v>
      </c>
      <c r="D14" s="4">
        <v>2307.2890000000002</v>
      </c>
      <c r="E14" s="3">
        <v>0.61</v>
      </c>
      <c r="F14" s="3">
        <v>0.39</v>
      </c>
      <c r="H14" s="49" t="s">
        <v>20</v>
      </c>
      <c r="I14" s="54">
        <f t="shared" si="0"/>
        <v>5940.549</v>
      </c>
      <c r="J14" s="54">
        <f t="shared" si="1"/>
        <v>5940.549</v>
      </c>
      <c r="K14" s="49"/>
    </row>
    <row r="15" spans="1:11" x14ac:dyDescent="0.2">
      <c r="A15" s="3">
        <v>2000</v>
      </c>
      <c r="B15" s="4">
        <v>2353.442</v>
      </c>
      <c r="C15" s="4">
        <v>1080.02</v>
      </c>
      <c r="D15" s="4">
        <v>1273.422</v>
      </c>
      <c r="E15" s="3">
        <v>0.46</v>
      </c>
      <c r="F15" s="3">
        <v>0.54</v>
      </c>
      <c r="H15" s="49" t="s">
        <v>21</v>
      </c>
      <c r="I15" s="54">
        <f t="shared" si="0"/>
        <v>2353.442</v>
      </c>
      <c r="J15" s="54">
        <f t="shared" si="1"/>
        <v>2353.442</v>
      </c>
      <c r="K15" s="49"/>
    </row>
    <row r="16" spans="1:11" x14ac:dyDescent="0.2">
      <c r="A16" s="3">
        <v>2001</v>
      </c>
      <c r="B16" s="4">
        <v>8636.66</v>
      </c>
      <c r="C16" s="4">
        <v>4272.3900000000003</v>
      </c>
      <c r="D16" s="4">
        <v>4364.2700000000004</v>
      </c>
      <c r="E16" s="3">
        <v>0.49</v>
      </c>
      <c r="F16" s="3">
        <v>0.51</v>
      </c>
      <c r="H16" s="49" t="s">
        <v>22</v>
      </c>
      <c r="I16" s="54">
        <f t="shared" si="0"/>
        <v>8636.66</v>
      </c>
      <c r="J16" s="54">
        <f t="shared" si="1"/>
        <v>8636.66</v>
      </c>
      <c r="K16" s="49"/>
    </row>
    <row r="17" spans="1:11" x14ac:dyDescent="0.2">
      <c r="A17" s="3">
        <v>2002</v>
      </c>
      <c r="B17" s="4">
        <v>8244.2630000000008</v>
      </c>
      <c r="C17" s="4">
        <v>4729.2700000000004</v>
      </c>
      <c r="D17" s="4">
        <v>3514.9929999999999</v>
      </c>
      <c r="E17" s="3">
        <v>0.56999999999999995</v>
      </c>
      <c r="F17" s="3">
        <v>0.43</v>
      </c>
      <c r="H17" s="49" t="s">
        <v>23</v>
      </c>
      <c r="I17" s="54">
        <f t="shared" si="0"/>
        <v>8244.2630000000008</v>
      </c>
      <c r="J17" s="54">
        <f t="shared" si="1"/>
        <v>8244.2630000000008</v>
      </c>
      <c r="K17" s="49"/>
    </row>
    <row r="18" spans="1:11" x14ac:dyDescent="0.2">
      <c r="A18" s="3">
        <v>2003</v>
      </c>
      <c r="B18" s="4">
        <v>4947.8100000000004</v>
      </c>
      <c r="C18" s="4">
        <v>3566.32</v>
      </c>
      <c r="D18" s="4">
        <v>1381.49</v>
      </c>
      <c r="E18" s="3">
        <v>0.72</v>
      </c>
      <c r="F18" s="3">
        <v>0.28000000000000003</v>
      </c>
      <c r="H18" s="49" t="s">
        <v>24</v>
      </c>
      <c r="I18" s="54">
        <f t="shared" si="0"/>
        <v>4947.8100000000004</v>
      </c>
      <c r="J18" s="54">
        <f t="shared" si="1"/>
        <v>4947.8100000000004</v>
      </c>
      <c r="K18" s="49"/>
    </row>
    <row r="19" spans="1:11" x14ac:dyDescent="0.2">
      <c r="A19" s="3">
        <v>2004</v>
      </c>
      <c r="B19" s="4">
        <v>5581.1880000000001</v>
      </c>
      <c r="C19" s="4">
        <v>3360.65</v>
      </c>
      <c r="D19" s="4">
        <v>2220.538</v>
      </c>
      <c r="E19" s="3">
        <v>0.6</v>
      </c>
      <c r="F19" s="3">
        <v>0.4</v>
      </c>
      <c r="H19" s="49" t="s">
        <v>25</v>
      </c>
      <c r="I19" s="54">
        <f t="shared" si="0"/>
        <v>5581.1880000000001</v>
      </c>
      <c r="J19" s="54">
        <f t="shared" si="1"/>
        <v>5581.1880000000001</v>
      </c>
      <c r="K19" s="49"/>
    </row>
    <row r="20" spans="1:11" x14ac:dyDescent="0.2">
      <c r="A20" s="3">
        <v>2005</v>
      </c>
      <c r="B20" s="4">
        <v>4440.8202000000001</v>
      </c>
      <c r="C20" s="4">
        <v>3650.54</v>
      </c>
      <c r="D20" s="3">
        <v>790.28020000000004</v>
      </c>
      <c r="E20" s="3">
        <v>0.82</v>
      </c>
      <c r="F20" s="3">
        <v>0.18</v>
      </c>
      <c r="H20" s="49" t="s">
        <v>26</v>
      </c>
      <c r="I20" s="54">
        <f t="shared" si="0"/>
        <v>4440.8202000000001</v>
      </c>
      <c r="J20" s="54">
        <f t="shared" si="1"/>
        <v>4440.8202000000001</v>
      </c>
      <c r="K20" s="49"/>
    </row>
    <row r="21" spans="1:11" x14ac:dyDescent="0.2">
      <c r="A21" s="3">
        <v>2006</v>
      </c>
      <c r="B21" s="4">
        <v>4389.0914000000002</v>
      </c>
      <c r="C21" s="4">
        <v>3954.17</v>
      </c>
      <c r="D21" s="3">
        <v>434.92140000000001</v>
      </c>
      <c r="E21" s="3">
        <v>0.9</v>
      </c>
      <c r="F21" s="3">
        <v>0.1</v>
      </c>
      <c r="H21" s="49" t="s">
        <v>27</v>
      </c>
      <c r="I21" s="54">
        <f t="shared" si="0"/>
        <v>4389.0914000000002</v>
      </c>
      <c r="J21" s="54">
        <f t="shared" si="1"/>
        <v>4389.0914000000002</v>
      </c>
      <c r="K21" s="49"/>
    </row>
    <row r="22" spans="1:11" x14ac:dyDescent="0.2">
      <c r="A22" s="3">
        <v>2007</v>
      </c>
      <c r="B22" s="4">
        <v>5616.2449999999999</v>
      </c>
      <c r="C22" s="4">
        <v>3832.57</v>
      </c>
      <c r="D22" s="4">
        <v>1783.675</v>
      </c>
      <c r="E22" s="3">
        <v>0.68</v>
      </c>
      <c r="F22" s="3">
        <v>0.32</v>
      </c>
      <c r="H22" s="49" t="s">
        <v>28</v>
      </c>
      <c r="I22" s="54">
        <f t="shared" si="0"/>
        <v>5616.2449999999999</v>
      </c>
      <c r="J22" s="54">
        <f t="shared" si="1"/>
        <v>5616.2449999999999</v>
      </c>
      <c r="K22" s="49"/>
    </row>
    <row r="23" spans="1:11" x14ac:dyDescent="0.2">
      <c r="A23" s="3">
        <v>2008</v>
      </c>
      <c r="B23" s="4">
        <v>3219.627</v>
      </c>
      <c r="C23" s="4">
        <v>1733.6369999999999</v>
      </c>
      <c r="D23" s="4">
        <v>1485.99</v>
      </c>
      <c r="E23" s="3">
        <v>0.54</v>
      </c>
      <c r="F23" s="3">
        <v>0.46</v>
      </c>
      <c r="H23" s="49" t="s">
        <v>29</v>
      </c>
      <c r="I23" s="54">
        <f t="shared" si="0"/>
        <v>3219.627</v>
      </c>
      <c r="J23" s="54">
        <f t="shared" si="1"/>
        <v>3219.627</v>
      </c>
      <c r="K23" s="49"/>
    </row>
    <row r="24" spans="1:11" x14ac:dyDescent="0.2">
      <c r="A24" s="3">
        <v>2009</v>
      </c>
      <c r="B24" s="4">
        <v>2954.9209999999998</v>
      </c>
      <c r="C24" s="4">
        <v>1813.5239999999999</v>
      </c>
      <c r="D24" s="4">
        <v>1141.3969999999999</v>
      </c>
      <c r="E24" s="3">
        <v>0.61</v>
      </c>
      <c r="F24" s="3">
        <v>0.39</v>
      </c>
      <c r="H24" s="49" t="s">
        <v>30</v>
      </c>
      <c r="I24" s="54">
        <f t="shared" si="0"/>
        <v>2954.9209999999998</v>
      </c>
      <c r="J24" s="54">
        <f t="shared" si="1"/>
        <v>2954.9209999999998</v>
      </c>
      <c r="K24" s="49"/>
    </row>
    <row r="25" spans="1:11" x14ac:dyDescent="0.2">
      <c r="A25" s="3">
        <v>2010</v>
      </c>
      <c r="B25" s="4">
        <v>2927.4295000000002</v>
      </c>
      <c r="C25" s="4">
        <v>1775.5065</v>
      </c>
      <c r="D25" s="4">
        <v>1151.923</v>
      </c>
      <c r="E25" s="3">
        <v>0.61</v>
      </c>
      <c r="F25" s="3">
        <v>0.39</v>
      </c>
      <c r="H25" s="49" t="s">
        <v>31</v>
      </c>
      <c r="I25" s="54">
        <f t="shared" si="0"/>
        <v>2927.4295000000002</v>
      </c>
      <c r="J25" s="54">
        <f t="shared" si="1"/>
        <v>2927.4295000000002</v>
      </c>
      <c r="K25" s="49"/>
    </row>
    <row r="26" spans="1:11" x14ac:dyDescent="0.2">
      <c r="A26" s="3">
        <v>2011</v>
      </c>
      <c r="B26" s="4">
        <v>6291.31</v>
      </c>
      <c r="C26" s="4">
        <v>3668.75</v>
      </c>
      <c r="D26" s="4">
        <v>2622.56</v>
      </c>
      <c r="E26" s="3">
        <v>0.57999999999999996</v>
      </c>
      <c r="F26" s="3">
        <v>0.42</v>
      </c>
      <c r="H26" s="49" t="s">
        <v>32</v>
      </c>
      <c r="I26" s="54">
        <f t="shared" si="0"/>
        <v>6291.31</v>
      </c>
      <c r="J26" s="54">
        <f t="shared" si="1"/>
        <v>6291.31</v>
      </c>
      <c r="K26" s="49"/>
    </row>
    <row r="27" spans="1:11" x14ac:dyDescent="0.2">
      <c r="A27" s="3">
        <v>2012</v>
      </c>
      <c r="B27" s="4">
        <v>4838.2129000000004</v>
      </c>
      <c r="C27" s="4">
        <v>3592.26</v>
      </c>
      <c r="D27" s="4">
        <v>1245.9529</v>
      </c>
      <c r="E27" s="3">
        <v>0.74</v>
      </c>
      <c r="F27" s="3">
        <v>0.26</v>
      </c>
      <c r="H27" s="49" t="s">
        <v>33</v>
      </c>
      <c r="I27" s="54">
        <f t="shared" si="0"/>
        <v>4838.2129000000004</v>
      </c>
      <c r="J27" s="54">
        <f t="shared" si="1"/>
        <v>4838.2129000000004</v>
      </c>
      <c r="K27" s="49"/>
    </row>
    <row r="28" spans="1:11" x14ac:dyDescent="0.2">
      <c r="A28" s="3">
        <v>2013</v>
      </c>
      <c r="B28" s="4">
        <v>5231.4579999999996</v>
      </c>
      <c r="C28" s="4">
        <v>2271.7359999999999</v>
      </c>
      <c r="D28" s="4">
        <v>2959.7220000000002</v>
      </c>
      <c r="E28" s="3">
        <v>0.43</v>
      </c>
      <c r="F28" s="3">
        <v>0.56999999999999995</v>
      </c>
      <c r="H28" s="49" t="s">
        <v>34</v>
      </c>
      <c r="I28" s="54">
        <f t="shared" si="0"/>
        <v>5231.4579999999996</v>
      </c>
      <c r="J28" s="54">
        <f t="shared" si="1"/>
        <v>5231.4579999999996</v>
      </c>
      <c r="K28" s="49"/>
    </row>
    <row r="29" spans="1:11" x14ac:dyDescent="0.2">
      <c r="A29" s="3">
        <v>2014</v>
      </c>
      <c r="B29" s="4">
        <v>9046.2350000000006</v>
      </c>
      <c r="C29" s="4">
        <v>5307.59</v>
      </c>
      <c r="D29" s="4">
        <v>3738.645</v>
      </c>
      <c r="E29" s="3">
        <v>0.59</v>
      </c>
      <c r="F29" s="3">
        <v>0.41</v>
      </c>
      <c r="H29" s="49" t="s">
        <v>35</v>
      </c>
      <c r="I29" s="54">
        <f t="shared" si="0"/>
        <v>9046.2350000000006</v>
      </c>
      <c r="J29" s="54">
        <f t="shared" si="1"/>
        <v>9046.2350000000006</v>
      </c>
      <c r="K29" s="49"/>
    </row>
    <row r="30" spans="1:11" x14ac:dyDescent="0.2">
      <c r="A30" s="3">
        <v>2015</v>
      </c>
      <c r="B30" s="4">
        <v>6950.09</v>
      </c>
      <c r="C30" s="4">
        <v>3895.42</v>
      </c>
      <c r="D30" s="4">
        <v>3054.67</v>
      </c>
      <c r="E30" s="3">
        <v>0.56000000000000005</v>
      </c>
      <c r="F30" s="3">
        <v>0.44</v>
      </c>
      <c r="H30" s="49" t="s">
        <v>36</v>
      </c>
      <c r="I30" s="54">
        <f t="shared" si="0"/>
        <v>6950.09</v>
      </c>
      <c r="J30" s="54">
        <f t="shared" si="1"/>
        <v>6950.09</v>
      </c>
      <c r="K30" s="49"/>
    </row>
    <row r="31" spans="1:11" x14ac:dyDescent="0.2">
      <c r="A31" s="3">
        <v>2016</v>
      </c>
      <c r="B31" s="4">
        <v>6741.8180000000002</v>
      </c>
      <c r="C31" s="4">
        <v>3619.28</v>
      </c>
      <c r="D31" s="4">
        <v>3122.538</v>
      </c>
      <c r="E31" s="3">
        <v>0.54</v>
      </c>
      <c r="F31" s="3">
        <v>0.46</v>
      </c>
      <c r="H31" s="49" t="s">
        <v>37</v>
      </c>
      <c r="I31" s="54">
        <f t="shared" si="0"/>
        <v>6741.8180000000002</v>
      </c>
      <c r="J31" s="54">
        <f t="shared" si="1"/>
        <v>6741.8180000000002</v>
      </c>
      <c r="K31" s="49"/>
    </row>
    <row r="32" spans="1:11" x14ac:dyDescent="0.2">
      <c r="A32" s="3">
        <v>2017</v>
      </c>
      <c r="B32" s="4">
        <v>4610.8680000000004</v>
      </c>
      <c r="C32" s="4">
        <v>3264</v>
      </c>
      <c r="D32" s="4">
        <v>1346.8679999999999</v>
      </c>
      <c r="E32" s="3">
        <v>0.71</v>
      </c>
      <c r="F32" s="3">
        <v>0.28999999999999998</v>
      </c>
      <c r="H32" s="49" t="s">
        <v>38</v>
      </c>
      <c r="I32" s="54">
        <f t="shared" si="0"/>
        <v>4610.8680000000004</v>
      </c>
      <c r="J32" s="54">
        <f t="shared" si="1"/>
        <v>4610.8680000000004</v>
      </c>
      <c r="K32" s="49"/>
    </row>
    <row r="33" spans="1:15" x14ac:dyDescent="0.2">
      <c r="A33" s="6">
        <v>2018</v>
      </c>
      <c r="B33" s="7">
        <v>4498.8140000000003</v>
      </c>
      <c r="C33" s="7">
        <v>2627.076</v>
      </c>
      <c r="D33" s="7">
        <v>1871.7380000000001</v>
      </c>
      <c r="E33" s="6">
        <v>0.57999999999999996</v>
      </c>
      <c r="F33" s="6">
        <v>0.42</v>
      </c>
      <c r="H33" s="49" t="s">
        <v>39</v>
      </c>
      <c r="I33" s="54">
        <f t="shared" si="0"/>
        <v>4498.8140000000003</v>
      </c>
      <c r="J33" s="54">
        <f t="shared" si="1"/>
        <v>4498.8140000000003</v>
      </c>
      <c r="K33" s="49"/>
    </row>
    <row r="34" spans="1:15" x14ac:dyDescent="0.2">
      <c r="A34" s="6">
        <v>2019</v>
      </c>
      <c r="B34" s="7">
        <v>4813.5810000000001</v>
      </c>
      <c r="C34" s="7">
        <v>1942.8910000000001</v>
      </c>
      <c r="D34" s="7">
        <v>2870.69</v>
      </c>
      <c r="E34" s="6">
        <v>0.4</v>
      </c>
      <c r="F34" s="6">
        <v>0.6</v>
      </c>
      <c r="H34" s="55" t="s">
        <v>40</v>
      </c>
      <c r="I34" s="56">
        <f>+(B33*F33) +(B34*E34)</f>
        <v>3814.9342800000004</v>
      </c>
      <c r="J34" s="57">
        <f>+D33+C34</f>
        <v>3814.6289999999999</v>
      </c>
      <c r="K34" s="55">
        <v>3760</v>
      </c>
    </row>
    <row r="35" spans="1:15" x14ac:dyDescent="0.2">
      <c r="A35" s="6">
        <v>2020</v>
      </c>
      <c r="B35" s="7">
        <v>7317.35</v>
      </c>
      <c r="C35" s="7">
        <v>3601.01</v>
      </c>
      <c r="D35" s="7">
        <v>3716.34</v>
      </c>
      <c r="E35" s="6">
        <v>0.49</v>
      </c>
      <c r="F35" s="6">
        <v>0.51</v>
      </c>
      <c r="H35" s="55" t="s">
        <v>41</v>
      </c>
      <c r="I35" s="56">
        <f>+(B34*F34) +(B35*E35)</f>
        <v>6473.6501000000007</v>
      </c>
      <c r="J35" s="57">
        <f>+D34+C35</f>
        <v>6471.7000000000007</v>
      </c>
      <c r="K35" s="55">
        <v>6290</v>
      </c>
    </row>
    <row r="36" spans="1:15" x14ac:dyDescent="0.2">
      <c r="A36" s="6">
        <v>2021</v>
      </c>
      <c r="B36" s="7">
        <v>7561.6009999999997</v>
      </c>
      <c r="C36" s="7">
        <v>4144.3370000000004</v>
      </c>
      <c r="D36" s="7">
        <v>3417.2640000000001</v>
      </c>
      <c r="E36" s="6">
        <v>0.55000000000000004</v>
      </c>
      <c r="F36" s="6">
        <v>0.45</v>
      </c>
      <c r="H36" s="55" t="s">
        <v>42</v>
      </c>
      <c r="I36" s="56">
        <f>+(B35*F35) +(B36*E36)</f>
        <v>7890.7290499999999</v>
      </c>
      <c r="J36" s="57">
        <f>+D35+C36</f>
        <v>7860.6770000000006</v>
      </c>
      <c r="K36" s="55">
        <v>11322</v>
      </c>
    </row>
    <row r="37" spans="1:15" x14ac:dyDescent="0.2">
      <c r="A37" s="6">
        <v>2022</v>
      </c>
      <c r="B37" s="7">
        <v>6615.1109999999999</v>
      </c>
      <c r="C37" s="7">
        <v>3214.0059999999999</v>
      </c>
      <c r="D37" s="7">
        <v>3401.105</v>
      </c>
      <c r="E37" s="6">
        <v>0.49</v>
      </c>
      <c r="F37" s="6">
        <v>0.51</v>
      </c>
      <c r="H37" s="55" t="s">
        <v>43</v>
      </c>
      <c r="I37" s="56">
        <f>+(B36*F36) +(B37*E37)</f>
        <v>6644.1248399999995</v>
      </c>
      <c r="J37" s="57">
        <f>+D36+C37</f>
        <v>6631.27</v>
      </c>
      <c r="K37" s="55">
        <v>7181</v>
      </c>
    </row>
    <row r="38" spans="1:15" x14ac:dyDescent="0.2">
      <c r="A38" s="6">
        <v>2023</v>
      </c>
      <c r="B38" s="7">
        <v>7469.53</v>
      </c>
      <c r="C38" s="7">
        <v>4559.32</v>
      </c>
      <c r="D38" s="7">
        <v>2910.21</v>
      </c>
      <c r="E38" s="6">
        <v>0.61</v>
      </c>
      <c r="F38" s="6">
        <v>0.39</v>
      </c>
      <c r="H38" s="55" t="s">
        <v>44</v>
      </c>
      <c r="I38" s="56">
        <f>+(B37*F37) +(B38*E38)</f>
        <v>7930.1199100000003</v>
      </c>
      <c r="J38" s="57">
        <f>+D37+C38</f>
        <v>7960.4249999999993</v>
      </c>
      <c r="K38" s="55">
        <v>1694</v>
      </c>
    </row>
    <row r="39" spans="1:15" x14ac:dyDescent="0.2">
      <c r="A39" s="6">
        <v>2024</v>
      </c>
      <c r="B39" s="7">
        <v>8291</v>
      </c>
      <c r="C39" s="7">
        <v>5161</v>
      </c>
      <c r="D39" s="7">
        <v>3130</v>
      </c>
      <c r="E39" s="6">
        <v>0.62</v>
      </c>
      <c r="F39" s="6">
        <v>0.38</v>
      </c>
      <c r="H39" s="55" t="s">
        <v>45</v>
      </c>
      <c r="I39" s="56">
        <f>+(B38*F38) +(B39*E39)</f>
        <v>8053.5367000000006</v>
      </c>
      <c r="J39" s="57">
        <f>+D38+C39</f>
        <v>8071.21</v>
      </c>
      <c r="K39" s="55">
        <v>2201</v>
      </c>
    </row>
    <row r="40" spans="1:15" x14ac:dyDescent="0.2">
      <c r="H40" s="58">
        <v>2025</v>
      </c>
      <c r="I40" s="59"/>
      <c r="J40" s="60"/>
      <c r="K40" s="58">
        <v>7266</v>
      </c>
      <c r="L40" s="50" t="s">
        <v>56</v>
      </c>
      <c r="M40" s="50"/>
      <c r="N40" s="50"/>
      <c r="O40" s="50"/>
    </row>
  </sheetData>
  <mergeCells count="7">
    <mergeCell ref="H2:H3"/>
    <mergeCell ref="K2:K3"/>
    <mergeCell ref="H1:K1"/>
    <mergeCell ref="B2:D2"/>
    <mergeCell ref="E2:F2"/>
    <mergeCell ref="I2:I3"/>
    <mergeCell ref="J2:J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TAC y Capturas 9a</vt:lpstr>
      <vt:lpstr>Capturas 9a 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jose zuñiga basualto</cp:lastModifiedBy>
  <dcterms:created xsi:type="dcterms:W3CDTF">2025-04-15T13:54:36Z</dcterms:created>
  <dcterms:modified xsi:type="dcterms:W3CDTF">2025-04-16T20:56:34Z</dcterms:modified>
</cp:coreProperties>
</file>