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I38" i="4"/>
  <c r="F6"/>
  <c r="M6"/>
  <c r="L6"/>
  <c r="I47" s="1"/>
  <c r="M47" s="1"/>
  <c r="O6"/>
  <c r="E47"/>
  <c r="F7"/>
  <c r="L7"/>
  <c r="B48"/>
  <c r="M7"/>
  <c r="C48" s="1"/>
  <c r="F48" s="1"/>
  <c r="N7"/>
  <c r="O7"/>
  <c r="F8"/>
  <c r="M8"/>
  <c r="C49" s="1"/>
  <c r="F49" s="1"/>
  <c r="N8"/>
  <c r="D49"/>
  <c r="F9"/>
  <c r="L9"/>
  <c r="I50"/>
  <c r="M9"/>
  <c r="C50" s="1"/>
  <c r="N9"/>
  <c r="D50"/>
  <c r="O9"/>
  <c r="E50" s="1"/>
  <c r="F10"/>
  <c r="M10"/>
  <c r="L10"/>
  <c r="O10"/>
  <c r="E51" s="1"/>
  <c r="F11"/>
  <c r="L11"/>
  <c r="B52" s="1"/>
  <c r="F52" s="1"/>
  <c r="M11"/>
  <c r="N11"/>
  <c r="O11"/>
  <c r="F12"/>
  <c r="M12"/>
  <c r="C53" s="1"/>
  <c r="F13"/>
  <c r="L13"/>
  <c r="M13"/>
  <c r="N13"/>
  <c r="D54" s="1"/>
  <c r="O13"/>
  <c r="F14"/>
  <c r="M14"/>
  <c r="L14"/>
  <c r="I55"/>
  <c r="N14"/>
  <c r="O14"/>
  <c r="E55" s="1"/>
  <c r="F55" s="1"/>
  <c r="F15"/>
  <c r="L15"/>
  <c r="B56" s="1"/>
  <c r="M15"/>
  <c r="N15"/>
  <c r="O15"/>
  <c r="F16"/>
  <c r="M16"/>
  <c r="C57"/>
  <c r="N16"/>
  <c r="D57" s="1"/>
  <c r="F17"/>
  <c r="L17"/>
  <c r="I58" s="1"/>
  <c r="M58" s="1"/>
  <c r="M17"/>
  <c r="N17"/>
  <c r="D58"/>
  <c r="O17"/>
  <c r="F18"/>
  <c r="M18"/>
  <c r="L18"/>
  <c r="O18"/>
  <c r="E59" s="1"/>
  <c r="F19"/>
  <c r="L19"/>
  <c r="B60" s="1"/>
  <c r="F60" s="1"/>
  <c r="M19"/>
  <c r="N19"/>
  <c r="O19"/>
  <c r="F20"/>
  <c r="M20"/>
  <c r="C61" s="1"/>
  <c r="F21"/>
  <c r="L21"/>
  <c r="M21"/>
  <c r="N21"/>
  <c r="D62"/>
  <c r="O21"/>
  <c r="F22"/>
  <c r="M22"/>
  <c r="L22"/>
  <c r="I63" s="1"/>
  <c r="M63" s="1"/>
  <c r="N22"/>
  <c r="O22"/>
  <c r="E63"/>
  <c r="F23"/>
  <c r="L23"/>
  <c r="B64" s="1"/>
  <c r="F64" s="1"/>
  <c r="M23"/>
  <c r="N23"/>
  <c r="O23"/>
  <c r="F24"/>
  <c r="M24"/>
  <c r="C65" s="1"/>
  <c r="F65" s="1"/>
  <c r="N24"/>
  <c r="D65" s="1"/>
  <c r="F25"/>
  <c r="L25"/>
  <c r="I66" s="1"/>
  <c r="M66" s="1"/>
  <c r="M25"/>
  <c r="N25"/>
  <c r="D66" s="1"/>
  <c r="O25"/>
  <c r="F26"/>
  <c r="M26"/>
  <c r="L26"/>
  <c r="O26"/>
  <c r="E67" s="1"/>
  <c r="F67" s="1"/>
  <c r="F27"/>
  <c r="L27"/>
  <c r="B68" s="1"/>
  <c r="F68" s="1"/>
  <c r="M27"/>
  <c r="P27"/>
  <c r="N27"/>
  <c r="O27"/>
  <c r="F28"/>
  <c r="M28"/>
  <c r="C69" s="1"/>
  <c r="F29"/>
  <c r="L29"/>
  <c r="M29"/>
  <c r="N29"/>
  <c r="D70" s="1"/>
  <c r="O29"/>
  <c r="F30"/>
  <c r="M30"/>
  <c r="L30"/>
  <c r="I71" s="1"/>
  <c r="M71" s="1"/>
  <c r="N30"/>
  <c r="O30"/>
  <c r="E71" s="1"/>
  <c r="F31"/>
  <c r="L31"/>
  <c r="B72" s="1"/>
  <c r="M31"/>
  <c r="N31"/>
  <c r="O31"/>
  <c r="E72" s="1"/>
  <c r="F32"/>
  <c r="M32"/>
  <c r="C73" s="1"/>
  <c r="N32"/>
  <c r="D73" s="1"/>
  <c r="F33"/>
  <c r="L33" s="1"/>
  <c r="O33"/>
  <c r="L74" s="1"/>
  <c r="F34"/>
  <c r="M34"/>
  <c r="L34"/>
  <c r="I75" s="1"/>
  <c r="O34"/>
  <c r="E75" s="1"/>
  <c r="F35"/>
  <c r="L35"/>
  <c r="B76" s="1"/>
  <c r="F76" s="1"/>
  <c r="M35"/>
  <c r="P35"/>
  <c r="N35"/>
  <c r="K76" s="1"/>
  <c r="O35"/>
  <c r="F36"/>
  <c r="M36"/>
  <c r="F37"/>
  <c r="L37"/>
  <c r="M37"/>
  <c r="P37" s="1"/>
  <c r="N37"/>
  <c r="O37"/>
  <c r="B38"/>
  <c r="C38"/>
  <c r="D38"/>
  <c r="E38"/>
  <c r="B47"/>
  <c r="C47"/>
  <c r="H47"/>
  <c r="L47"/>
  <c r="D48"/>
  <c r="E48"/>
  <c r="H48"/>
  <c r="H49"/>
  <c r="J49"/>
  <c r="K49"/>
  <c r="H50"/>
  <c r="J50"/>
  <c r="K50"/>
  <c r="B51"/>
  <c r="C51"/>
  <c r="H51"/>
  <c r="I51"/>
  <c r="D52"/>
  <c r="E52"/>
  <c r="H52"/>
  <c r="L52"/>
  <c r="J52"/>
  <c r="H53"/>
  <c r="B54"/>
  <c r="F54" s="1"/>
  <c r="C54"/>
  <c r="E54"/>
  <c r="H54"/>
  <c r="J54"/>
  <c r="B55"/>
  <c r="C55"/>
  <c r="D55"/>
  <c r="H55"/>
  <c r="K55"/>
  <c r="C56"/>
  <c r="D56"/>
  <c r="E56"/>
  <c r="H56"/>
  <c r="J56"/>
  <c r="H57"/>
  <c r="J57"/>
  <c r="K57"/>
  <c r="C58"/>
  <c r="E58"/>
  <c r="H58"/>
  <c r="L58"/>
  <c r="K58"/>
  <c r="B59"/>
  <c r="C59"/>
  <c r="H59"/>
  <c r="I59"/>
  <c r="D60"/>
  <c r="E60"/>
  <c r="H60"/>
  <c r="L60"/>
  <c r="J60"/>
  <c r="H61"/>
  <c r="B62"/>
  <c r="F62" s="1"/>
  <c r="C62"/>
  <c r="E62"/>
  <c r="H62"/>
  <c r="J62"/>
  <c r="B63"/>
  <c r="C63"/>
  <c r="D63"/>
  <c r="H63"/>
  <c r="K63"/>
  <c r="C64"/>
  <c r="D64"/>
  <c r="E64"/>
  <c r="H64"/>
  <c r="J64"/>
  <c r="H65"/>
  <c r="J65"/>
  <c r="K65"/>
  <c r="C66"/>
  <c r="E66"/>
  <c r="H66"/>
  <c r="L66"/>
  <c r="K66"/>
  <c r="B67"/>
  <c r="C67"/>
  <c r="H67"/>
  <c r="I67"/>
  <c r="D68"/>
  <c r="E68"/>
  <c r="H68"/>
  <c r="L68"/>
  <c r="J68"/>
  <c r="H69"/>
  <c r="B70"/>
  <c r="F70" s="1"/>
  <c r="C70"/>
  <c r="E70"/>
  <c r="H70"/>
  <c r="J70"/>
  <c r="B71"/>
  <c r="C71"/>
  <c r="D71"/>
  <c r="F71" s="1"/>
  <c r="H71"/>
  <c r="C72"/>
  <c r="D72"/>
  <c r="H72"/>
  <c r="J72"/>
  <c r="H73"/>
  <c r="J73"/>
  <c r="H74"/>
  <c r="B75"/>
  <c r="C75"/>
  <c r="H75"/>
  <c r="D76"/>
  <c r="E76"/>
  <c r="H76"/>
  <c r="J76"/>
  <c r="L76"/>
  <c r="H77"/>
  <c r="B78"/>
  <c r="C78"/>
  <c r="F78" s="1"/>
  <c r="E78"/>
  <c r="H78"/>
  <c r="B97"/>
  <c r="K71"/>
  <c r="P23"/>
  <c r="P19"/>
  <c r="F63"/>
  <c r="P15"/>
  <c r="L78"/>
  <c r="P17"/>
  <c r="K78"/>
  <c r="C76"/>
  <c r="L72"/>
  <c r="L71"/>
  <c r="L70"/>
  <c r="M70" s="1"/>
  <c r="I68"/>
  <c r="C68"/>
  <c r="J66"/>
  <c r="L64"/>
  <c r="L63"/>
  <c r="L62"/>
  <c r="M62" s="1"/>
  <c r="I60"/>
  <c r="C60"/>
  <c r="J58"/>
  <c r="L56"/>
  <c r="L55"/>
  <c r="L54"/>
  <c r="I52"/>
  <c r="C52"/>
  <c r="L48"/>
  <c r="F38"/>
  <c r="O36"/>
  <c r="N34"/>
  <c r="D75" s="1"/>
  <c r="F75" s="1"/>
  <c r="L32"/>
  <c r="B73" s="1"/>
  <c r="K72"/>
  <c r="P30"/>
  <c r="J71"/>
  <c r="O28"/>
  <c r="L69" s="1"/>
  <c r="N26"/>
  <c r="P26" s="1"/>
  <c r="L24"/>
  <c r="K64"/>
  <c r="P22"/>
  <c r="J63"/>
  <c r="O20"/>
  <c r="L61" s="1"/>
  <c r="N18"/>
  <c r="P18"/>
  <c r="L16"/>
  <c r="B57" s="1"/>
  <c r="F57" s="1"/>
  <c r="K56"/>
  <c r="P14"/>
  <c r="J55"/>
  <c r="M55"/>
  <c r="O12"/>
  <c r="L53" s="1"/>
  <c r="P11"/>
  <c r="N10"/>
  <c r="K51" s="1"/>
  <c r="L8"/>
  <c r="K48"/>
  <c r="J47"/>
  <c r="P25"/>
  <c r="I78"/>
  <c r="D78"/>
  <c r="L75"/>
  <c r="I72"/>
  <c r="M72" s="1"/>
  <c r="J69"/>
  <c r="L67"/>
  <c r="I64"/>
  <c r="J61"/>
  <c r="M61" s="1"/>
  <c r="L59"/>
  <c r="I56"/>
  <c r="J53"/>
  <c r="L51"/>
  <c r="I48"/>
  <c r="L36"/>
  <c r="J75"/>
  <c r="O32"/>
  <c r="L28"/>
  <c r="P28" s="1"/>
  <c r="K68"/>
  <c r="J67"/>
  <c r="O24"/>
  <c r="L20"/>
  <c r="K60"/>
  <c r="J59"/>
  <c r="O16"/>
  <c r="L57" s="1"/>
  <c r="M57" s="1"/>
  <c r="L12"/>
  <c r="K52"/>
  <c r="J51"/>
  <c r="O8"/>
  <c r="L49" s="1"/>
  <c r="N6"/>
  <c r="K70"/>
  <c r="B66"/>
  <c r="F66" s="1"/>
  <c r="K62"/>
  <c r="B58"/>
  <c r="F58"/>
  <c r="K54"/>
  <c r="B50"/>
  <c r="N36"/>
  <c r="D77" s="1"/>
  <c r="P29"/>
  <c r="I70"/>
  <c r="N28"/>
  <c r="K69" s="1"/>
  <c r="P21"/>
  <c r="I62"/>
  <c r="N20"/>
  <c r="D61" s="1"/>
  <c r="P13"/>
  <c r="I54"/>
  <c r="N12"/>
  <c r="P12" s="1"/>
  <c r="M54"/>
  <c r="M68"/>
  <c r="D69"/>
  <c r="I53"/>
  <c r="B53"/>
  <c r="L73"/>
  <c r="E73"/>
  <c r="E61"/>
  <c r="P24"/>
  <c r="I65"/>
  <c r="B65"/>
  <c r="M52"/>
  <c r="K77"/>
  <c r="L65"/>
  <c r="E65"/>
  <c r="K53"/>
  <c r="D53"/>
  <c r="E57"/>
  <c r="I77"/>
  <c r="B77"/>
  <c r="D51"/>
  <c r="D59"/>
  <c r="F59" s="1"/>
  <c r="K59"/>
  <c r="M59"/>
  <c r="L77"/>
  <c r="E77"/>
  <c r="D47"/>
  <c r="F47" s="1"/>
  <c r="K47"/>
  <c r="P32"/>
  <c r="I73"/>
  <c r="K61"/>
  <c r="E49"/>
  <c r="I61"/>
  <c r="B61"/>
  <c r="P8"/>
  <c r="I49"/>
  <c r="B49"/>
  <c r="P16"/>
  <c r="I57"/>
  <c r="D67"/>
  <c r="P6"/>
  <c r="M64"/>
  <c r="M60"/>
  <c r="M65"/>
  <c r="B74" l="1"/>
  <c r="L38"/>
  <c r="B92" s="1"/>
  <c r="M33"/>
  <c r="O38"/>
  <c r="L80" s="1"/>
  <c r="D95" s="1"/>
  <c r="E74"/>
  <c r="N33"/>
  <c r="K74" s="1"/>
  <c r="M38"/>
  <c r="B93" s="1"/>
  <c r="F73"/>
  <c r="F72"/>
  <c r="K73"/>
  <c r="M73" s="1"/>
  <c r="F77"/>
  <c r="M75"/>
  <c r="K75"/>
  <c r="P34"/>
  <c r="P36"/>
  <c r="I76"/>
  <c r="M76" s="1"/>
  <c r="J78"/>
  <c r="M78" s="1"/>
  <c r="C77"/>
  <c r="J77"/>
  <c r="M77" s="1"/>
  <c r="F50"/>
  <c r="M51"/>
  <c r="F51"/>
  <c r="M49"/>
  <c r="N38"/>
  <c r="B94" s="1"/>
  <c r="L50"/>
  <c r="M50" s="1"/>
  <c r="P9"/>
  <c r="P7"/>
  <c r="P10"/>
  <c r="B95"/>
  <c r="E95" s="1"/>
  <c r="J48"/>
  <c r="L79"/>
  <c r="F56"/>
  <c r="M53"/>
  <c r="F61"/>
  <c r="E53"/>
  <c r="B69"/>
  <c r="F69" s="1"/>
  <c r="E69"/>
  <c r="P31"/>
  <c r="I69"/>
  <c r="M69" s="1"/>
  <c r="M56"/>
  <c r="I74"/>
  <c r="K67"/>
  <c r="M67" s="1"/>
  <c r="P20"/>
  <c r="E80" l="1"/>
  <c r="C95" s="1"/>
  <c r="D74"/>
  <c r="C74"/>
  <c r="C79" s="1"/>
  <c r="C80" s="1"/>
  <c r="C93" s="1"/>
  <c r="J74"/>
  <c r="M74" s="1"/>
  <c r="M79" s="1"/>
  <c r="P33"/>
  <c r="P38" s="1"/>
  <c r="M48"/>
  <c r="B96"/>
  <c r="E79"/>
  <c r="F53"/>
  <c r="B79"/>
  <c r="B80" s="1"/>
  <c r="C92" s="1"/>
  <c r="I79"/>
  <c r="I80" s="1"/>
  <c r="D92" s="1"/>
  <c r="E92" s="1"/>
  <c r="K79"/>
  <c r="K80" s="1"/>
  <c r="D94" s="1"/>
  <c r="E94" s="1"/>
  <c r="J79" l="1"/>
  <c r="J80" s="1"/>
  <c r="D93" s="1"/>
  <c r="E93" s="1"/>
  <c r="F79"/>
  <c r="F80" s="1"/>
  <c r="C96" s="1"/>
  <c r="F74"/>
  <c r="D79"/>
  <c r="D80" s="1"/>
  <c r="C94" s="1"/>
  <c r="M80"/>
  <c r="D96" s="1"/>
  <c r="E96"/>
  <c r="B98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<sst xmlns="http://schemas.openxmlformats.org/spreadsheetml/2006/main" count="40" uniqueCount="22">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</sst>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/>
      <top/>
      <bottom/>
      <diagonal/>
    </border>
    <border>
      <left style="thin">
        <color indexed="58"/>
      </left>
      <right style="thin">
        <color indexed="64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right"/>
    </xf>
    <xf numFmtId="1" fontId="11" fillId="0" borderId="0" xfId="0" applyNumberFormat="1" applyFont="1" applyAlignment="1">
      <alignment horizontal="center" vertical="center"/>
    </xf>
    <xf numFmtId="0" fontId="0" fillId="0" borderId="9" xfId="0" applyNumberFormat="1" applyBorder="1"/>
    <xf numFmtId="0" fontId="0" fillId="0" borderId="0" xfId="0" applyNumberFormat="1"/>
    <xf numFmtId="0" fontId="11" fillId="0" borderId="0" xfId="9" applyNumberFormat="1" applyFon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" fontId="0" fillId="0" borderId="0" xfId="0" applyNumberFormat="1"/>
    <xf numFmtId="0" fontId="5" fillId="2" borderId="0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51" t="s">
        <v>20</v>
      </c>
      <c r="B1" s="51"/>
      <c r="C1" s="51"/>
      <c r="D1" s="51"/>
      <c r="E1" s="51"/>
      <c r="F1" s="51"/>
      <c r="G1" s="1"/>
      <c r="H1" s="52" t="s">
        <v>0</v>
      </c>
      <c r="I1" s="5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8">
        <v>357604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53" t="s">
        <v>3</v>
      </c>
      <c r="C4" s="53"/>
      <c r="D4" s="53"/>
      <c r="E4" s="53"/>
      <c r="F4" s="53"/>
      <c r="G4" s="1"/>
      <c r="H4" s="5" t="s">
        <v>2</v>
      </c>
      <c r="J4" s="1"/>
      <c r="K4" s="5" t="s">
        <v>2</v>
      </c>
      <c r="L4" s="52" t="s">
        <v>4</v>
      </c>
      <c r="M4" s="52"/>
      <c r="N4" s="52"/>
      <c r="O4" s="52"/>
      <c r="P4" s="52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17"/>
      <c r="C6" s="11"/>
      <c r="D6" s="11"/>
      <c r="E6" s="38"/>
      <c r="F6" s="12">
        <f t="shared" ref="F6:F37" si="0">SUM(B6:E6)</f>
        <v>0</v>
      </c>
      <c r="G6" s="1"/>
      <c r="H6" s="13">
        <v>3.75</v>
      </c>
      <c r="I6" s="48">
        <v>0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7"/>
      <c r="C7" s="11"/>
      <c r="D7" s="11"/>
      <c r="E7" s="38"/>
      <c r="F7" s="12">
        <f t="shared" si="0"/>
        <v>0</v>
      </c>
      <c r="G7" s="1"/>
      <c r="H7" s="13">
        <v>4.25</v>
      </c>
      <c r="I7" s="48">
        <v>0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38"/>
      <c r="F8" s="12">
        <f t="shared" si="0"/>
        <v>0</v>
      </c>
      <c r="G8" s="1"/>
      <c r="H8" s="13">
        <v>4.75</v>
      </c>
      <c r="I8" s="48">
        <v>0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7"/>
      <c r="C9" s="11"/>
      <c r="D9" s="11"/>
      <c r="E9" s="39"/>
      <c r="F9" s="12">
        <f t="shared" si="0"/>
        <v>0</v>
      </c>
      <c r="G9" s="18"/>
      <c r="H9" s="13">
        <v>5.25</v>
      </c>
      <c r="I9" s="48">
        <v>0</v>
      </c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40"/>
      <c r="C10" s="11"/>
      <c r="D10" s="11"/>
      <c r="E10" s="38"/>
      <c r="F10" s="12">
        <f t="shared" si="0"/>
        <v>0</v>
      </c>
      <c r="G10" s="1"/>
      <c r="H10" s="13">
        <v>5.75</v>
      </c>
      <c r="I10" s="48">
        <v>0</v>
      </c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47">
        <v>6.25</v>
      </c>
      <c r="B11" s="49">
        <v>1</v>
      </c>
      <c r="C11" s="46"/>
      <c r="D11" s="46"/>
      <c r="E11" s="38"/>
      <c r="F11" s="12">
        <f t="shared" si="0"/>
        <v>1</v>
      </c>
      <c r="G11" s="1"/>
      <c r="H11" s="13">
        <v>6.25</v>
      </c>
      <c r="I11" s="48">
        <v>0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42">
        <v>2</v>
      </c>
      <c r="C12" s="45"/>
      <c r="D12" s="45"/>
      <c r="E12" s="41"/>
      <c r="F12" s="12">
        <f t="shared" si="0"/>
        <v>2</v>
      </c>
      <c r="G12" s="1"/>
      <c r="H12" s="13">
        <v>6.75</v>
      </c>
      <c r="I12" s="48">
        <v>33320</v>
      </c>
      <c r="J12" s="1"/>
      <c r="K12" s="13">
        <v>6.75</v>
      </c>
      <c r="L12" s="14">
        <f t="shared" si="1"/>
        <v>33.32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33.32</v>
      </c>
      <c r="Q12" s="3"/>
      <c r="R12" s="3"/>
    </row>
    <row r="13" spans="1:18">
      <c r="A13" s="13">
        <v>7.25</v>
      </c>
      <c r="B13" s="42">
        <v>5</v>
      </c>
      <c r="C13" s="43"/>
      <c r="D13" s="43"/>
      <c r="E13" s="44"/>
      <c r="F13" s="12">
        <f t="shared" si="0"/>
        <v>5</v>
      </c>
      <c r="G13" s="1"/>
      <c r="H13" s="13">
        <v>7.25</v>
      </c>
      <c r="I13" s="48">
        <v>515773</v>
      </c>
      <c r="J13" s="1"/>
      <c r="K13" s="13">
        <v>7.25</v>
      </c>
      <c r="L13" s="14">
        <f t="shared" si="1"/>
        <v>515.77300000000002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515.77300000000002</v>
      </c>
      <c r="Q13" s="3"/>
      <c r="R13" s="3"/>
    </row>
    <row r="14" spans="1:18">
      <c r="A14" s="10">
        <v>7.75</v>
      </c>
      <c r="B14" s="42">
        <v>15</v>
      </c>
      <c r="C14" s="43"/>
      <c r="D14" s="43"/>
      <c r="E14" s="44"/>
      <c r="F14" s="12">
        <f t="shared" si="0"/>
        <v>15</v>
      </c>
      <c r="G14" s="1"/>
      <c r="H14" s="13">
        <v>7.75</v>
      </c>
      <c r="I14" s="48">
        <v>1056420</v>
      </c>
      <c r="J14" s="4"/>
      <c r="K14" s="13">
        <v>7.75</v>
      </c>
      <c r="L14" s="14">
        <f t="shared" si="1"/>
        <v>1056.42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1056.42</v>
      </c>
      <c r="Q14" s="3"/>
      <c r="R14" s="3"/>
    </row>
    <row r="15" spans="1:18">
      <c r="A15" s="13">
        <v>8.25</v>
      </c>
      <c r="B15" s="42">
        <v>14</v>
      </c>
      <c r="C15" s="43"/>
      <c r="D15" s="43"/>
      <c r="E15" s="44"/>
      <c r="F15" s="12">
        <f t="shared" si="0"/>
        <v>14</v>
      </c>
      <c r="G15" s="1"/>
      <c r="H15" s="13">
        <v>8.25</v>
      </c>
      <c r="I15" s="48">
        <v>1924811</v>
      </c>
      <c r="J15" s="4"/>
      <c r="K15" s="13">
        <v>8.25</v>
      </c>
      <c r="L15" s="14">
        <f t="shared" si="1"/>
        <v>1924.8109999999999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1924.8109999999999</v>
      </c>
      <c r="Q15" s="3"/>
      <c r="R15" s="3"/>
    </row>
    <row r="16" spans="1:18">
      <c r="A16" s="10">
        <v>8.75</v>
      </c>
      <c r="B16" s="42">
        <v>16</v>
      </c>
      <c r="C16" s="43"/>
      <c r="D16" s="43"/>
      <c r="E16" s="44"/>
      <c r="F16" s="12">
        <f t="shared" si="0"/>
        <v>16</v>
      </c>
      <c r="G16" s="1"/>
      <c r="H16" s="13">
        <v>8.75</v>
      </c>
      <c r="I16" s="48">
        <v>1976730</v>
      </c>
      <c r="J16" s="4"/>
      <c r="K16" s="13">
        <v>8.75</v>
      </c>
      <c r="L16" s="14">
        <f t="shared" si="1"/>
        <v>1976.73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1976.73</v>
      </c>
      <c r="Q16" s="3"/>
      <c r="R16" s="3"/>
    </row>
    <row r="17" spans="1:18">
      <c r="A17" s="13">
        <v>9.25</v>
      </c>
      <c r="B17" s="42">
        <v>17</v>
      </c>
      <c r="C17" s="43"/>
      <c r="D17" s="43"/>
      <c r="E17" s="44"/>
      <c r="F17" s="12">
        <f t="shared" si="0"/>
        <v>17</v>
      </c>
      <c r="G17" s="1"/>
      <c r="H17" s="13">
        <v>9.25</v>
      </c>
      <c r="I17" s="48">
        <v>2404911</v>
      </c>
      <c r="J17" s="4"/>
      <c r="K17" s="13">
        <v>9.25</v>
      </c>
      <c r="L17" s="14">
        <f t="shared" si="1"/>
        <v>2404.9110000000001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2404.9110000000001</v>
      </c>
      <c r="Q17" s="3"/>
      <c r="R17" s="3"/>
    </row>
    <row r="18" spans="1:18">
      <c r="A18" s="10">
        <v>9.75</v>
      </c>
      <c r="B18" s="42">
        <v>21</v>
      </c>
      <c r="C18" s="43"/>
      <c r="D18" s="43"/>
      <c r="E18" s="44"/>
      <c r="F18" s="12">
        <f t="shared" si="0"/>
        <v>21</v>
      </c>
      <c r="G18" s="1"/>
      <c r="H18" s="13">
        <v>9.75</v>
      </c>
      <c r="I18" s="48">
        <v>3886281</v>
      </c>
      <c r="J18" s="4"/>
      <c r="K18" s="13">
        <v>9.75</v>
      </c>
      <c r="L18" s="14">
        <f t="shared" si="1"/>
        <v>3886.2809999999999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3886.2809999999999</v>
      </c>
      <c r="Q18" s="3"/>
      <c r="R18" s="3"/>
    </row>
    <row r="19" spans="1:18">
      <c r="A19" s="13">
        <v>10.25</v>
      </c>
      <c r="B19" s="42">
        <v>17</v>
      </c>
      <c r="C19" s="43"/>
      <c r="D19" s="43"/>
      <c r="E19" s="44"/>
      <c r="F19" s="12">
        <f t="shared" si="0"/>
        <v>17</v>
      </c>
      <c r="G19" s="1"/>
      <c r="H19" s="13">
        <v>10.25</v>
      </c>
      <c r="I19" s="48">
        <v>4497694</v>
      </c>
      <c r="J19" s="4"/>
      <c r="K19" s="13">
        <v>10.25</v>
      </c>
      <c r="L19" s="14">
        <f t="shared" si="1"/>
        <v>4497.6940000000004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4497.6940000000004</v>
      </c>
      <c r="Q19" s="3"/>
      <c r="R19" s="3"/>
    </row>
    <row r="20" spans="1:18">
      <c r="A20" s="10">
        <v>10.75</v>
      </c>
      <c r="B20" s="42">
        <v>20</v>
      </c>
      <c r="C20" s="43">
        <v>1</v>
      </c>
      <c r="D20" s="43"/>
      <c r="E20" s="44"/>
      <c r="F20" s="12">
        <f t="shared" si="0"/>
        <v>21</v>
      </c>
      <c r="G20" s="1"/>
      <c r="H20" s="13">
        <v>10.75</v>
      </c>
      <c r="I20" s="48">
        <v>9408005</v>
      </c>
      <c r="J20" s="4"/>
      <c r="K20" s="13">
        <v>10.75</v>
      </c>
      <c r="L20" s="14">
        <f t="shared" si="1"/>
        <v>8960.00476190476</v>
      </c>
      <c r="M20" s="14">
        <f t="shared" si="2"/>
        <v>448.00023809523799</v>
      </c>
      <c r="N20" s="14">
        <f t="shared" si="3"/>
        <v>0</v>
      </c>
      <c r="O20" s="14">
        <f t="shared" si="4"/>
        <v>0</v>
      </c>
      <c r="P20" s="15">
        <f t="shared" si="5"/>
        <v>9408.0049999999992</v>
      </c>
      <c r="Q20" s="3"/>
      <c r="R20" s="3"/>
    </row>
    <row r="21" spans="1:18">
      <c r="A21" s="13">
        <v>11.25</v>
      </c>
      <c r="B21" s="42">
        <v>18</v>
      </c>
      <c r="C21" s="43">
        <v>2</v>
      </c>
      <c r="D21" s="43"/>
      <c r="E21" s="44"/>
      <c r="F21" s="12">
        <f t="shared" si="0"/>
        <v>20</v>
      </c>
      <c r="G21" s="1"/>
      <c r="H21" s="13">
        <v>11.25</v>
      </c>
      <c r="I21" s="48">
        <v>7579664</v>
      </c>
      <c r="J21" s="4"/>
      <c r="K21" s="13">
        <v>11.25</v>
      </c>
      <c r="L21" s="14">
        <f t="shared" si="1"/>
        <v>6821.6976000000004</v>
      </c>
      <c r="M21" s="14">
        <f t="shared" si="2"/>
        <v>757.96640000000002</v>
      </c>
      <c r="N21" s="14">
        <f t="shared" si="3"/>
        <v>0</v>
      </c>
      <c r="O21" s="14">
        <f t="shared" si="4"/>
        <v>0</v>
      </c>
      <c r="P21" s="15">
        <f t="shared" si="5"/>
        <v>7579.6639999999998</v>
      </c>
      <c r="Q21" s="3"/>
      <c r="R21" s="3"/>
    </row>
    <row r="22" spans="1:18">
      <c r="A22" s="10">
        <v>11.75</v>
      </c>
      <c r="B22" s="42">
        <v>16</v>
      </c>
      <c r="C22" s="43">
        <v>4</v>
      </c>
      <c r="D22" s="43"/>
      <c r="E22" s="44"/>
      <c r="F22" s="12">
        <f t="shared" si="0"/>
        <v>20</v>
      </c>
      <c r="G22" s="4"/>
      <c r="H22" s="13">
        <v>11.75</v>
      </c>
      <c r="I22" s="48">
        <v>1643496</v>
      </c>
      <c r="J22" s="4"/>
      <c r="K22" s="13">
        <v>11.75</v>
      </c>
      <c r="L22" s="14">
        <f t="shared" si="1"/>
        <v>1314.7968000000001</v>
      </c>
      <c r="M22" s="14">
        <f t="shared" si="2"/>
        <v>328.69920000000002</v>
      </c>
      <c r="N22" s="14">
        <f t="shared" si="3"/>
        <v>0</v>
      </c>
      <c r="O22" s="14">
        <f t="shared" si="4"/>
        <v>0</v>
      </c>
      <c r="P22" s="15">
        <f t="shared" si="5"/>
        <v>1643.4960000000001</v>
      </c>
      <c r="Q22" s="3"/>
      <c r="R22" s="3"/>
    </row>
    <row r="23" spans="1:18">
      <c r="A23" s="13">
        <v>12.25</v>
      </c>
      <c r="B23" s="42">
        <v>11</v>
      </c>
      <c r="C23" s="43">
        <v>4</v>
      </c>
      <c r="D23" s="43"/>
      <c r="E23" s="44"/>
      <c r="F23" s="12">
        <f t="shared" si="0"/>
        <v>15</v>
      </c>
      <c r="G23" s="4"/>
      <c r="H23" s="13">
        <v>12.25</v>
      </c>
      <c r="I23" s="48">
        <v>1950155</v>
      </c>
      <c r="J23" s="4"/>
      <c r="K23" s="13">
        <v>12.25</v>
      </c>
      <c r="L23" s="14">
        <f t="shared" si="1"/>
        <v>1430.11366666667</v>
      </c>
      <c r="M23" s="14">
        <f t="shared" si="2"/>
        <v>520.041333333333</v>
      </c>
      <c r="N23" s="14">
        <f t="shared" si="3"/>
        <v>0</v>
      </c>
      <c r="O23" s="14">
        <f t="shared" si="4"/>
        <v>0</v>
      </c>
      <c r="P23" s="15">
        <f t="shared" si="5"/>
        <v>1950.155</v>
      </c>
      <c r="Q23" s="3"/>
      <c r="R23" s="3"/>
    </row>
    <row r="24" spans="1:18">
      <c r="A24" s="10">
        <v>12.75</v>
      </c>
      <c r="B24" s="42">
        <v>5</v>
      </c>
      <c r="C24" s="43">
        <v>7</v>
      </c>
      <c r="D24" s="43"/>
      <c r="E24" s="44"/>
      <c r="F24" s="12">
        <f t="shared" si="0"/>
        <v>12</v>
      </c>
      <c r="G24" s="4"/>
      <c r="H24" s="13">
        <v>12.75</v>
      </c>
      <c r="I24" s="48">
        <v>1472175</v>
      </c>
      <c r="J24" s="4"/>
      <c r="K24" s="13">
        <v>12.75</v>
      </c>
      <c r="L24" s="14">
        <f t="shared" si="1"/>
        <v>613.40625</v>
      </c>
      <c r="M24" s="14">
        <f t="shared" si="2"/>
        <v>858.76874999999995</v>
      </c>
      <c r="N24" s="14">
        <f t="shared" si="3"/>
        <v>0</v>
      </c>
      <c r="O24" s="14">
        <f t="shared" si="4"/>
        <v>0</v>
      </c>
      <c r="P24" s="15">
        <f t="shared" si="5"/>
        <v>1472.175</v>
      </c>
      <c r="Q24" s="3"/>
      <c r="R24" s="3"/>
    </row>
    <row r="25" spans="1:18">
      <c r="A25" s="13">
        <v>13.25</v>
      </c>
      <c r="B25" s="42">
        <v>1</v>
      </c>
      <c r="C25" s="43">
        <v>11</v>
      </c>
      <c r="D25" s="43"/>
      <c r="E25" s="44"/>
      <c r="F25" s="12">
        <f t="shared" si="0"/>
        <v>12</v>
      </c>
      <c r="G25" s="4"/>
      <c r="H25" s="13">
        <v>13.25</v>
      </c>
      <c r="I25" s="48">
        <v>2028877</v>
      </c>
      <c r="J25" s="4"/>
      <c r="K25" s="13">
        <v>13.25</v>
      </c>
      <c r="L25" s="14">
        <f t="shared" si="1"/>
        <v>169.07308333333299</v>
      </c>
      <c r="M25" s="14">
        <f t="shared" si="2"/>
        <v>1859.8039166666699</v>
      </c>
      <c r="N25" s="14">
        <f t="shared" si="3"/>
        <v>0</v>
      </c>
      <c r="O25" s="14">
        <f t="shared" si="4"/>
        <v>0</v>
      </c>
      <c r="P25" s="15">
        <f t="shared" si="5"/>
        <v>2028.877</v>
      </c>
      <c r="Q25" s="3"/>
      <c r="R25" s="3"/>
    </row>
    <row r="26" spans="1:18">
      <c r="A26" s="10">
        <v>13.75</v>
      </c>
      <c r="B26" s="42">
        <v>4</v>
      </c>
      <c r="C26" s="43">
        <v>8</v>
      </c>
      <c r="D26" s="43"/>
      <c r="E26" s="44"/>
      <c r="F26" s="12">
        <f t="shared" si="0"/>
        <v>12</v>
      </c>
      <c r="G26" s="4"/>
      <c r="H26" s="13">
        <v>13.75</v>
      </c>
      <c r="I26" s="48">
        <v>1375791</v>
      </c>
      <c r="J26" s="4"/>
      <c r="K26" s="13">
        <v>13.75</v>
      </c>
      <c r="L26" s="14">
        <f t="shared" si="1"/>
        <v>458.59699999999998</v>
      </c>
      <c r="M26" s="14">
        <f t="shared" si="2"/>
        <v>917.19399999999996</v>
      </c>
      <c r="N26" s="14">
        <f t="shared" si="3"/>
        <v>0</v>
      </c>
      <c r="O26" s="14">
        <f t="shared" si="4"/>
        <v>0</v>
      </c>
      <c r="P26" s="15">
        <f t="shared" si="5"/>
        <v>1375.7909999999999</v>
      </c>
      <c r="Q26" s="3"/>
      <c r="R26" s="3"/>
    </row>
    <row r="27" spans="1:18">
      <c r="A27" s="13">
        <v>14.25</v>
      </c>
      <c r="B27" s="42"/>
      <c r="C27" s="43">
        <v>12</v>
      </c>
      <c r="D27" s="43"/>
      <c r="E27" s="44"/>
      <c r="F27" s="12">
        <f t="shared" si="0"/>
        <v>12</v>
      </c>
      <c r="G27" s="4"/>
      <c r="H27" s="13">
        <v>14.25</v>
      </c>
      <c r="I27" s="48">
        <v>1488175</v>
      </c>
      <c r="J27" s="4"/>
      <c r="K27" s="13">
        <v>14.25</v>
      </c>
      <c r="L27" s="14">
        <f t="shared" si="1"/>
        <v>0</v>
      </c>
      <c r="M27" s="14">
        <f t="shared" si="2"/>
        <v>1488.175</v>
      </c>
      <c r="N27" s="14">
        <f t="shared" si="3"/>
        <v>0</v>
      </c>
      <c r="O27" s="14">
        <f t="shared" si="4"/>
        <v>0</v>
      </c>
      <c r="P27" s="15">
        <f t="shared" si="5"/>
        <v>1488.175</v>
      </c>
      <c r="Q27" s="3"/>
      <c r="R27" s="3"/>
    </row>
    <row r="28" spans="1:18">
      <c r="A28" s="10">
        <v>14.75</v>
      </c>
      <c r="B28" s="42"/>
      <c r="C28" s="43">
        <v>9</v>
      </c>
      <c r="D28" s="43"/>
      <c r="E28" s="44"/>
      <c r="F28" s="12">
        <f t="shared" si="0"/>
        <v>9</v>
      </c>
      <c r="G28" s="1"/>
      <c r="H28" s="13">
        <v>14.75</v>
      </c>
      <c r="I28" s="48">
        <v>1297676</v>
      </c>
      <c r="J28" s="4"/>
      <c r="K28" s="13">
        <v>14.75</v>
      </c>
      <c r="L28" s="14">
        <f t="shared" si="1"/>
        <v>0</v>
      </c>
      <c r="M28" s="14">
        <f t="shared" si="2"/>
        <v>1297.6759999999999</v>
      </c>
      <c r="N28" s="14">
        <f t="shared" si="3"/>
        <v>0</v>
      </c>
      <c r="O28" s="14">
        <f t="shared" si="4"/>
        <v>0</v>
      </c>
      <c r="P28" s="15">
        <f t="shared" si="5"/>
        <v>1297.6759999999999</v>
      </c>
      <c r="Q28" s="3"/>
      <c r="R28" s="3"/>
    </row>
    <row r="29" spans="1:18">
      <c r="A29" s="13">
        <v>15.25</v>
      </c>
      <c r="B29" s="42">
        <v>1</v>
      </c>
      <c r="C29" s="43">
        <v>4</v>
      </c>
      <c r="D29" s="43"/>
      <c r="E29" s="44"/>
      <c r="F29" s="12">
        <f t="shared" si="0"/>
        <v>5</v>
      </c>
      <c r="G29" s="1"/>
      <c r="H29" s="13">
        <v>15.25</v>
      </c>
      <c r="I29" s="48">
        <v>877581</v>
      </c>
      <c r="J29" s="4"/>
      <c r="K29" s="13">
        <v>15.25</v>
      </c>
      <c r="L29" s="14">
        <f t="shared" si="1"/>
        <v>175.5162</v>
      </c>
      <c r="M29" s="14">
        <f t="shared" si="2"/>
        <v>702.06479999999999</v>
      </c>
      <c r="N29" s="14">
        <f t="shared" si="3"/>
        <v>0</v>
      </c>
      <c r="O29" s="14">
        <f t="shared" si="4"/>
        <v>0</v>
      </c>
      <c r="P29" s="15">
        <f t="shared" si="5"/>
        <v>877.58100000000002</v>
      </c>
      <c r="Q29" s="3"/>
      <c r="R29" s="3"/>
    </row>
    <row r="30" spans="1:18">
      <c r="A30" s="10">
        <v>15.75</v>
      </c>
      <c r="B30" s="42"/>
      <c r="C30" s="43"/>
      <c r="D30" s="43">
        <v>1</v>
      </c>
      <c r="E30" s="44"/>
      <c r="F30" s="12">
        <f t="shared" si="0"/>
        <v>1</v>
      </c>
      <c r="G30" s="1"/>
      <c r="H30" s="13">
        <v>15.75</v>
      </c>
      <c r="I30" s="48">
        <v>247084</v>
      </c>
      <c r="J30" s="4"/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247.084</v>
      </c>
      <c r="O30" s="14">
        <f t="shared" si="4"/>
        <v>0</v>
      </c>
      <c r="P30" s="15">
        <f t="shared" si="5"/>
        <v>247.084</v>
      </c>
      <c r="Q30" s="3"/>
      <c r="R30" s="3"/>
    </row>
    <row r="31" spans="1:18">
      <c r="A31" s="13">
        <v>16.25</v>
      </c>
      <c r="B31" s="42"/>
      <c r="C31" s="43">
        <v>1</v>
      </c>
      <c r="D31" s="43"/>
      <c r="E31" s="44"/>
      <c r="F31" s="12">
        <f t="shared" si="0"/>
        <v>1</v>
      </c>
      <c r="G31" s="1"/>
      <c r="H31" s="13">
        <v>16.25</v>
      </c>
      <c r="I31" s="48">
        <v>97049.733180374693</v>
      </c>
      <c r="J31" s="4"/>
      <c r="K31" s="13">
        <v>16.25</v>
      </c>
      <c r="L31" s="14">
        <f t="shared" si="1"/>
        <v>0</v>
      </c>
      <c r="M31" s="14">
        <f t="shared" si="2"/>
        <v>97.049733180374702</v>
      </c>
      <c r="N31" s="14">
        <f t="shared" si="3"/>
        <v>0</v>
      </c>
      <c r="O31" s="14">
        <f t="shared" si="4"/>
        <v>0</v>
      </c>
      <c r="P31" s="15">
        <f t="shared" si="5"/>
        <v>97.049733180374702</v>
      </c>
      <c r="Q31" s="3"/>
      <c r="R31" s="3"/>
    </row>
    <row r="32" spans="1:18">
      <c r="A32" s="10">
        <v>16.75</v>
      </c>
      <c r="B32" s="42"/>
      <c r="C32" s="43"/>
      <c r="D32" s="43">
        <v>2</v>
      </c>
      <c r="E32" s="44"/>
      <c r="F32" s="12">
        <f t="shared" si="0"/>
        <v>2</v>
      </c>
      <c r="G32" s="1"/>
      <c r="H32" s="13">
        <v>16.75</v>
      </c>
      <c r="I32" s="48">
        <v>51702.732800905003</v>
      </c>
      <c r="J32" s="19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51.702732800904997</v>
      </c>
      <c r="O32" s="14">
        <f t="shared" si="4"/>
        <v>0</v>
      </c>
      <c r="P32" s="15">
        <f t="shared" si="5"/>
        <v>51.702732800904997</v>
      </c>
      <c r="Q32" s="3"/>
      <c r="R32" s="3"/>
    </row>
    <row r="33" spans="1:18">
      <c r="A33" s="13">
        <v>17.25</v>
      </c>
      <c r="B33" s="11"/>
      <c r="C33" s="37"/>
      <c r="D33" s="50">
        <v>1</v>
      </c>
      <c r="E33" s="44"/>
      <c r="F33" s="12">
        <f t="shared" si="0"/>
        <v>1</v>
      </c>
      <c r="G33" s="1"/>
      <c r="H33" s="13">
        <v>17.25</v>
      </c>
      <c r="I33" s="48">
        <v>26891.695613766398</v>
      </c>
      <c r="J33" s="19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26.891695613766402</v>
      </c>
      <c r="O33" s="14">
        <f t="shared" si="4"/>
        <v>0</v>
      </c>
      <c r="P33" s="15">
        <f t="shared" si="5"/>
        <v>26.891695613766402</v>
      </c>
      <c r="Q33" s="3"/>
      <c r="R33" s="3"/>
    </row>
    <row r="34" spans="1:18">
      <c r="A34" s="10">
        <v>17.75</v>
      </c>
      <c r="B34" s="11"/>
      <c r="C34" s="37"/>
      <c r="D34" s="36"/>
      <c r="E34" s="44"/>
      <c r="F34" s="12">
        <f t="shared" si="0"/>
        <v>0</v>
      </c>
      <c r="G34" s="1"/>
      <c r="H34" s="13">
        <v>17.75</v>
      </c>
      <c r="I34" s="48">
        <v>0</v>
      </c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36"/>
      <c r="D35" s="36"/>
      <c r="E35" s="38"/>
      <c r="F35" s="12">
        <f t="shared" si="0"/>
        <v>0</v>
      </c>
      <c r="G35" s="1"/>
      <c r="H35" s="13">
        <v>18.25</v>
      </c>
      <c r="I35" s="48"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36"/>
      <c r="D36" s="36"/>
      <c r="E36" s="38"/>
      <c r="F36" s="12">
        <f t="shared" si="0"/>
        <v>0</v>
      </c>
      <c r="G36" s="1"/>
      <c r="H36" s="13">
        <v>18.75</v>
      </c>
      <c r="I36" s="48"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8"/>
      <c r="C37" s="41"/>
      <c r="D37" s="41"/>
      <c r="E37" s="41"/>
      <c r="F37" s="12">
        <f t="shared" si="0"/>
        <v>0</v>
      </c>
      <c r="G37" s="1"/>
      <c r="H37" s="13">
        <v>19.25</v>
      </c>
      <c r="I37" s="48">
        <v>0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6</v>
      </c>
      <c r="B38" s="21">
        <f>SUM(B6:B37)</f>
        <v>184</v>
      </c>
      <c r="C38" s="21">
        <f>SUM(C6:C37)</f>
        <v>63</v>
      </c>
      <c r="D38" s="21">
        <f>SUM(D6:D37)</f>
        <v>4</v>
      </c>
      <c r="E38" s="21">
        <f>SUM(E6:E37)</f>
        <v>0</v>
      </c>
      <c r="F38" s="22">
        <f>SUM(F6:F37)</f>
        <v>251</v>
      </c>
      <c r="G38" s="23"/>
      <c r="H38" s="20" t="s">
        <v>6</v>
      </c>
      <c r="I38" s="4">
        <f>SUM(I6:I37)</f>
        <v>45840263</v>
      </c>
      <c r="J38" s="1"/>
      <c r="K38" s="20" t="s">
        <v>6</v>
      </c>
      <c r="L38" s="21">
        <f>SUM(L6:L37)</f>
        <v>36239.145361904797</v>
      </c>
      <c r="M38" s="21">
        <f>SUM(M6:M37)</f>
        <v>9275.4393712756191</v>
      </c>
      <c r="N38" s="21">
        <f>SUM(N6:N37)</f>
        <v>325.67842841467098</v>
      </c>
      <c r="O38" s="21">
        <f>SUM(O6:O37)</f>
        <v>0</v>
      </c>
      <c r="P38" s="24">
        <f>SUM(P6:P37)</f>
        <v>45840.263161595103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2" t="s">
        <v>8</v>
      </c>
      <c r="C42" s="52"/>
      <c r="D42" s="52"/>
      <c r="E42" s="1"/>
      <c r="F42" s="1"/>
      <c r="G42" s="27"/>
      <c r="H42" s="1"/>
      <c r="I42" s="52" t="s">
        <v>9</v>
      </c>
      <c r="J42" s="52"/>
      <c r="K42" s="52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10</v>
      </c>
      <c r="I44">
        <v>4.0386793429850448E-3</v>
      </c>
      <c r="J44" s="16" t="s">
        <v>11</v>
      </c>
      <c r="K44">
        <v>3.1308479637251736</v>
      </c>
      <c r="L44" s="1"/>
      <c r="M44" s="1"/>
      <c r="N44" s="14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8" t="s">
        <v>6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0.25318851336423598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0.37465331110448802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29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0.53071844638955501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29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0.72602012894245205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29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>
        <f t="shared" si="11"/>
        <v>0.96525908465143095</v>
      </c>
      <c r="I51" s="14">
        <f t="shared" si="12"/>
        <v>0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29">
        <f t="shared" si="16"/>
        <v>0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>
        <f t="shared" si="11"/>
        <v>1.25319514798151</v>
      </c>
      <c r="I52" s="14">
        <f t="shared" si="12"/>
        <v>0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29">
        <f t="shared" si="16"/>
        <v>0</v>
      </c>
      <c r="N52" s="3"/>
      <c r="O52" s="3"/>
      <c r="P52" s="3"/>
    </row>
    <row r="53" spans="1:16">
      <c r="A53" s="13">
        <v>6.75</v>
      </c>
      <c r="B53" s="14">
        <f t="shared" si="6"/>
        <v>224.91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224.91</v>
      </c>
      <c r="G53" s="1"/>
      <c r="H53" s="13">
        <f t="shared" si="11"/>
        <v>1.5946427457811101</v>
      </c>
      <c r="I53" s="14">
        <f t="shared" si="12"/>
        <v>53.133496289426603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29">
        <f t="shared" si="16"/>
        <v>53.133496289426603</v>
      </c>
      <c r="N53" s="3"/>
      <c r="O53" s="3"/>
      <c r="P53" s="3"/>
    </row>
    <row r="54" spans="1:16">
      <c r="A54" s="13">
        <v>7.25</v>
      </c>
      <c r="B54" s="14">
        <f t="shared" si="6"/>
        <v>3739.3542499999999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3739.3542499999999</v>
      </c>
      <c r="G54" s="1"/>
      <c r="H54" s="13">
        <f t="shared" si="11"/>
        <v>1.9944670647393501</v>
      </c>
      <c r="I54" s="14">
        <f t="shared" si="12"/>
        <v>1028.6922613818101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29">
        <f t="shared" si="16"/>
        <v>1028.6922613818101</v>
      </c>
      <c r="N54" s="3"/>
      <c r="O54" s="3"/>
      <c r="P54" s="3"/>
    </row>
    <row r="55" spans="1:16">
      <c r="A55" s="13">
        <v>7.75</v>
      </c>
      <c r="B55" s="14">
        <f t="shared" si="6"/>
        <v>8187.2550000000001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8187.2550000000001</v>
      </c>
      <c r="G55" s="1"/>
      <c r="H55" s="13">
        <f t="shared" si="11"/>
        <v>2.4575807552531002</v>
      </c>
      <c r="I55" s="14">
        <f t="shared" si="12"/>
        <v>2596.23746146448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29">
        <f t="shared" si="16"/>
        <v>2596.23746146448</v>
      </c>
      <c r="N55" s="3"/>
      <c r="O55" s="3"/>
      <c r="P55" s="3"/>
    </row>
    <row r="56" spans="1:16">
      <c r="A56" s="13">
        <v>8.25</v>
      </c>
      <c r="B56" s="14">
        <f t="shared" si="6"/>
        <v>15879.69075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15879.69075</v>
      </c>
      <c r="G56" s="1"/>
      <c r="H56" s="13">
        <f t="shared" si="11"/>
        <v>2.98894106430871</v>
      </c>
      <c r="I56" s="14">
        <f t="shared" si="12"/>
        <v>5753.1466389331099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29">
        <f t="shared" si="16"/>
        <v>5753.1466389331099</v>
      </c>
      <c r="N56" s="3"/>
      <c r="O56" s="3"/>
      <c r="P56" s="3"/>
    </row>
    <row r="57" spans="1:16">
      <c r="A57" s="13">
        <v>8.75</v>
      </c>
      <c r="B57" s="14">
        <f t="shared" si="6"/>
        <v>17296.387500000001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17296.387500000001</v>
      </c>
      <c r="G57" s="1"/>
      <c r="H57" s="13">
        <f t="shared" si="11"/>
        <v>3.59354731712765</v>
      </c>
      <c r="I57" s="14">
        <f t="shared" si="12"/>
        <v>7103.4727881857398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29">
        <f t="shared" si="16"/>
        <v>7103.4727881857398</v>
      </c>
      <c r="N57" s="3"/>
      <c r="O57" s="3"/>
      <c r="P57" s="3"/>
    </row>
    <row r="58" spans="1:16">
      <c r="A58" s="13">
        <v>9.25</v>
      </c>
      <c r="B58" s="14">
        <f t="shared" si="6"/>
        <v>22245.426749999999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22245.426749999999</v>
      </c>
      <c r="G58" s="1"/>
      <c r="H58" s="13">
        <f t="shared" si="11"/>
        <v>4.2764386863542896</v>
      </c>
      <c r="I58" s="14">
        <f t="shared" si="12"/>
        <v>10284.454437639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29">
        <f t="shared" si="16"/>
        <v>10284.454437639</v>
      </c>
      <c r="N58" s="3"/>
      <c r="O58" s="3"/>
      <c r="P58" s="3"/>
    </row>
    <row r="59" spans="1:16">
      <c r="A59" s="13">
        <v>9.75</v>
      </c>
      <c r="B59" s="14">
        <f t="shared" si="6"/>
        <v>37891.239750000001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37891.239750000001</v>
      </c>
      <c r="G59" s="1"/>
      <c r="H59" s="13">
        <f t="shared" si="11"/>
        <v>5.0426922012370197</v>
      </c>
      <c r="I59" s="14">
        <f t="shared" si="12"/>
        <v>19597.318890515598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29">
        <f t="shared" si="16"/>
        <v>19597.318890515598</v>
      </c>
      <c r="N59" s="3"/>
      <c r="O59" s="3"/>
      <c r="P59" s="3"/>
    </row>
    <row r="60" spans="1:16">
      <c r="A60" s="13">
        <v>10.25</v>
      </c>
      <c r="B60" s="14">
        <f t="shared" si="6"/>
        <v>46101.363499999999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46101.363499999999</v>
      </c>
      <c r="G60" s="1"/>
      <c r="H60" s="13">
        <f t="shared" si="11"/>
        <v>5.8974209592891498</v>
      </c>
      <c r="I60" s="14">
        <f t="shared" si="12"/>
        <v>26524.794864069099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29">
        <f t="shared" si="16"/>
        <v>26524.794864069099</v>
      </c>
      <c r="N60" s="3"/>
      <c r="O60" s="3"/>
      <c r="P60" s="3"/>
    </row>
    <row r="61" spans="1:16">
      <c r="A61" s="13">
        <v>10.75</v>
      </c>
      <c r="B61" s="14">
        <f t="shared" si="6"/>
        <v>96320.051190476195</v>
      </c>
      <c r="C61" s="14">
        <f t="shared" si="7"/>
        <v>4816.0025595238103</v>
      </c>
      <c r="D61" s="14">
        <f t="shared" si="8"/>
        <v>0</v>
      </c>
      <c r="E61" s="14">
        <f t="shared" si="9"/>
        <v>0</v>
      </c>
      <c r="F61" s="12">
        <f t="shared" si="10"/>
        <v>101136.05375000001</v>
      </c>
      <c r="G61" s="1"/>
      <c r="H61" s="13">
        <f t="shared" si="11"/>
        <v>6.84577251042246</v>
      </c>
      <c r="I61" s="14">
        <f t="shared" si="12"/>
        <v>61338.154292301901</v>
      </c>
      <c r="J61" s="14">
        <f t="shared" si="13"/>
        <v>3066.9077146150998</v>
      </c>
      <c r="K61" s="14">
        <f t="shared" si="14"/>
        <v>0</v>
      </c>
      <c r="L61" s="14">
        <f t="shared" si="15"/>
        <v>0</v>
      </c>
      <c r="M61" s="29">
        <f t="shared" si="16"/>
        <v>64405.062006917004</v>
      </c>
      <c r="N61" s="3"/>
      <c r="O61" s="3"/>
      <c r="P61" s="3"/>
    </row>
    <row r="62" spans="1:16">
      <c r="A62" s="13">
        <v>11.25</v>
      </c>
      <c r="B62" s="14">
        <f t="shared" si="6"/>
        <v>76744.097999999998</v>
      </c>
      <c r="C62" s="14">
        <f t="shared" si="7"/>
        <v>8527.1219999999994</v>
      </c>
      <c r="D62" s="14">
        <f t="shared" si="8"/>
        <v>0</v>
      </c>
      <c r="E62" s="14">
        <f t="shared" si="9"/>
        <v>0</v>
      </c>
      <c r="F62" s="12">
        <f t="shared" si="10"/>
        <v>85271.22</v>
      </c>
      <c r="G62" s="1"/>
      <c r="H62" s="13">
        <f t="shared" si="11"/>
        <v>7.8929273892528498</v>
      </c>
      <c r="I62" s="14">
        <f t="shared" si="12"/>
        <v>53843.163828240402</v>
      </c>
      <c r="J62" s="14">
        <f t="shared" si="13"/>
        <v>5982.5737586933801</v>
      </c>
      <c r="K62" s="14">
        <f t="shared" si="14"/>
        <v>0</v>
      </c>
      <c r="L62" s="14">
        <f t="shared" si="15"/>
        <v>0</v>
      </c>
      <c r="M62" s="29">
        <f t="shared" si="16"/>
        <v>59825.737586933799</v>
      </c>
      <c r="N62" s="3"/>
      <c r="O62" s="3"/>
      <c r="P62" s="3"/>
    </row>
    <row r="63" spans="1:16">
      <c r="A63" s="13">
        <v>11.75</v>
      </c>
      <c r="B63" s="14">
        <f t="shared" si="6"/>
        <v>15448.8624</v>
      </c>
      <c r="C63" s="14">
        <f t="shared" si="7"/>
        <v>3862.2156</v>
      </c>
      <c r="D63" s="14">
        <f t="shared" si="8"/>
        <v>0</v>
      </c>
      <c r="E63" s="14">
        <f t="shared" si="9"/>
        <v>0</v>
      </c>
      <c r="F63" s="12">
        <f t="shared" si="10"/>
        <v>19311.078000000001</v>
      </c>
      <c r="G63" s="1"/>
      <c r="H63" s="13">
        <f t="shared" si="11"/>
        <v>9.04409777568236</v>
      </c>
      <c r="I63" s="14">
        <f t="shared" si="12"/>
        <v>11891.1508143543</v>
      </c>
      <c r="J63" s="14">
        <f t="shared" si="13"/>
        <v>2972.7877035885699</v>
      </c>
      <c r="K63" s="14">
        <f t="shared" si="14"/>
        <v>0</v>
      </c>
      <c r="L63" s="14">
        <f t="shared" si="15"/>
        <v>0</v>
      </c>
      <c r="M63" s="29">
        <f t="shared" si="16"/>
        <v>14863.938517942899</v>
      </c>
      <c r="N63" s="3"/>
      <c r="O63" s="3"/>
      <c r="P63" s="3"/>
    </row>
    <row r="64" spans="1:16">
      <c r="A64" s="13">
        <v>12.25</v>
      </c>
      <c r="B64" s="14">
        <f t="shared" si="6"/>
        <v>17518.892416666698</v>
      </c>
      <c r="C64" s="14">
        <f t="shared" si="7"/>
        <v>6370.5063333333301</v>
      </c>
      <c r="D64" s="14">
        <f t="shared" si="8"/>
        <v>0</v>
      </c>
      <c r="E64" s="14">
        <f t="shared" si="9"/>
        <v>0</v>
      </c>
      <c r="F64" s="12">
        <f t="shared" si="10"/>
        <v>23889.39875</v>
      </c>
      <c r="G64" s="1"/>
      <c r="H64" s="13">
        <f t="shared" si="11"/>
        <v>10.304526267305601</v>
      </c>
      <c r="I64" s="14">
        <f t="shared" si="12"/>
        <v>14736.643843399401</v>
      </c>
      <c r="J64" s="14">
        <f t="shared" si="13"/>
        <v>5358.7795794179601</v>
      </c>
      <c r="K64" s="14">
        <f t="shared" si="14"/>
        <v>0</v>
      </c>
      <c r="L64" s="14">
        <f t="shared" si="15"/>
        <v>0</v>
      </c>
      <c r="M64" s="29">
        <f t="shared" si="16"/>
        <v>20095.423422817399</v>
      </c>
      <c r="N64" s="3"/>
      <c r="O64" s="3"/>
      <c r="P64" s="3"/>
    </row>
    <row r="65" spans="1:16">
      <c r="A65" s="13">
        <v>12.75</v>
      </c>
      <c r="B65" s="14">
        <f t="shared" si="6"/>
        <v>7820.9296875</v>
      </c>
      <c r="C65" s="14">
        <f t="shared" si="7"/>
        <v>10949.301562500001</v>
      </c>
      <c r="D65" s="14">
        <f t="shared" si="8"/>
        <v>0</v>
      </c>
      <c r="E65" s="14">
        <f t="shared" si="9"/>
        <v>0</v>
      </c>
      <c r="F65" s="12">
        <f t="shared" si="10"/>
        <v>18770.231250000001</v>
      </c>
      <c r="G65" s="1"/>
      <c r="H65" s="13">
        <f t="shared" si="11"/>
        <v>11.6794847499136</v>
      </c>
      <c r="I65" s="14">
        <f t="shared" si="12"/>
        <v>7164.2689423766897</v>
      </c>
      <c r="J65" s="14">
        <f t="shared" si="13"/>
        <v>10029.9765193274</v>
      </c>
      <c r="K65" s="14">
        <f t="shared" si="14"/>
        <v>0</v>
      </c>
      <c r="L65" s="14">
        <f t="shared" si="15"/>
        <v>0</v>
      </c>
      <c r="M65" s="29">
        <f t="shared" si="16"/>
        <v>17194.2454617041</v>
      </c>
      <c r="N65" s="3"/>
      <c r="O65" s="3"/>
      <c r="P65" s="3"/>
    </row>
    <row r="66" spans="1:16">
      <c r="A66" s="13">
        <v>13.25</v>
      </c>
      <c r="B66" s="14">
        <f t="shared" si="6"/>
        <v>2240.21835416666</v>
      </c>
      <c r="C66" s="14">
        <f t="shared" si="7"/>
        <v>24642.401895833402</v>
      </c>
      <c r="D66" s="14">
        <f t="shared" si="8"/>
        <v>0</v>
      </c>
      <c r="E66" s="14">
        <f t="shared" si="9"/>
        <v>0</v>
      </c>
      <c r="F66" s="12">
        <f t="shared" si="10"/>
        <v>26882.620250000102</v>
      </c>
      <c r="G66" s="1"/>
      <c r="H66" s="13">
        <f t="shared" si="11"/>
        <v>13.1742733545496</v>
      </c>
      <c r="I66" s="14">
        <f t="shared" si="12"/>
        <v>2227.4150167298699</v>
      </c>
      <c r="J66" s="14">
        <f t="shared" si="13"/>
        <v>24501.565184028699</v>
      </c>
      <c r="K66" s="14">
        <f t="shared" si="14"/>
        <v>0</v>
      </c>
      <c r="L66" s="14">
        <f t="shared" si="15"/>
        <v>0</v>
      </c>
      <c r="M66" s="29">
        <f t="shared" si="16"/>
        <v>26728.9802007586</v>
      </c>
      <c r="N66" s="3"/>
      <c r="O66" s="3"/>
      <c r="P66" s="3"/>
    </row>
    <row r="67" spans="1:16">
      <c r="A67" s="13">
        <v>13.75</v>
      </c>
      <c r="B67" s="14">
        <f t="shared" si="6"/>
        <v>6305.7087499999998</v>
      </c>
      <c r="C67" s="14">
        <f t="shared" si="7"/>
        <v>12611.4175</v>
      </c>
      <c r="D67" s="14">
        <f t="shared" si="8"/>
        <v>0</v>
      </c>
      <c r="E67" s="14">
        <f t="shared" si="9"/>
        <v>0</v>
      </c>
      <c r="F67" s="12">
        <f t="shared" si="10"/>
        <v>18917.126250000001</v>
      </c>
      <c r="G67" s="1"/>
      <c r="H67" s="13">
        <f t="shared" si="11"/>
        <v>14.7942194913312</v>
      </c>
      <c r="I67" s="14">
        <f t="shared" si="12"/>
        <v>6784.5846760660097</v>
      </c>
      <c r="J67" s="14">
        <f t="shared" si="13"/>
        <v>13569.169352131999</v>
      </c>
      <c r="K67" s="14">
        <f t="shared" si="14"/>
        <v>0</v>
      </c>
      <c r="L67" s="14">
        <f t="shared" si="15"/>
        <v>0</v>
      </c>
      <c r="M67" s="29">
        <f t="shared" si="16"/>
        <v>20353.754028198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21206.493750000001</v>
      </c>
      <c r="D68" s="14">
        <f t="shared" si="8"/>
        <v>0</v>
      </c>
      <c r="E68" s="14">
        <f t="shared" si="9"/>
        <v>0</v>
      </c>
      <c r="F68" s="12">
        <f t="shared" si="10"/>
        <v>21206.493750000001</v>
      </c>
      <c r="G68" s="1"/>
      <c r="H68" s="13">
        <f t="shared" si="11"/>
        <v>16.544676951689599</v>
      </c>
      <c r="I68" s="14">
        <f t="shared" si="12"/>
        <v>0</v>
      </c>
      <c r="J68" s="14">
        <f t="shared" si="13"/>
        <v>24621.374622580701</v>
      </c>
      <c r="K68" s="14">
        <f t="shared" si="14"/>
        <v>0</v>
      </c>
      <c r="L68" s="14">
        <f t="shared" si="15"/>
        <v>0</v>
      </c>
      <c r="M68" s="29">
        <f t="shared" si="16"/>
        <v>24621.374622580701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19140.721000000001</v>
      </c>
      <c r="D69" s="14">
        <f t="shared" si="8"/>
        <v>0</v>
      </c>
      <c r="E69" s="14">
        <f t="shared" si="9"/>
        <v>0</v>
      </c>
      <c r="F69" s="12">
        <f t="shared" si="10"/>
        <v>19140.721000000001</v>
      </c>
      <c r="G69" s="1"/>
      <c r="H69" s="13">
        <f t="shared" si="11"/>
        <v>18.431025071858599</v>
      </c>
      <c r="I69" s="14">
        <f t="shared" si="12"/>
        <v>0</v>
      </c>
      <c r="J69" s="14">
        <f t="shared" si="13"/>
        <v>23917.4988911492</v>
      </c>
      <c r="K69" s="14">
        <f t="shared" si="14"/>
        <v>0</v>
      </c>
      <c r="L69" s="14">
        <f t="shared" si="15"/>
        <v>0</v>
      </c>
      <c r="M69" s="29">
        <f t="shared" si="16"/>
        <v>23917.4988911492</v>
      </c>
      <c r="N69" s="3"/>
      <c r="O69" s="3"/>
      <c r="P69" s="3"/>
    </row>
    <row r="70" spans="1:16">
      <c r="A70" s="13">
        <v>15.25</v>
      </c>
      <c r="B70" s="14">
        <f t="shared" si="6"/>
        <v>2676.6220499999999</v>
      </c>
      <c r="C70" s="14">
        <f t="shared" si="7"/>
        <v>10706.4882</v>
      </c>
      <c r="D70" s="14">
        <f t="shared" si="8"/>
        <v>0</v>
      </c>
      <c r="E70" s="14">
        <f t="shared" si="9"/>
        <v>0</v>
      </c>
      <c r="F70" s="12">
        <f t="shared" si="10"/>
        <v>13383.11025</v>
      </c>
      <c r="G70" s="1"/>
      <c r="H70" s="13">
        <f t="shared" si="11"/>
        <v>20.458667951420999</v>
      </c>
      <c r="I70" s="14">
        <f t="shared" si="12"/>
        <v>3590.8276558952002</v>
      </c>
      <c r="J70" s="14">
        <f t="shared" si="13"/>
        <v>14363.310623580801</v>
      </c>
      <c r="K70" s="14">
        <f t="shared" si="14"/>
        <v>0</v>
      </c>
      <c r="L70" s="14">
        <f t="shared" si="15"/>
        <v>0</v>
      </c>
      <c r="M70" s="29">
        <f t="shared" si="16"/>
        <v>17954.138279475999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0</v>
      </c>
      <c r="D71" s="14">
        <f t="shared" si="8"/>
        <v>3891.5729999999999</v>
      </c>
      <c r="E71" s="14">
        <f t="shared" si="9"/>
        <v>0</v>
      </c>
      <c r="F71" s="12">
        <f t="shared" si="10"/>
        <v>3891.5729999999999</v>
      </c>
      <c r="G71" s="1"/>
      <c r="H71" s="13">
        <f t="shared" si="11"/>
        <v>22.6330337215377</v>
      </c>
      <c r="I71" s="14">
        <f t="shared" si="12"/>
        <v>0</v>
      </c>
      <c r="J71" s="14">
        <f t="shared" si="13"/>
        <v>0</v>
      </c>
      <c r="K71" s="14">
        <f t="shared" si="14"/>
        <v>5592.2605040524204</v>
      </c>
      <c r="L71" s="14">
        <f t="shared" si="15"/>
        <v>0</v>
      </c>
      <c r="M71" s="29">
        <f t="shared" si="16"/>
        <v>5592.2605040524204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1577.05816418109</v>
      </c>
      <c r="D72" s="14">
        <f t="shared" si="8"/>
        <v>0</v>
      </c>
      <c r="E72" s="14">
        <f t="shared" si="9"/>
        <v>0</v>
      </c>
      <c r="F72" s="12">
        <f t="shared" si="10"/>
        <v>1577.05816418109</v>
      </c>
      <c r="G72" s="1"/>
      <c r="H72" s="13">
        <f t="shared" si="11"/>
        <v>24.959573858168</v>
      </c>
      <c r="I72" s="14">
        <f t="shared" si="12"/>
        <v>0</v>
      </c>
      <c r="J72" s="14">
        <f t="shared" si="13"/>
        <v>2422.3199832310602</v>
      </c>
      <c r="K72" s="14">
        <f t="shared" si="14"/>
        <v>0</v>
      </c>
      <c r="L72" s="14">
        <f t="shared" si="15"/>
        <v>0</v>
      </c>
      <c r="M72" s="29">
        <f t="shared" si="16"/>
        <v>2422.3199832310602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866.02077441515905</v>
      </c>
      <c r="E73" s="14">
        <f t="shared" si="9"/>
        <v>0</v>
      </c>
      <c r="F73" s="12">
        <f t="shared" si="10"/>
        <v>866.02077441515905</v>
      </c>
      <c r="G73" s="1"/>
      <c r="H73" s="13">
        <f t="shared" si="11"/>
        <v>27.443762536169501</v>
      </c>
      <c r="I73" s="14">
        <f t="shared" si="12"/>
        <v>0</v>
      </c>
      <c r="J73" s="14">
        <f t="shared" si="13"/>
        <v>0</v>
      </c>
      <c r="K73" s="14">
        <f t="shared" si="14"/>
        <v>1418.91752145906</v>
      </c>
      <c r="L73" s="14">
        <f t="shared" si="15"/>
        <v>0</v>
      </c>
      <c r="M73" s="29">
        <f t="shared" si="16"/>
        <v>1418.91752145906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463.88174933747001</v>
      </c>
      <c r="E74" s="14">
        <f t="shared" si="9"/>
        <v>0</v>
      </c>
      <c r="F74" s="12">
        <f t="shared" si="10"/>
        <v>463.88174933747001</v>
      </c>
      <c r="G74" s="1"/>
      <c r="H74" s="13">
        <f t="shared" si="11"/>
        <v>30.091096020656099</v>
      </c>
      <c r="I74" s="14">
        <f t="shared" si="12"/>
        <v>0</v>
      </c>
      <c r="J74" s="14">
        <f t="shared" si="13"/>
        <v>0</v>
      </c>
      <c r="K74" s="14">
        <f t="shared" si="14"/>
        <v>809.20059487210096</v>
      </c>
      <c r="L74" s="14">
        <f t="shared" si="15"/>
        <v>0</v>
      </c>
      <c r="M74" s="29">
        <f t="shared" si="16"/>
        <v>809.20059487210096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32.907092092413301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35.8972895045288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39.067247467709102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42.422545162020903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20" t="s">
        <v>6</v>
      </c>
      <c r="B79" s="21">
        <f>SUM(B47:B78)</f>
        <v>376641.01034881</v>
      </c>
      <c r="C79" s="21">
        <f>SUM(C47:C78)</f>
        <v>124409.728565372</v>
      </c>
      <c r="D79" s="21">
        <f>SUM(D47:D78)</f>
        <v>5221.4755237526297</v>
      </c>
      <c r="E79" s="21">
        <f>SUM(E47:E78)</f>
        <v>0</v>
      </c>
      <c r="F79" s="21">
        <f>SUM(F47:F78)</f>
        <v>506272.21443793399</v>
      </c>
      <c r="G79" s="12"/>
      <c r="H79" s="20" t="s">
        <v>6</v>
      </c>
      <c r="I79" s="21">
        <f>SUM(I47:I78)</f>
        <v>234517.45990784201</v>
      </c>
      <c r="J79" s="21">
        <f>SUM(J47:J78)</f>
        <v>130806.263932345</v>
      </c>
      <c r="K79" s="21">
        <f>SUM(K47:K78)</f>
        <v>7820.3786203835798</v>
      </c>
      <c r="L79" s="21">
        <f>SUM(L47:L78)</f>
        <v>0</v>
      </c>
      <c r="M79" s="21">
        <f>SUM(M47:M78)</f>
        <v>373144.10246057098</v>
      </c>
      <c r="N79" s="3"/>
      <c r="O79" s="3"/>
      <c r="P79" s="3"/>
    </row>
    <row r="80" spans="1:16">
      <c r="A80" s="6" t="s">
        <v>12</v>
      </c>
      <c r="B80" s="22">
        <f>IF(L38&gt;0,B79/L38,0)</f>
        <v>10.3932089619514</v>
      </c>
      <c r="C80" s="22">
        <f>IF(M38&gt;0,C79/M38,0)</f>
        <v>13.4128124378287</v>
      </c>
      <c r="D80" s="22">
        <f>IF(N38&gt;0,D79/N38,0)</f>
        <v>16.0326109075434</v>
      </c>
      <c r="E80" s="22">
        <f>IF(O38&gt;0,E79/O38,0)</f>
        <v>0</v>
      </c>
      <c r="F80" s="22">
        <f>IF(P38&gt;0,F79/P38,0)</f>
        <v>11.0442693719544</v>
      </c>
      <c r="G80" s="12"/>
      <c r="H80" s="6" t="s">
        <v>12</v>
      </c>
      <c r="I80" s="22">
        <f>IF(L38&gt;0,I79/L38,0)</f>
        <v>6.47138495032973</v>
      </c>
      <c r="J80" s="22">
        <f>IF(M38&gt;0,J79/M38,0)</f>
        <v>14.1024331782523</v>
      </c>
      <c r="K80" s="22">
        <f>IF(N38&gt;0,K79/N38,0)</f>
        <v>24.0125778623147</v>
      </c>
      <c r="L80" s="22">
        <f>IF(O38&gt;0,L79/O38,0)</f>
        <v>0</v>
      </c>
      <c r="M80" s="22">
        <f>IF(P38&gt;0,M79/P38,0)</f>
        <v>8.1400951199859293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54" t="s">
        <v>13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5" t="s">
        <v>14</v>
      </c>
      <c r="B89" s="56" t="s">
        <v>15</v>
      </c>
      <c r="C89" s="56" t="s">
        <v>16</v>
      </c>
      <c r="D89" s="56" t="s">
        <v>17</v>
      </c>
      <c r="E89" s="56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36239.145360000002</v>
      </c>
      <c r="C92" s="33">
        <f>$B$80</f>
        <v>10.4</v>
      </c>
      <c r="D92" s="33">
        <f>$I$80</f>
        <v>6.5</v>
      </c>
      <c r="E92" s="32">
        <f>B92*D92</f>
        <v>235554.44484000001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9275.4393700000001</v>
      </c>
      <c r="C93" s="33">
        <f>$C$80</f>
        <v>13.4</v>
      </c>
      <c r="D93" s="33">
        <f>$J$80</f>
        <v>14.1</v>
      </c>
      <c r="E93" s="32">
        <f>B93*D93</f>
        <v>130783.69512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325.67842999999999</v>
      </c>
      <c r="C94" s="33">
        <f>$D$80</f>
        <v>16</v>
      </c>
      <c r="D94" s="33">
        <f>$K$80</f>
        <v>24</v>
      </c>
      <c r="E94" s="32">
        <f>B94*D94</f>
        <v>7816.2823200000003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6</v>
      </c>
      <c r="B96" s="32">
        <f>SUM(B92:B95)</f>
        <v>45840.263160000002</v>
      </c>
      <c r="C96" s="33">
        <f>$F$80</f>
        <v>11</v>
      </c>
      <c r="D96" s="33">
        <f>$M$80</f>
        <v>8.1</v>
      </c>
      <c r="E96" s="32">
        <f>SUM(E92:E95)</f>
        <v>374154.42228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1</v>
      </c>
      <c r="B97" s="34">
        <f>$I$2</f>
        <v>357604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5" t="s">
        <v>19</v>
      </c>
      <c r="B98" s="32">
        <f>IF(E96&gt;0,$I$2/E96,"")</f>
        <v>0.95577000000000001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2017-12-13T17:16:50Z</dcterms:created>
  <dcterms:modified xsi:type="dcterms:W3CDTF">2017-12-13T18:36:31Z</dcterms:modified>
</cp:coreProperties>
</file>