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M79" i="4"/>
  <c r="I79"/>
  <c r="F79"/>
  <c r="B79"/>
  <c r="F38"/>
  <c r="B38"/>
  <c r="P38"/>
  <c r="I38"/>
  <c r="F6"/>
  <c r="N6"/>
  <c r="F7"/>
  <c r="L7"/>
  <c r="M7"/>
  <c r="F8"/>
  <c r="N8"/>
  <c r="L8"/>
  <c r="I49"/>
  <c r="F9"/>
  <c r="L9"/>
  <c r="M9"/>
  <c r="N9"/>
  <c r="F10"/>
  <c r="N10"/>
  <c r="L10"/>
  <c r="B51"/>
  <c r="O10"/>
  <c r="F11"/>
  <c r="L11"/>
  <c r="M11"/>
  <c r="N11"/>
  <c r="O11"/>
  <c r="F12"/>
  <c r="N12"/>
  <c r="L12"/>
  <c r="I53" s="1"/>
  <c r="O12"/>
  <c r="F13"/>
  <c r="L13"/>
  <c r="O13"/>
  <c r="F14"/>
  <c r="N14"/>
  <c r="F15"/>
  <c r="L15"/>
  <c r="M15"/>
  <c r="F16"/>
  <c r="N16"/>
  <c r="F17"/>
  <c r="L17"/>
  <c r="M17"/>
  <c r="N17"/>
  <c r="F18"/>
  <c r="N18"/>
  <c r="L18"/>
  <c r="B59" s="1"/>
  <c r="F59" s="1"/>
  <c r="O18"/>
  <c r="L59" s="1"/>
  <c r="M59" s="1"/>
  <c r="F19"/>
  <c r="L19"/>
  <c r="M19"/>
  <c r="N19"/>
  <c r="O19"/>
  <c r="F20"/>
  <c r="N20"/>
  <c r="L20"/>
  <c r="I61" s="1"/>
  <c r="O20"/>
  <c r="F21"/>
  <c r="L21"/>
  <c r="F22"/>
  <c r="N22"/>
  <c r="F23"/>
  <c r="L23"/>
  <c r="M23"/>
  <c r="J64" s="1"/>
  <c r="M64" s="1"/>
  <c r="F24"/>
  <c r="N24"/>
  <c r="L24"/>
  <c r="I65" s="1"/>
  <c r="M65" s="1"/>
  <c r="F25"/>
  <c r="L25"/>
  <c r="M25"/>
  <c r="N25"/>
  <c r="D66" s="1"/>
  <c r="F26"/>
  <c r="N26"/>
  <c r="L26"/>
  <c r="B67" s="1"/>
  <c r="F67" s="1"/>
  <c r="O26"/>
  <c r="F27"/>
  <c r="L27"/>
  <c r="M27"/>
  <c r="N27"/>
  <c r="O27"/>
  <c r="E68" s="1"/>
  <c r="F68" s="1"/>
  <c r="F28"/>
  <c r="N28"/>
  <c r="L28"/>
  <c r="I69" s="1"/>
  <c r="M69" s="1"/>
  <c r="O28"/>
  <c r="F29"/>
  <c r="L29"/>
  <c r="F30"/>
  <c r="N30"/>
  <c r="N38" s="1"/>
  <c r="F31"/>
  <c r="L31"/>
  <c r="M31"/>
  <c r="F32"/>
  <c r="N32"/>
  <c r="L32"/>
  <c r="I73" s="1"/>
  <c r="M73" s="1"/>
  <c r="F33"/>
  <c r="L33"/>
  <c r="M33"/>
  <c r="N33"/>
  <c r="D74"/>
  <c r="F34"/>
  <c r="N34"/>
  <c r="L34"/>
  <c r="B75"/>
  <c r="O34"/>
  <c r="F35"/>
  <c r="L35"/>
  <c r="M35"/>
  <c r="N35"/>
  <c r="O35"/>
  <c r="F36"/>
  <c r="N36"/>
  <c r="L36"/>
  <c r="O36"/>
  <c r="F37"/>
  <c r="L37"/>
  <c r="M37"/>
  <c r="N37"/>
  <c r="O37"/>
  <c r="C38"/>
  <c r="D38"/>
  <c r="E38"/>
  <c r="H47"/>
  <c r="C48"/>
  <c r="H48"/>
  <c r="J48"/>
  <c r="B49"/>
  <c r="H49"/>
  <c r="C50"/>
  <c r="D50"/>
  <c r="H50"/>
  <c r="K50"/>
  <c r="E51"/>
  <c r="H51"/>
  <c r="I51"/>
  <c r="L51"/>
  <c r="C52"/>
  <c r="D52"/>
  <c r="E52"/>
  <c r="H52"/>
  <c r="J52"/>
  <c r="K52"/>
  <c r="L52"/>
  <c r="B53"/>
  <c r="E53"/>
  <c r="H53"/>
  <c r="L53"/>
  <c r="E54"/>
  <c r="H54"/>
  <c r="L54"/>
  <c r="H55"/>
  <c r="C56"/>
  <c r="H56"/>
  <c r="J56"/>
  <c r="H57"/>
  <c r="C58"/>
  <c r="D58"/>
  <c r="H58"/>
  <c r="K58"/>
  <c r="E59"/>
  <c r="H59"/>
  <c r="I59"/>
  <c r="C60"/>
  <c r="D60"/>
  <c r="E60"/>
  <c r="H60"/>
  <c r="J60"/>
  <c r="K60"/>
  <c r="L60"/>
  <c r="B61"/>
  <c r="E61"/>
  <c r="H61"/>
  <c r="L61"/>
  <c r="H62"/>
  <c r="H63"/>
  <c r="C64"/>
  <c r="H64"/>
  <c r="B65"/>
  <c r="F65" s="1"/>
  <c r="H65"/>
  <c r="C66"/>
  <c r="H66"/>
  <c r="K66"/>
  <c r="E67"/>
  <c r="H67"/>
  <c r="I67"/>
  <c r="L67"/>
  <c r="C68"/>
  <c r="D68"/>
  <c r="H68"/>
  <c r="J68"/>
  <c r="K68"/>
  <c r="B69"/>
  <c r="E69"/>
  <c r="H69"/>
  <c r="L69"/>
  <c r="H70"/>
  <c r="H71"/>
  <c r="C72"/>
  <c r="H72"/>
  <c r="J72"/>
  <c r="B73"/>
  <c r="H73"/>
  <c r="C74"/>
  <c r="H74"/>
  <c r="E75"/>
  <c r="H75"/>
  <c r="I75"/>
  <c r="L75"/>
  <c r="C76"/>
  <c r="D76"/>
  <c r="E76"/>
  <c r="H76"/>
  <c r="J76"/>
  <c r="K76"/>
  <c r="L76"/>
  <c r="B77"/>
  <c r="E77"/>
  <c r="H77"/>
  <c r="I77"/>
  <c r="C78"/>
  <c r="D78"/>
  <c r="E78"/>
  <c r="H78"/>
  <c r="L78"/>
  <c r="B97"/>
  <c r="K74"/>
  <c r="L68"/>
  <c r="O29"/>
  <c r="E70"/>
  <c r="O21"/>
  <c r="E62" s="1"/>
  <c r="L16"/>
  <c r="O33"/>
  <c r="E74" s="1"/>
  <c r="O32"/>
  <c r="E73" s="1"/>
  <c r="F73" s="1"/>
  <c r="N31"/>
  <c r="P31" s="1"/>
  <c r="L30"/>
  <c r="M29"/>
  <c r="C70" s="1"/>
  <c r="O25"/>
  <c r="E66" s="1"/>
  <c r="O24"/>
  <c r="N23"/>
  <c r="L22"/>
  <c r="L38" s="1"/>
  <c r="M21"/>
  <c r="C62" s="1"/>
  <c r="O17"/>
  <c r="O16"/>
  <c r="O38" s="1"/>
  <c r="N15"/>
  <c r="L14"/>
  <c r="M13"/>
  <c r="C54"/>
  <c r="O9"/>
  <c r="O8"/>
  <c r="N7"/>
  <c r="L6"/>
  <c r="O31"/>
  <c r="O30"/>
  <c r="N29"/>
  <c r="D70"/>
  <c r="O23"/>
  <c r="O22"/>
  <c r="N21"/>
  <c r="D62"/>
  <c r="O15"/>
  <c r="O14"/>
  <c r="N13"/>
  <c r="D54"/>
  <c r="O7"/>
  <c r="O6"/>
  <c r="B66"/>
  <c r="I66"/>
  <c r="K59"/>
  <c r="D59"/>
  <c r="B50"/>
  <c r="P9"/>
  <c r="I50"/>
  <c r="D73"/>
  <c r="K73"/>
  <c r="K65"/>
  <c r="D65"/>
  <c r="I56"/>
  <c r="M56" s="1"/>
  <c r="P15"/>
  <c r="B56"/>
  <c r="I48"/>
  <c r="P7"/>
  <c r="B48"/>
  <c r="D77"/>
  <c r="K77"/>
  <c r="I76"/>
  <c r="M76"/>
  <c r="P35"/>
  <c r="B76"/>
  <c r="F76"/>
  <c r="D69"/>
  <c r="K69"/>
  <c r="I68"/>
  <c r="M68" s="1"/>
  <c r="P27"/>
  <c r="B68"/>
  <c r="D61"/>
  <c r="K61"/>
  <c r="I60"/>
  <c r="M60"/>
  <c r="P19"/>
  <c r="B60"/>
  <c r="F60" s="1"/>
  <c r="K53"/>
  <c r="D53"/>
  <c r="I52"/>
  <c r="M52" s="1"/>
  <c r="P11"/>
  <c r="B52"/>
  <c r="F52" s="1"/>
  <c r="D75"/>
  <c r="K75"/>
  <c r="D67"/>
  <c r="K67"/>
  <c r="K57"/>
  <c r="D57"/>
  <c r="F57" s="1"/>
  <c r="B74"/>
  <c r="F74" s="1"/>
  <c r="I74"/>
  <c r="B58"/>
  <c r="P17"/>
  <c r="I58"/>
  <c r="D51"/>
  <c r="K51"/>
  <c r="I72"/>
  <c r="B72"/>
  <c r="I64"/>
  <c r="P23"/>
  <c r="B64"/>
  <c r="K49"/>
  <c r="D49"/>
  <c r="B78"/>
  <c r="F78"/>
  <c r="P37"/>
  <c r="I78"/>
  <c r="B70"/>
  <c r="P29"/>
  <c r="I70"/>
  <c r="K63"/>
  <c r="D63"/>
  <c r="B62"/>
  <c r="F62" s="1"/>
  <c r="P21"/>
  <c r="I62"/>
  <c r="D55"/>
  <c r="K55"/>
  <c r="B54"/>
  <c r="F54" s="1"/>
  <c r="P13"/>
  <c r="I54"/>
  <c r="D47"/>
  <c r="K47"/>
  <c r="L77"/>
  <c r="M36"/>
  <c r="M34"/>
  <c r="M32"/>
  <c r="M30"/>
  <c r="M28"/>
  <c r="P28" s="1"/>
  <c r="M26"/>
  <c r="M24"/>
  <c r="M22"/>
  <c r="M20"/>
  <c r="C61" s="1"/>
  <c r="M18"/>
  <c r="M16"/>
  <c r="M14"/>
  <c r="M12"/>
  <c r="P12" s="1"/>
  <c r="M10"/>
  <c r="M8"/>
  <c r="M6"/>
  <c r="L74"/>
  <c r="L70"/>
  <c r="J78"/>
  <c r="J74"/>
  <c r="J70"/>
  <c r="J66"/>
  <c r="J62"/>
  <c r="J58"/>
  <c r="M58" s="1"/>
  <c r="J54"/>
  <c r="J50"/>
  <c r="K78"/>
  <c r="K62"/>
  <c r="M62" s="1"/>
  <c r="E48"/>
  <c r="L48"/>
  <c r="L71"/>
  <c r="E71"/>
  <c r="D48"/>
  <c r="K48"/>
  <c r="M48"/>
  <c r="B55"/>
  <c r="I55"/>
  <c r="L62"/>
  <c r="L47"/>
  <c r="E47"/>
  <c r="E56"/>
  <c r="L56"/>
  <c r="B47"/>
  <c r="I47"/>
  <c r="L58"/>
  <c r="E58"/>
  <c r="E65"/>
  <c r="L65"/>
  <c r="L55"/>
  <c r="M55" s="1"/>
  <c r="E55"/>
  <c r="L64"/>
  <c r="E64"/>
  <c r="F64" s="1"/>
  <c r="L50"/>
  <c r="E50"/>
  <c r="E57"/>
  <c r="E79" s="1"/>
  <c r="D64"/>
  <c r="K64"/>
  <c r="B71"/>
  <c r="I71"/>
  <c r="I57"/>
  <c r="B57"/>
  <c r="M74"/>
  <c r="F50"/>
  <c r="K70"/>
  <c r="K54"/>
  <c r="M54"/>
  <c r="E63"/>
  <c r="L63"/>
  <c r="E72"/>
  <c r="L72"/>
  <c r="L49"/>
  <c r="E49"/>
  <c r="D56"/>
  <c r="K56"/>
  <c r="F58"/>
  <c r="F48"/>
  <c r="F56"/>
  <c r="L73"/>
  <c r="P18"/>
  <c r="C59"/>
  <c r="J59"/>
  <c r="P26"/>
  <c r="C67"/>
  <c r="J67"/>
  <c r="M67" s="1"/>
  <c r="P34"/>
  <c r="C75"/>
  <c r="F75"/>
  <c r="J75"/>
  <c r="M75"/>
  <c r="J57"/>
  <c r="C57"/>
  <c r="P6"/>
  <c r="C47"/>
  <c r="M38"/>
  <c r="J47"/>
  <c r="P14"/>
  <c r="C55"/>
  <c r="F55"/>
  <c r="J55"/>
  <c r="C63"/>
  <c r="J63"/>
  <c r="P30"/>
  <c r="C71"/>
  <c r="J71"/>
  <c r="M78"/>
  <c r="M50"/>
  <c r="M70"/>
  <c r="P10"/>
  <c r="C51"/>
  <c r="F51"/>
  <c r="J51"/>
  <c r="M51"/>
  <c r="P8"/>
  <c r="J49"/>
  <c r="M49"/>
  <c r="C49"/>
  <c r="F49"/>
  <c r="P24"/>
  <c r="J65"/>
  <c r="C65"/>
  <c r="P32"/>
  <c r="J73"/>
  <c r="C73"/>
  <c r="C53"/>
  <c r="F53" s="1"/>
  <c r="J69"/>
  <c r="P36"/>
  <c r="J77"/>
  <c r="M77"/>
  <c r="C77"/>
  <c r="F77"/>
  <c r="F47"/>
  <c r="M47"/>
  <c r="B94" l="1"/>
  <c r="F70"/>
  <c r="E80"/>
  <c r="C95" s="1"/>
  <c r="B95"/>
  <c r="B92"/>
  <c r="F66"/>
  <c r="M66"/>
  <c r="F61"/>
  <c r="K79"/>
  <c r="K80" s="1"/>
  <c r="D94" s="1"/>
  <c r="B93"/>
  <c r="P20"/>
  <c r="J53"/>
  <c r="B63"/>
  <c r="F63" s="1"/>
  <c r="K72"/>
  <c r="M72" s="1"/>
  <c r="L66"/>
  <c r="K71"/>
  <c r="M71" s="1"/>
  <c r="C79"/>
  <c r="C80" s="1"/>
  <c r="C93" s="1"/>
  <c r="C69"/>
  <c r="F69" s="1"/>
  <c r="J61"/>
  <c r="M61" s="1"/>
  <c r="P22"/>
  <c r="P16"/>
  <c r="I63"/>
  <c r="M63" s="1"/>
  <c r="L57"/>
  <c r="M57" s="1"/>
  <c r="D72"/>
  <c r="F72" s="1"/>
  <c r="D71"/>
  <c r="F71" s="1"/>
  <c r="P33"/>
  <c r="P25"/>
  <c r="F80" l="1"/>
  <c r="C96" s="1"/>
  <c r="B96"/>
  <c r="J79"/>
  <c r="J80" s="1"/>
  <c r="D93" s="1"/>
  <c r="E93" s="1"/>
  <c r="L79"/>
  <c r="L80" s="1"/>
  <c r="D95" s="1"/>
  <c r="E95" s="1"/>
  <c r="D79"/>
  <c r="D80" s="1"/>
  <c r="C94" s="1"/>
  <c r="I80"/>
  <c r="D92" s="1"/>
  <c r="E92" s="1"/>
  <c r="E96" s="1"/>
  <c r="B98" s="1"/>
  <c r="E94"/>
  <c r="M53"/>
  <c r="M80" s="1"/>
  <c r="D96" s="1"/>
  <c r="B80"/>
  <c r="C92" s="1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<sst xmlns="http://schemas.openxmlformats.org/spreadsheetml/2006/main" count="40" uniqueCount="22">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</sst>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indexed="10"/>
      <name val="MS Sans"/>
    </font>
    <font>
      <sz val="10"/>
      <name val="MS Sa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center"/>
    </xf>
    <xf numFmtId="0" fontId="3" fillId="0" borderId="0" xfId="0" applyFont="1" applyAlignment="1" applyProtection="1">
      <alignment vertical="center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right"/>
    </xf>
    <xf numFmtId="1" fontId="0" fillId="0" borderId="0" xfId="0" applyNumberFormat="1"/>
    <xf numFmtId="1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zoomScale="80" zoomScaleNormal="80" workbookViewId="0">
      <selection activeCell="H2" sqref="H2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5" t="s">
        <v>20</v>
      </c>
      <c r="B1" s="45"/>
      <c r="C1" s="45"/>
      <c r="D1" s="45"/>
      <c r="E1" s="45"/>
      <c r="F1" s="45"/>
      <c r="G1" s="1"/>
      <c r="H1" s="46" t="s">
        <v>0</v>
      </c>
      <c r="I1" s="46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 s="41">
        <v>1054664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47" t="s">
        <v>3</v>
      </c>
      <c r="C4" s="47"/>
      <c r="D4" s="47"/>
      <c r="E4" s="47"/>
      <c r="F4" s="47"/>
      <c r="G4" s="1"/>
      <c r="H4" s="5" t="s">
        <v>2</v>
      </c>
      <c r="J4" s="1"/>
      <c r="K4" s="5" t="s">
        <v>2</v>
      </c>
      <c r="L4" s="46" t="s">
        <v>4</v>
      </c>
      <c r="M4" s="46"/>
      <c r="N4" s="46"/>
      <c r="O4" s="46"/>
      <c r="P4" s="46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0">
        <v>3.75</v>
      </c>
      <c r="B6" s="40"/>
      <c r="C6" s="11"/>
      <c r="D6" s="11"/>
      <c r="E6" s="11"/>
      <c r="F6" s="12">
        <f t="shared" ref="F6:F37" si="0">SUM(B6:E6)</f>
        <v>0</v>
      </c>
      <c r="G6" s="1"/>
      <c r="H6" s="13">
        <v>3.75</v>
      </c>
      <c r="I6" s="41"/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40"/>
      <c r="C7" s="11"/>
      <c r="D7" s="11"/>
      <c r="E7" s="11"/>
      <c r="F7" s="12">
        <f t="shared" si="0"/>
        <v>0</v>
      </c>
      <c r="G7" s="1"/>
      <c r="H7" s="13">
        <v>4.25</v>
      </c>
      <c r="I7" s="41"/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40"/>
      <c r="C8" s="11"/>
      <c r="D8" s="11"/>
      <c r="E8" s="11"/>
      <c r="F8" s="12">
        <f t="shared" si="0"/>
        <v>0</v>
      </c>
      <c r="G8" s="1"/>
      <c r="H8" s="13">
        <v>4.75</v>
      </c>
      <c r="I8" s="41"/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40"/>
      <c r="C9" s="11"/>
      <c r="D9" s="11"/>
      <c r="E9" s="17"/>
      <c r="F9" s="12">
        <f t="shared" si="0"/>
        <v>0</v>
      </c>
      <c r="G9" s="18"/>
      <c r="H9" s="13">
        <v>5.25</v>
      </c>
      <c r="I9" s="41"/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43"/>
      <c r="C10" s="11"/>
      <c r="D10" s="11"/>
      <c r="E10" s="11"/>
      <c r="F10" s="12">
        <f t="shared" si="0"/>
        <v>0</v>
      </c>
      <c r="G10" s="1"/>
      <c r="H10" s="13">
        <v>5.75</v>
      </c>
      <c r="I10" s="41"/>
      <c r="J10" s="1"/>
      <c r="K10" s="13">
        <v>5.75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13">
        <v>6.25</v>
      </c>
      <c r="B11" s="43"/>
      <c r="C11" s="11"/>
      <c r="D11" s="11"/>
      <c r="E11" s="11"/>
      <c r="F11" s="12">
        <f t="shared" si="0"/>
        <v>0</v>
      </c>
      <c r="G11" s="1"/>
      <c r="H11" s="13">
        <v>6.25</v>
      </c>
      <c r="I11" s="41">
        <v>7224</v>
      </c>
      <c r="J11" s="1"/>
      <c r="K11" s="13">
        <v>6.25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0</v>
      </c>
      <c r="Q11" s="3"/>
      <c r="R11" s="3"/>
    </row>
    <row r="12" spans="1:18">
      <c r="A12" s="10">
        <v>6.75</v>
      </c>
      <c r="E12" s="19"/>
      <c r="F12" s="12">
        <f t="shared" si="0"/>
        <v>0</v>
      </c>
      <c r="G12" s="1"/>
      <c r="H12" s="13">
        <v>6.75</v>
      </c>
      <c r="I12" s="41">
        <v>14447</v>
      </c>
      <c r="J12" s="1"/>
      <c r="K12" s="13">
        <v>6.75</v>
      </c>
      <c r="L12" s="14">
        <f t="shared" si="1"/>
        <v>0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0</v>
      </c>
      <c r="Q12" s="3"/>
      <c r="R12" s="3"/>
    </row>
    <row r="13" spans="1:18">
      <c r="A13" s="13">
        <v>7.25</v>
      </c>
      <c r="E13" s="19"/>
      <c r="F13" s="12">
        <f t="shared" si="0"/>
        <v>0</v>
      </c>
      <c r="G13" s="1"/>
      <c r="H13" s="13">
        <v>7.25</v>
      </c>
      <c r="I13" s="41">
        <v>105946</v>
      </c>
      <c r="J13" s="1"/>
      <c r="K13" s="13">
        <v>7.25</v>
      </c>
      <c r="L13" s="14">
        <f t="shared" si="1"/>
        <v>0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0</v>
      </c>
      <c r="Q13" s="3"/>
      <c r="R13" s="3"/>
    </row>
    <row r="14" spans="1:18">
      <c r="A14" s="10">
        <v>7.75</v>
      </c>
      <c r="E14" s="19"/>
      <c r="F14" s="12">
        <f t="shared" si="0"/>
        <v>0</v>
      </c>
      <c r="G14" s="1"/>
      <c r="H14" s="13">
        <v>7.75</v>
      </c>
      <c r="I14" s="41">
        <v>155770</v>
      </c>
      <c r="J14" s="4"/>
      <c r="K14" s="13">
        <v>7.75</v>
      </c>
      <c r="L14" s="14">
        <f t="shared" si="1"/>
        <v>0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0</v>
      </c>
      <c r="Q14" s="3"/>
      <c r="R14" s="3"/>
    </row>
    <row r="15" spans="1:18">
      <c r="A15" s="13">
        <v>8.25</v>
      </c>
      <c r="B15">
        <v>3</v>
      </c>
      <c r="E15" s="19"/>
      <c r="F15" s="12">
        <f t="shared" si="0"/>
        <v>3</v>
      </c>
      <c r="G15" s="1"/>
      <c r="H15" s="13">
        <v>8.25</v>
      </c>
      <c r="I15" s="41">
        <v>284199</v>
      </c>
      <c r="J15" s="4"/>
      <c r="K15" s="13">
        <v>8.25</v>
      </c>
      <c r="L15" s="14">
        <f t="shared" si="1"/>
        <v>284.19900000000001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284.19900000000001</v>
      </c>
      <c r="Q15" s="3"/>
      <c r="R15" s="3"/>
    </row>
    <row r="16" spans="1:18">
      <c r="A16" s="10">
        <v>8.75</v>
      </c>
      <c r="B16">
        <v>1</v>
      </c>
      <c r="E16" s="19"/>
      <c r="F16" s="12">
        <f t="shared" si="0"/>
        <v>1</v>
      </c>
      <c r="G16" s="1"/>
      <c r="H16" s="13">
        <v>8.75</v>
      </c>
      <c r="I16" s="41">
        <v>300490</v>
      </c>
      <c r="J16" s="4"/>
      <c r="K16" s="13">
        <v>8.75</v>
      </c>
      <c r="L16" s="14">
        <f t="shared" si="1"/>
        <v>300.49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300.49</v>
      </c>
      <c r="Q16" s="3"/>
      <c r="R16" s="3"/>
    </row>
    <row r="17" spans="1:18">
      <c r="A17" s="13">
        <v>9.25</v>
      </c>
      <c r="B17">
        <v>2</v>
      </c>
      <c r="E17" s="19"/>
      <c r="F17" s="12">
        <f t="shared" si="0"/>
        <v>2</v>
      </c>
      <c r="G17" s="1"/>
      <c r="H17" s="13">
        <v>9.25</v>
      </c>
      <c r="I17" s="41">
        <v>404276</v>
      </c>
      <c r="J17" s="4"/>
      <c r="K17" s="13">
        <v>9.25</v>
      </c>
      <c r="L17" s="14">
        <f t="shared" si="1"/>
        <v>404.27600000000001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404.27600000000001</v>
      </c>
      <c r="Q17" s="3"/>
      <c r="R17" s="3"/>
    </row>
    <row r="18" spans="1:18">
      <c r="A18" s="10">
        <v>9.75</v>
      </c>
      <c r="B18">
        <v>1</v>
      </c>
      <c r="E18" s="19"/>
      <c r="F18" s="12">
        <f t="shared" si="0"/>
        <v>1</v>
      </c>
      <c r="G18" s="1"/>
      <c r="H18" s="13">
        <v>9.75</v>
      </c>
      <c r="I18" s="41">
        <v>809326</v>
      </c>
      <c r="J18" s="4"/>
      <c r="K18" s="13">
        <v>9.75</v>
      </c>
      <c r="L18" s="14">
        <f t="shared" si="1"/>
        <v>809.32600000000002</v>
      </c>
      <c r="M18" s="14">
        <f t="shared" si="2"/>
        <v>0</v>
      </c>
      <c r="N18" s="14">
        <f t="shared" si="3"/>
        <v>0</v>
      </c>
      <c r="O18" s="14">
        <f t="shared" si="4"/>
        <v>0</v>
      </c>
      <c r="P18" s="15">
        <f t="shared" si="5"/>
        <v>809.32600000000002</v>
      </c>
      <c r="Q18" s="3"/>
      <c r="R18" s="3"/>
    </row>
    <row r="19" spans="1:18">
      <c r="A19" s="13">
        <v>10.25</v>
      </c>
      <c r="B19">
        <v>1</v>
      </c>
      <c r="E19" s="19"/>
      <c r="F19" s="12">
        <f t="shared" si="0"/>
        <v>1</v>
      </c>
      <c r="G19" s="1"/>
      <c r="H19" s="13">
        <v>10.25</v>
      </c>
      <c r="I19" s="41">
        <v>964563</v>
      </c>
      <c r="J19" s="4"/>
      <c r="K19" s="13">
        <v>10.25</v>
      </c>
      <c r="L19" s="14">
        <f t="shared" si="1"/>
        <v>964.56299999999999</v>
      </c>
      <c r="M19" s="14">
        <f t="shared" si="2"/>
        <v>0</v>
      </c>
      <c r="N19" s="14">
        <f t="shared" si="3"/>
        <v>0</v>
      </c>
      <c r="O19" s="14">
        <f t="shared" si="4"/>
        <v>0</v>
      </c>
      <c r="P19" s="15">
        <f t="shared" si="5"/>
        <v>964.56299999999999</v>
      </c>
      <c r="Q19" s="3"/>
      <c r="R19" s="3"/>
    </row>
    <row r="20" spans="1:18">
      <c r="A20" s="10">
        <v>10.75</v>
      </c>
      <c r="B20">
        <v>4</v>
      </c>
      <c r="E20" s="19"/>
      <c r="F20" s="12">
        <f t="shared" si="0"/>
        <v>4</v>
      </c>
      <c r="G20" s="1"/>
      <c r="H20" s="13">
        <v>10.75</v>
      </c>
      <c r="I20" s="41">
        <v>1754337</v>
      </c>
      <c r="J20" s="4"/>
      <c r="K20" s="13">
        <v>10.75</v>
      </c>
      <c r="L20" s="14">
        <f t="shared" si="1"/>
        <v>1754.337</v>
      </c>
      <c r="M20" s="14">
        <f t="shared" si="2"/>
        <v>0</v>
      </c>
      <c r="N20" s="14">
        <f t="shared" si="3"/>
        <v>0</v>
      </c>
      <c r="O20" s="14">
        <f t="shared" si="4"/>
        <v>0</v>
      </c>
      <c r="P20" s="15">
        <f t="shared" si="5"/>
        <v>1754.337</v>
      </c>
      <c r="Q20" s="3"/>
      <c r="R20" s="3"/>
    </row>
    <row r="21" spans="1:18">
      <c r="A21" s="13">
        <v>11.25</v>
      </c>
      <c r="B21">
        <v>7</v>
      </c>
      <c r="C21">
        <v>3</v>
      </c>
      <c r="E21" s="19"/>
      <c r="F21" s="12">
        <f t="shared" si="0"/>
        <v>10</v>
      </c>
      <c r="G21" s="1"/>
      <c r="H21" s="13">
        <v>11.25</v>
      </c>
      <c r="I21" s="41">
        <v>2574905</v>
      </c>
      <c r="J21" s="4"/>
      <c r="K21" s="13">
        <v>11.25</v>
      </c>
      <c r="L21" s="14">
        <f t="shared" si="1"/>
        <v>1802.4335000000001</v>
      </c>
      <c r="M21" s="14">
        <f t="shared" si="2"/>
        <v>772.47149999999999</v>
      </c>
      <c r="N21" s="14">
        <f t="shared" si="3"/>
        <v>0</v>
      </c>
      <c r="O21" s="14">
        <f t="shared" si="4"/>
        <v>0</v>
      </c>
      <c r="P21" s="15">
        <f t="shared" si="5"/>
        <v>2574.9050000000002</v>
      </c>
      <c r="Q21" s="3"/>
      <c r="R21" s="3"/>
    </row>
    <row r="22" spans="1:18">
      <c r="A22" s="10">
        <v>11.75</v>
      </c>
      <c r="B22">
        <v>6</v>
      </c>
      <c r="C22">
        <v>7</v>
      </c>
      <c r="E22" s="19"/>
      <c r="F22" s="12">
        <f t="shared" si="0"/>
        <v>13</v>
      </c>
      <c r="G22" s="4"/>
      <c r="H22" s="13">
        <v>11.75</v>
      </c>
      <c r="I22" s="41">
        <v>3126383</v>
      </c>
      <c r="J22" s="4"/>
      <c r="K22" s="13">
        <v>11.75</v>
      </c>
      <c r="L22" s="14">
        <f t="shared" si="1"/>
        <v>1442.9459999999999</v>
      </c>
      <c r="M22" s="14">
        <f t="shared" si="2"/>
        <v>1683.4369999999999</v>
      </c>
      <c r="N22" s="14">
        <f t="shared" si="3"/>
        <v>0</v>
      </c>
      <c r="O22" s="14">
        <f t="shared" si="4"/>
        <v>0</v>
      </c>
      <c r="P22" s="15">
        <f t="shared" si="5"/>
        <v>3126.3829999999998</v>
      </c>
      <c r="Q22" s="3"/>
      <c r="R22" s="3"/>
    </row>
    <row r="23" spans="1:18">
      <c r="A23" s="13">
        <v>12.25</v>
      </c>
      <c r="B23">
        <v>9</v>
      </c>
      <c r="C23">
        <v>14</v>
      </c>
      <c r="E23" s="19"/>
      <c r="F23" s="12">
        <f t="shared" si="0"/>
        <v>23</v>
      </c>
      <c r="G23" s="4"/>
      <c r="H23" s="13">
        <v>12.25</v>
      </c>
      <c r="I23" s="41">
        <v>4575266</v>
      </c>
      <c r="J23" s="4"/>
      <c r="K23" s="13">
        <v>12.25</v>
      </c>
      <c r="L23" s="14">
        <f t="shared" si="1"/>
        <v>1790.32147826087</v>
      </c>
      <c r="M23" s="14">
        <f t="shared" si="2"/>
        <v>2784.9445217391299</v>
      </c>
      <c r="N23" s="14">
        <f t="shared" si="3"/>
        <v>0</v>
      </c>
      <c r="O23" s="14">
        <f t="shared" si="4"/>
        <v>0</v>
      </c>
      <c r="P23" s="15">
        <f t="shared" si="5"/>
        <v>4575.2659999999996</v>
      </c>
      <c r="Q23" s="3"/>
      <c r="R23" s="3"/>
    </row>
    <row r="24" spans="1:18">
      <c r="A24" s="10">
        <v>12.75</v>
      </c>
      <c r="B24">
        <v>3</v>
      </c>
      <c r="C24">
        <v>13</v>
      </c>
      <c r="E24" s="19"/>
      <c r="F24" s="12">
        <f t="shared" si="0"/>
        <v>16</v>
      </c>
      <c r="G24" s="4"/>
      <c r="H24" s="13">
        <v>12.75</v>
      </c>
      <c r="I24" s="41">
        <v>7402090</v>
      </c>
      <c r="J24" s="4"/>
      <c r="K24" s="13">
        <v>12.75</v>
      </c>
      <c r="L24" s="14">
        <f t="shared" si="1"/>
        <v>1387.891875</v>
      </c>
      <c r="M24" s="14">
        <f t="shared" si="2"/>
        <v>6014.1981249999999</v>
      </c>
      <c r="N24" s="14">
        <f t="shared" si="3"/>
        <v>0</v>
      </c>
      <c r="O24" s="14">
        <f t="shared" si="4"/>
        <v>0</v>
      </c>
      <c r="P24" s="15">
        <f t="shared" si="5"/>
        <v>7402.09</v>
      </c>
      <c r="Q24" s="3"/>
      <c r="R24" s="3"/>
    </row>
    <row r="25" spans="1:18">
      <c r="A25" s="13">
        <v>13.25</v>
      </c>
      <c r="B25">
        <v>2</v>
      </c>
      <c r="C25">
        <v>17</v>
      </c>
      <c r="E25" s="19"/>
      <c r="F25" s="12">
        <f t="shared" si="0"/>
        <v>19</v>
      </c>
      <c r="G25" s="4"/>
      <c r="H25" s="13">
        <v>13.25</v>
      </c>
      <c r="I25" s="41">
        <v>11322649</v>
      </c>
      <c r="J25" s="4"/>
      <c r="K25" s="13">
        <v>13.25</v>
      </c>
      <c r="L25" s="14">
        <f t="shared" si="1"/>
        <v>1191.85778947368</v>
      </c>
      <c r="M25" s="14">
        <f t="shared" si="2"/>
        <v>10130.7912105263</v>
      </c>
      <c r="N25" s="14">
        <f t="shared" si="3"/>
        <v>0</v>
      </c>
      <c r="O25" s="14">
        <f t="shared" si="4"/>
        <v>0</v>
      </c>
      <c r="P25" s="15">
        <f t="shared" si="5"/>
        <v>11322.648999999999</v>
      </c>
      <c r="Q25" s="3"/>
      <c r="R25" s="3"/>
    </row>
    <row r="26" spans="1:18">
      <c r="A26" s="10">
        <v>13.75</v>
      </c>
      <c r="C26">
        <v>16</v>
      </c>
      <c r="D26">
        <v>1</v>
      </c>
      <c r="E26" s="19"/>
      <c r="F26" s="12">
        <f t="shared" si="0"/>
        <v>17</v>
      </c>
      <c r="G26" s="4"/>
      <c r="H26" s="13">
        <v>13.75</v>
      </c>
      <c r="I26" s="41">
        <v>8941171</v>
      </c>
      <c r="J26" s="4"/>
      <c r="K26" s="13">
        <v>13.75</v>
      </c>
      <c r="L26" s="14">
        <f t="shared" si="1"/>
        <v>0</v>
      </c>
      <c r="M26" s="14">
        <f t="shared" si="2"/>
        <v>8415.2197647058802</v>
      </c>
      <c r="N26" s="14">
        <f t="shared" si="3"/>
        <v>525.95123529411796</v>
      </c>
      <c r="O26" s="14">
        <f t="shared" si="4"/>
        <v>0</v>
      </c>
      <c r="P26" s="15">
        <f t="shared" si="5"/>
        <v>8941.1710000000003</v>
      </c>
      <c r="Q26" s="3"/>
      <c r="R26" s="3"/>
    </row>
    <row r="27" spans="1:18">
      <c r="A27" s="13">
        <v>14.25</v>
      </c>
      <c r="C27">
        <v>24</v>
      </c>
      <c r="D27">
        <v>2</v>
      </c>
      <c r="E27" s="19"/>
      <c r="F27" s="12">
        <f t="shared" si="0"/>
        <v>26</v>
      </c>
      <c r="G27" s="4"/>
      <c r="H27" s="13">
        <v>14.25</v>
      </c>
      <c r="I27" s="41">
        <v>9239913</v>
      </c>
      <c r="J27" s="4"/>
      <c r="K27" s="13">
        <v>14.25</v>
      </c>
      <c r="L27" s="14">
        <f t="shared" si="1"/>
        <v>0</v>
      </c>
      <c r="M27" s="14">
        <f t="shared" si="2"/>
        <v>8529.1504615384601</v>
      </c>
      <c r="N27" s="14">
        <f t="shared" si="3"/>
        <v>710.76253846153804</v>
      </c>
      <c r="O27" s="14">
        <f t="shared" si="4"/>
        <v>0</v>
      </c>
      <c r="P27" s="15">
        <f t="shared" si="5"/>
        <v>9239.9130000000005</v>
      </c>
      <c r="Q27" s="3"/>
      <c r="R27" s="3"/>
    </row>
    <row r="28" spans="1:18">
      <c r="A28" s="10">
        <v>14.75</v>
      </c>
      <c r="C28">
        <v>15</v>
      </c>
      <c r="D28">
        <v>2</v>
      </c>
      <c r="E28" s="19"/>
      <c r="F28" s="12">
        <f t="shared" si="0"/>
        <v>17</v>
      </c>
      <c r="G28" s="1"/>
      <c r="H28" s="13">
        <v>14.75</v>
      </c>
      <c r="I28" s="41">
        <v>8608826</v>
      </c>
      <c r="J28" s="4"/>
      <c r="K28" s="13">
        <v>14.75</v>
      </c>
      <c r="L28" s="14">
        <f t="shared" si="1"/>
        <v>0</v>
      </c>
      <c r="M28" s="14">
        <f t="shared" si="2"/>
        <v>7596.0229411764703</v>
      </c>
      <c r="N28" s="14">
        <f t="shared" si="3"/>
        <v>1012.80305882353</v>
      </c>
      <c r="O28" s="14">
        <f t="shared" si="4"/>
        <v>0</v>
      </c>
      <c r="P28" s="15">
        <f t="shared" si="5"/>
        <v>8608.8259999999991</v>
      </c>
      <c r="Q28" s="3"/>
      <c r="R28" s="3"/>
    </row>
    <row r="29" spans="1:18">
      <c r="A29" s="13">
        <v>15.25</v>
      </c>
      <c r="C29">
        <v>14</v>
      </c>
      <c r="D29">
        <v>2</v>
      </c>
      <c r="E29" s="19"/>
      <c r="F29" s="12">
        <f t="shared" si="0"/>
        <v>16</v>
      </c>
      <c r="G29" s="1"/>
      <c r="H29" s="13">
        <v>15.25</v>
      </c>
      <c r="I29" s="41">
        <v>5571249</v>
      </c>
      <c r="J29" s="4"/>
      <c r="K29" s="13">
        <v>15.25</v>
      </c>
      <c r="L29" s="14">
        <f t="shared" si="1"/>
        <v>0</v>
      </c>
      <c r="M29" s="14">
        <f t="shared" si="2"/>
        <v>4874.8428750000003</v>
      </c>
      <c r="N29" s="14">
        <f t="shared" si="3"/>
        <v>696.40612499999997</v>
      </c>
      <c r="O29" s="14">
        <f t="shared" si="4"/>
        <v>0</v>
      </c>
      <c r="P29" s="15">
        <f t="shared" si="5"/>
        <v>5571.2489999999998</v>
      </c>
      <c r="Q29" s="3"/>
      <c r="R29" s="3"/>
    </row>
    <row r="30" spans="1:18">
      <c r="A30" s="10">
        <v>15.75</v>
      </c>
      <c r="C30">
        <v>4</v>
      </c>
      <c r="D30">
        <v>3</v>
      </c>
      <c r="E30">
        <v>1</v>
      </c>
      <c r="F30" s="12">
        <f t="shared" si="0"/>
        <v>8</v>
      </c>
      <c r="G30" s="1"/>
      <c r="H30" s="13">
        <v>15.75</v>
      </c>
      <c r="I30" s="41">
        <v>3450088</v>
      </c>
      <c r="J30" s="4"/>
      <c r="K30" s="13">
        <v>15.75</v>
      </c>
      <c r="L30" s="14">
        <f t="shared" si="1"/>
        <v>0</v>
      </c>
      <c r="M30" s="14">
        <f t="shared" si="2"/>
        <v>1725.0440000000001</v>
      </c>
      <c r="N30" s="14">
        <f t="shared" si="3"/>
        <v>1293.7829999999999</v>
      </c>
      <c r="O30" s="14">
        <f t="shared" si="4"/>
        <v>431.26100000000002</v>
      </c>
      <c r="P30" s="15">
        <f t="shared" si="5"/>
        <v>3450.0880000000002</v>
      </c>
      <c r="Q30" s="3"/>
      <c r="R30" s="3"/>
    </row>
    <row r="31" spans="1:18">
      <c r="A31" s="13">
        <v>16.25</v>
      </c>
      <c r="C31">
        <v>2</v>
      </c>
      <c r="D31">
        <v>1</v>
      </c>
      <c r="E31" s="19"/>
      <c r="F31" s="12">
        <f t="shared" si="0"/>
        <v>3</v>
      </c>
      <c r="G31" s="1"/>
      <c r="H31" s="13">
        <v>16.25</v>
      </c>
      <c r="I31" s="41">
        <v>1751489</v>
      </c>
      <c r="J31" s="4"/>
      <c r="K31" s="13">
        <v>16.25</v>
      </c>
      <c r="L31" s="14">
        <f t="shared" si="1"/>
        <v>0</v>
      </c>
      <c r="M31" s="14">
        <f t="shared" si="2"/>
        <v>1167.6593333333301</v>
      </c>
      <c r="N31" s="14">
        <f t="shared" si="3"/>
        <v>583.82966666666698</v>
      </c>
      <c r="O31" s="14">
        <f t="shared" si="4"/>
        <v>0</v>
      </c>
      <c r="P31" s="15">
        <f t="shared" si="5"/>
        <v>1751.489</v>
      </c>
      <c r="Q31" s="3"/>
      <c r="R31" s="3"/>
    </row>
    <row r="32" spans="1:18">
      <c r="A32" s="10">
        <v>16.75</v>
      </c>
      <c r="C32">
        <v>1</v>
      </c>
      <c r="D32">
        <v>2</v>
      </c>
      <c r="E32" s="19"/>
      <c r="F32" s="12">
        <f t="shared" si="0"/>
        <v>3</v>
      </c>
      <c r="G32" s="1"/>
      <c r="H32" s="13">
        <v>16.75</v>
      </c>
      <c r="I32" s="41">
        <v>727052</v>
      </c>
      <c r="J32" s="20"/>
      <c r="K32" s="13">
        <v>16.75</v>
      </c>
      <c r="L32" s="14">
        <f t="shared" si="1"/>
        <v>0</v>
      </c>
      <c r="M32" s="14">
        <f t="shared" si="2"/>
        <v>242.350666666667</v>
      </c>
      <c r="N32" s="14">
        <f t="shared" si="3"/>
        <v>484.70133333333303</v>
      </c>
      <c r="O32" s="14">
        <f t="shared" si="4"/>
        <v>0</v>
      </c>
      <c r="P32" s="15">
        <f t="shared" si="5"/>
        <v>727.05200000000002</v>
      </c>
      <c r="Q32" s="3"/>
      <c r="R32" s="3"/>
    </row>
    <row r="33" spans="1:18">
      <c r="A33" s="13">
        <v>17.25</v>
      </c>
      <c r="D33" s="44">
        <v>1</v>
      </c>
      <c r="E33" s="19"/>
      <c r="F33" s="12">
        <f t="shared" si="0"/>
        <v>1</v>
      </c>
      <c r="G33" s="1"/>
      <c r="H33" s="13">
        <v>17.25</v>
      </c>
      <c r="I33" s="41">
        <v>159041</v>
      </c>
      <c r="J33" s="20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159.041</v>
      </c>
      <c r="O33" s="14">
        <f t="shared" si="4"/>
        <v>0</v>
      </c>
      <c r="P33" s="15">
        <f t="shared" si="5"/>
        <v>159.041</v>
      </c>
      <c r="Q33" s="3"/>
      <c r="R33" s="3"/>
    </row>
    <row r="34" spans="1:18">
      <c r="A34" s="10">
        <v>17.75</v>
      </c>
      <c r="B34" s="11"/>
      <c r="C34" s="37"/>
      <c r="D34" s="42"/>
      <c r="E34" s="19"/>
      <c r="F34" s="12">
        <f t="shared" si="0"/>
        <v>0</v>
      </c>
      <c r="G34" s="1"/>
      <c r="H34" s="13">
        <v>17.75</v>
      </c>
      <c r="I34" s="41"/>
      <c r="J34" s="20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11"/>
      <c r="C35" s="19"/>
      <c r="D35" s="19"/>
      <c r="E35" s="38"/>
      <c r="F35" s="12">
        <f t="shared" si="0"/>
        <v>0</v>
      </c>
      <c r="G35" s="1"/>
      <c r="H35" s="13">
        <v>18.25</v>
      </c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11"/>
      <c r="C36" s="19"/>
      <c r="D36" s="19"/>
      <c r="E36" s="38"/>
      <c r="F36" s="12">
        <f t="shared" si="0"/>
        <v>0</v>
      </c>
      <c r="G36" s="1"/>
      <c r="H36" s="13">
        <v>18.75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38"/>
      <c r="C37" s="39"/>
      <c r="D37" s="39"/>
      <c r="E37" s="39"/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21" t="s">
        <v>6</v>
      </c>
      <c r="B38" s="22">
        <f>SUM(B6:B37)</f>
        <v>39</v>
      </c>
      <c r="C38" s="22">
        <f>SUM(C6:C37)</f>
        <v>130</v>
      </c>
      <c r="D38" s="22">
        <f>SUM(D6:D37)</f>
        <v>14</v>
      </c>
      <c r="E38" s="22">
        <f>SUM(E6:E37)</f>
        <v>1</v>
      </c>
      <c r="F38" s="23">
        <f>SUM(F6:F37)</f>
        <v>184</v>
      </c>
      <c r="G38" s="24"/>
      <c r="H38" s="21" t="s">
        <v>6</v>
      </c>
      <c r="I38" s="4">
        <f>SUM(I6:I37)</f>
        <v>72250700</v>
      </c>
      <c r="J38" s="1"/>
      <c r="K38" s="21" t="s">
        <v>6</v>
      </c>
      <c r="L38" s="22">
        <f>SUM(L6:L37)</f>
        <v>12132.641642734599</v>
      </c>
      <c r="M38" s="22">
        <f>SUM(M6:M37)</f>
        <v>53936.132399686197</v>
      </c>
      <c r="N38" s="22">
        <f>SUM(N6:N37)</f>
        <v>5467.2779575791901</v>
      </c>
      <c r="O38" s="22">
        <f>SUM(O6:O37)</f>
        <v>431.26100000000002</v>
      </c>
      <c r="P38" s="25">
        <f>SUM(P6:P37)</f>
        <v>71967.312999999995</v>
      </c>
      <c r="Q38" s="26"/>
      <c r="R38" s="3"/>
    </row>
    <row r="39" spans="1:18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7"/>
      <c r="B41" s="1"/>
      <c r="C41" s="1"/>
      <c r="D41" s="1"/>
      <c r="E41" s="1"/>
      <c r="F41" s="27"/>
      <c r="G41" s="1"/>
      <c r="H41" s="1"/>
      <c r="I41" s="1"/>
      <c r="J41" s="27"/>
      <c r="K41" s="1"/>
      <c r="L41" s="1"/>
      <c r="M41" s="1"/>
      <c r="N41" s="27"/>
      <c r="O41" s="1"/>
      <c r="P41" s="3"/>
      <c r="Q41" s="3"/>
      <c r="R41" s="3"/>
    </row>
    <row r="42" spans="1:18">
      <c r="A42" s="1"/>
      <c r="B42" s="46" t="s">
        <v>8</v>
      </c>
      <c r="C42" s="46"/>
      <c r="D42" s="46"/>
      <c r="E42" s="1"/>
      <c r="F42" s="1"/>
      <c r="G42" s="28"/>
      <c r="H42" s="1"/>
      <c r="I42" s="46" t="s">
        <v>9</v>
      </c>
      <c r="J42" s="46"/>
      <c r="K42" s="46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6" t="s">
        <v>10</v>
      </c>
      <c r="I44">
        <v>9.0214168937431394E-3</v>
      </c>
      <c r="J44" s="16" t="s">
        <v>11</v>
      </c>
      <c r="K44">
        <v>2.8660426744941563</v>
      </c>
      <c r="L44" s="1"/>
      <c r="M44" s="1"/>
      <c r="N44" s="14"/>
      <c r="O44" s="1"/>
      <c r="P44" s="3"/>
      <c r="Q44" s="3"/>
      <c r="R44" s="3"/>
    </row>
    <row r="45" spans="1:18">
      <c r="A45" s="5" t="s">
        <v>2</v>
      </c>
      <c r="B45" s="1"/>
      <c r="C45" s="1"/>
      <c r="D45" s="1"/>
      <c r="E45" s="1"/>
      <c r="F45" s="1"/>
      <c r="G45" s="1"/>
      <c r="H45" s="5" t="s">
        <v>2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5</v>
      </c>
      <c r="B46" s="6">
        <v>0</v>
      </c>
      <c r="C46" s="7">
        <v>1</v>
      </c>
      <c r="D46" s="7">
        <v>2</v>
      </c>
      <c r="E46" s="7">
        <v>3</v>
      </c>
      <c r="F46" s="8" t="s">
        <v>6</v>
      </c>
      <c r="G46" s="1"/>
      <c r="H46" s="5" t="s">
        <v>5</v>
      </c>
      <c r="I46" s="6">
        <v>0</v>
      </c>
      <c r="J46" s="7">
        <v>1</v>
      </c>
      <c r="K46" s="7">
        <v>2</v>
      </c>
      <c r="L46" s="7">
        <v>3</v>
      </c>
      <c r="M46" s="29" t="s">
        <v>6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0.39854086815995698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30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0.57051128895506298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30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>
        <f t="shared" si="11"/>
        <v>0.78470697956333602</v>
      </c>
      <c r="I49" s="14">
        <f t="shared" si="12"/>
        <v>0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30">
        <f t="shared" si="16"/>
        <v>0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0</v>
      </c>
      <c r="G50" s="1"/>
      <c r="H50" s="13">
        <f t="shared" si="11"/>
        <v>1.0453989238793899</v>
      </c>
      <c r="I50" s="14">
        <f t="shared" si="12"/>
        <v>0</v>
      </c>
      <c r="J50" s="14">
        <f t="shared" si="13"/>
        <v>0</v>
      </c>
      <c r="K50" s="14">
        <f t="shared" si="14"/>
        <v>0</v>
      </c>
      <c r="L50" s="14">
        <f t="shared" si="15"/>
        <v>0</v>
      </c>
      <c r="M50" s="30">
        <f t="shared" si="16"/>
        <v>0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0</v>
      </c>
      <c r="G51" s="1"/>
      <c r="H51" s="13">
        <f t="shared" si="11"/>
        <v>1.35679806027455</v>
      </c>
      <c r="I51" s="14">
        <f t="shared" si="12"/>
        <v>0</v>
      </c>
      <c r="J51" s="14">
        <f t="shared" si="13"/>
        <v>0</v>
      </c>
      <c r="K51" s="14">
        <f t="shared" si="14"/>
        <v>0</v>
      </c>
      <c r="L51" s="14">
        <f t="shared" si="15"/>
        <v>0</v>
      </c>
      <c r="M51" s="30">
        <f t="shared" si="16"/>
        <v>0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0</v>
      </c>
      <c r="G52" s="1"/>
      <c r="H52" s="13">
        <f t="shared" si="11"/>
        <v>1.7230617678373299</v>
      </c>
      <c r="I52" s="14">
        <f t="shared" si="12"/>
        <v>0</v>
      </c>
      <c r="J52" s="14">
        <f t="shared" si="13"/>
        <v>0</v>
      </c>
      <c r="K52" s="14">
        <f t="shared" si="14"/>
        <v>0</v>
      </c>
      <c r="L52" s="14">
        <f t="shared" si="15"/>
        <v>0</v>
      </c>
      <c r="M52" s="30">
        <f t="shared" si="16"/>
        <v>0</v>
      </c>
      <c r="N52" s="3"/>
      <c r="O52" s="3"/>
      <c r="P52" s="3"/>
    </row>
    <row r="53" spans="1:16">
      <c r="A53" s="13">
        <v>6.75</v>
      </c>
      <c r="B53" s="14">
        <f t="shared" si="6"/>
        <v>0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0</v>
      </c>
      <c r="G53" s="1"/>
      <c r="H53" s="13">
        <f t="shared" si="11"/>
        <v>2.14829914579314</v>
      </c>
      <c r="I53" s="14">
        <f t="shared" si="12"/>
        <v>0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30">
        <f t="shared" si="16"/>
        <v>0</v>
      </c>
      <c r="N53" s="3"/>
      <c r="O53" s="3"/>
      <c r="P53" s="3"/>
    </row>
    <row r="54" spans="1:16">
      <c r="A54" s="13">
        <v>7.25</v>
      </c>
      <c r="B54" s="14">
        <f t="shared" si="6"/>
        <v>0</v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2">
        <f t="shared" si="10"/>
        <v>0</v>
      </c>
      <c r="G54" s="1"/>
      <c r="H54" s="13">
        <f t="shared" si="11"/>
        <v>2.6365753900511901</v>
      </c>
      <c r="I54" s="14">
        <f t="shared" si="12"/>
        <v>0</v>
      </c>
      <c r="J54" s="14">
        <f t="shared" si="13"/>
        <v>0</v>
      </c>
      <c r="K54" s="14">
        <f t="shared" si="14"/>
        <v>0</v>
      </c>
      <c r="L54" s="14">
        <f t="shared" si="15"/>
        <v>0</v>
      </c>
      <c r="M54" s="30">
        <f t="shared" si="16"/>
        <v>0</v>
      </c>
      <c r="N54" s="3"/>
      <c r="O54" s="3"/>
      <c r="P54" s="3"/>
    </row>
    <row r="55" spans="1:16">
      <c r="A55" s="13">
        <v>7.75</v>
      </c>
      <c r="B55" s="14">
        <f t="shared" si="6"/>
        <v>0</v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2">
        <f t="shared" si="10"/>
        <v>0</v>
      </c>
      <c r="G55" s="1"/>
      <c r="H55" s="13">
        <f t="shared" si="11"/>
        <v>3.19191547719256</v>
      </c>
      <c r="I55" s="14">
        <f t="shared" si="12"/>
        <v>0</v>
      </c>
      <c r="J55" s="14">
        <f t="shared" si="13"/>
        <v>0</v>
      </c>
      <c r="K55" s="14">
        <f t="shared" si="14"/>
        <v>0</v>
      </c>
      <c r="L55" s="14">
        <f t="shared" si="15"/>
        <v>0</v>
      </c>
      <c r="M55" s="30">
        <f t="shared" si="16"/>
        <v>0</v>
      </c>
      <c r="N55" s="3"/>
      <c r="O55" s="3"/>
      <c r="P55" s="3"/>
    </row>
    <row r="56" spans="1:16">
      <c r="A56" s="13">
        <v>8.25</v>
      </c>
      <c r="B56" s="14">
        <f t="shared" si="6"/>
        <v>2344.6417499999998</v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2">
        <f t="shared" si="10"/>
        <v>2344.6417499999998</v>
      </c>
      <c r="G56" s="1"/>
      <c r="H56" s="13">
        <f t="shared" si="11"/>
        <v>3.81830730596849</v>
      </c>
      <c r="I56" s="14">
        <f t="shared" si="12"/>
        <v>1085.1591180489399</v>
      </c>
      <c r="J56" s="14">
        <f t="shared" si="13"/>
        <v>0</v>
      </c>
      <c r="K56" s="14">
        <f t="shared" si="14"/>
        <v>0</v>
      </c>
      <c r="L56" s="14">
        <f t="shared" si="15"/>
        <v>0</v>
      </c>
      <c r="M56" s="30">
        <f t="shared" si="16"/>
        <v>1085.1591180489399</v>
      </c>
      <c r="N56" s="3"/>
      <c r="O56" s="3"/>
      <c r="P56" s="3"/>
    </row>
    <row r="57" spans="1:16">
      <c r="A57" s="13">
        <v>8.75</v>
      </c>
      <c r="B57" s="14">
        <f t="shared" si="6"/>
        <v>2629.2874999999999</v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2">
        <f t="shared" si="10"/>
        <v>2629.2874999999999</v>
      </c>
      <c r="G57" s="1"/>
      <c r="H57" s="13">
        <f t="shared" si="11"/>
        <v>4.5197044062038598</v>
      </c>
      <c r="I57" s="14">
        <f t="shared" si="12"/>
        <v>1358.1259770202</v>
      </c>
      <c r="J57" s="14">
        <f t="shared" si="13"/>
        <v>0</v>
      </c>
      <c r="K57" s="14">
        <f t="shared" si="14"/>
        <v>0</v>
      </c>
      <c r="L57" s="14">
        <f t="shared" si="15"/>
        <v>0</v>
      </c>
      <c r="M57" s="30">
        <f t="shared" si="16"/>
        <v>1358.1259770202</v>
      </c>
      <c r="N57" s="3"/>
      <c r="O57" s="3"/>
      <c r="P57" s="3"/>
    </row>
    <row r="58" spans="1:16">
      <c r="A58" s="13">
        <v>9.25</v>
      </c>
      <c r="B58" s="14">
        <f t="shared" si="6"/>
        <v>3739.5529999999999</v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2">
        <f t="shared" si="10"/>
        <v>3739.5529999999999</v>
      </c>
      <c r="G58" s="1"/>
      <c r="H58" s="13">
        <f t="shared" si="11"/>
        <v>5.3000282973851496</v>
      </c>
      <c r="I58" s="14">
        <f t="shared" si="12"/>
        <v>2142.6742399536802</v>
      </c>
      <c r="J58" s="14">
        <f t="shared" si="13"/>
        <v>0</v>
      </c>
      <c r="K58" s="14">
        <f t="shared" si="14"/>
        <v>0</v>
      </c>
      <c r="L58" s="14">
        <f t="shared" si="15"/>
        <v>0</v>
      </c>
      <c r="M58" s="30">
        <f t="shared" si="16"/>
        <v>2142.6742399536802</v>
      </c>
      <c r="N58" s="3"/>
      <c r="O58" s="3"/>
      <c r="P58" s="3"/>
    </row>
    <row r="59" spans="1:16">
      <c r="A59" s="13">
        <v>9.75</v>
      </c>
      <c r="B59" s="14">
        <f t="shared" si="6"/>
        <v>7890.9285</v>
      </c>
      <c r="C59" s="14">
        <f t="shared" si="7"/>
        <v>0</v>
      </c>
      <c r="D59" s="14">
        <f t="shared" si="8"/>
        <v>0</v>
      </c>
      <c r="E59" s="14">
        <f t="shared" si="9"/>
        <v>0</v>
      </c>
      <c r="F59" s="12">
        <f t="shared" si="10"/>
        <v>7890.9285</v>
      </c>
      <c r="G59" s="1"/>
      <c r="H59" s="13">
        <f t="shared" si="11"/>
        <v>6.1631705597298199</v>
      </c>
      <c r="I59" s="14">
        <f t="shared" si="12"/>
        <v>4988.0141764238997</v>
      </c>
      <c r="J59" s="14">
        <f t="shared" si="13"/>
        <v>0</v>
      </c>
      <c r="K59" s="14">
        <f t="shared" si="14"/>
        <v>0</v>
      </c>
      <c r="L59" s="14">
        <f t="shared" si="15"/>
        <v>0</v>
      </c>
      <c r="M59" s="30">
        <f t="shared" si="16"/>
        <v>4988.0141764238997</v>
      </c>
      <c r="N59" s="3"/>
      <c r="O59" s="3"/>
      <c r="P59" s="3"/>
    </row>
    <row r="60" spans="1:16">
      <c r="A60" s="13">
        <v>10.25</v>
      </c>
      <c r="B60" s="14">
        <f t="shared" si="6"/>
        <v>9886.7707499999997</v>
      </c>
      <c r="C60" s="14">
        <f t="shared" si="7"/>
        <v>0</v>
      </c>
      <c r="D60" s="14">
        <f t="shared" si="8"/>
        <v>0</v>
      </c>
      <c r="E60" s="14">
        <f t="shared" si="9"/>
        <v>0</v>
      </c>
      <c r="F60" s="12">
        <f t="shared" si="10"/>
        <v>9886.7707499999997</v>
      </c>
      <c r="G60" s="1"/>
      <c r="H60" s="13">
        <f t="shared" si="11"/>
        <v>7.1129946664755304</v>
      </c>
      <c r="I60" s="14">
        <f t="shared" si="12"/>
        <v>6860.9314744796402</v>
      </c>
      <c r="J60" s="14">
        <f t="shared" si="13"/>
        <v>0</v>
      </c>
      <c r="K60" s="14">
        <f t="shared" si="14"/>
        <v>0</v>
      </c>
      <c r="L60" s="14">
        <f t="shared" si="15"/>
        <v>0</v>
      </c>
      <c r="M60" s="30">
        <f t="shared" si="16"/>
        <v>6860.9314744796402</v>
      </c>
      <c r="N60" s="3"/>
      <c r="O60" s="3"/>
      <c r="P60" s="3"/>
    </row>
    <row r="61" spans="1:16">
      <c r="A61" s="13">
        <v>10.75</v>
      </c>
      <c r="B61" s="14">
        <f t="shared" si="6"/>
        <v>18859.122749999999</v>
      </c>
      <c r="C61" s="14">
        <f t="shared" si="7"/>
        <v>0</v>
      </c>
      <c r="D61" s="14">
        <f t="shared" si="8"/>
        <v>0</v>
      </c>
      <c r="E61" s="14">
        <f t="shared" si="9"/>
        <v>0</v>
      </c>
      <c r="F61" s="12">
        <f t="shared" si="10"/>
        <v>18859.122749999999</v>
      </c>
      <c r="G61" s="1"/>
      <c r="H61" s="13">
        <f t="shared" si="11"/>
        <v>8.15333761577965</v>
      </c>
      <c r="I61" s="14">
        <f t="shared" si="12"/>
        <v>14303.701852853999</v>
      </c>
      <c r="J61" s="14">
        <f t="shared" si="13"/>
        <v>0</v>
      </c>
      <c r="K61" s="14">
        <f t="shared" si="14"/>
        <v>0</v>
      </c>
      <c r="L61" s="14">
        <f t="shared" si="15"/>
        <v>0</v>
      </c>
      <c r="M61" s="30">
        <f t="shared" si="16"/>
        <v>14303.701852853999</v>
      </c>
      <c r="N61" s="3"/>
      <c r="O61" s="3"/>
      <c r="P61" s="3"/>
    </row>
    <row r="62" spans="1:16">
      <c r="A62" s="13">
        <v>11.25</v>
      </c>
      <c r="B62" s="14">
        <f t="shared" si="6"/>
        <v>20277.376875000002</v>
      </c>
      <c r="C62" s="14">
        <f t="shared" si="7"/>
        <v>8690.3043749999997</v>
      </c>
      <c r="D62" s="14">
        <f t="shared" si="8"/>
        <v>0</v>
      </c>
      <c r="E62" s="14">
        <f t="shared" si="9"/>
        <v>0</v>
      </c>
      <c r="F62" s="12">
        <f t="shared" si="10"/>
        <v>28967.681250000001</v>
      </c>
      <c r="G62" s="1"/>
      <c r="H62" s="13">
        <f t="shared" si="11"/>
        <v>9.2880113928694108</v>
      </c>
      <c r="I62" s="14">
        <f t="shared" si="12"/>
        <v>16741.022882889501</v>
      </c>
      <c r="J62" s="14">
        <f t="shared" si="13"/>
        <v>7174.7240926669201</v>
      </c>
      <c r="K62" s="14">
        <f t="shared" si="14"/>
        <v>0</v>
      </c>
      <c r="L62" s="14">
        <f t="shared" si="15"/>
        <v>0</v>
      </c>
      <c r="M62" s="30">
        <f t="shared" si="16"/>
        <v>23915.746975556402</v>
      </c>
      <c r="N62" s="3"/>
      <c r="O62" s="3"/>
      <c r="P62" s="3"/>
    </row>
    <row r="63" spans="1:16">
      <c r="A63" s="13">
        <v>11.75</v>
      </c>
      <c r="B63" s="14">
        <f t="shared" si="6"/>
        <v>16954.6155</v>
      </c>
      <c r="C63" s="14">
        <f t="shared" si="7"/>
        <v>19780.384750000001</v>
      </c>
      <c r="D63" s="14">
        <f t="shared" si="8"/>
        <v>0</v>
      </c>
      <c r="E63" s="14">
        <f t="shared" si="9"/>
        <v>0</v>
      </c>
      <c r="F63" s="12">
        <f t="shared" si="10"/>
        <v>36735.000249999997</v>
      </c>
      <c r="G63" s="1"/>
      <c r="H63" s="13">
        <f t="shared" si="11"/>
        <v>10.520804287186101</v>
      </c>
      <c r="I63" s="14">
        <f t="shared" si="12"/>
        <v>15180.952462978001</v>
      </c>
      <c r="J63" s="14">
        <f t="shared" si="13"/>
        <v>17711.111206807698</v>
      </c>
      <c r="K63" s="14">
        <f t="shared" si="14"/>
        <v>0</v>
      </c>
      <c r="L63" s="14">
        <f t="shared" si="15"/>
        <v>0</v>
      </c>
      <c r="M63" s="30">
        <f t="shared" si="16"/>
        <v>32892.063669785697</v>
      </c>
      <c r="N63" s="3"/>
      <c r="O63" s="3"/>
      <c r="P63" s="3"/>
    </row>
    <row r="64" spans="1:16">
      <c r="A64" s="13">
        <v>12.25</v>
      </c>
      <c r="B64" s="14">
        <f t="shared" si="6"/>
        <v>21931.4381086957</v>
      </c>
      <c r="C64" s="14">
        <f t="shared" si="7"/>
        <v>34115.570391304303</v>
      </c>
      <c r="D64" s="14">
        <f t="shared" si="8"/>
        <v>0</v>
      </c>
      <c r="E64" s="14">
        <f t="shared" si="9"/>
        <v>0</v>
      </c>
      <c r="F64" s="12">
        <f t="shared" si="10"/>
        <v>56047.008500000004</v>
      </c>
      <c r="G64" s="1"/>
      <c r="H64" s="13">
        <f t="shared" si="11"/>
        <v>11.8554820847184</v>
      </c>
      <c r="I64" s="14">
        <f t="shared" si="12"/>
        <v>21225.1242114083</v>
      </c>
      <c r="J64" s="14">
        <f t="shared" si="13"/>
        <v>33016.859884412901</v>
      </c>
      <c r="K64" s="14">
        <f t="shared" si="14"/>
        <v>0</v>
      </c>
      <c r="L64" s="14">
        <f t="shared" si="15"/>
        <v>0</v>
      </c>
      <c r="M64" s="30">
        <f t="shared" si="16"/>
        <v>54241.984095821201</v>
      </c>
      <c r="N64" s="3"/>
      <c r="O64" s="3"/>
      <c r="P64" s="3"/>
    </row>
    <row r="65" spans="1:16">
      <c r="A65" s="13">
        <v>12.75</v>
      </c>
      <c r="B65" s="14">
        <f t="shared" si="6"/>
        <v>17695.62140625</v>
      </c>
      <c r="C65" s="14">
        <f t="shared" si="7"/>
        <v>76681.026093749999</v>
      </c>
      <c r="D65" s="14">
        <f t="shared" si="8"/>
        <v>0</v>
      </c>
      <c r="E65" s="14">
        <f t="shared" si="9"/>
        <v>0</v>
      </c>
      <c r="F65" s="12">
        <f t="shared" si="10"/>
        <v>94376.647500000006</v>
      </c>
      <c r="G65" s="1"/>
      <c r="H65" s="13">
        <f t="shared" si="11"/>
        <v>13.295789152164099</v>
      </c>
      <c r="I65" s="14">
        <f t="shared" si="12"/>
        <v>18453.117736001699</v>
      </c>
      <c r="J65" s="14">
        <f t="shared" si="13"/>
        <v>79963.510189340697</v>
      </c>
      <c r="K65" s="14">
        <f t="shared" si="14"/>
        <v>0</v>
      </c>
      <c r="L65" s="14">
        <f t="shared" si="15"/>
        <v>0</v>
      </c>
      <c r="M65" s="30">
        <f t="shared" si="16"/>
        <v>98416.6279253424</v>
      </c>
      <c r="N65" s="3"/>
      <c r="O65" s="3"/>
      <c r="P65" s="3"/>
    </row>
    <row r="66" spans="1:16">
      <c r="A66" s="13">
        <v>13.25</v>
      </c>
      <c r="B66" s="14">
        <f t="shared" si="6"/>
        <v>15792.115710526299</v>
      </c>
      <c r="C66" s="14">
        <f t="shared" si="7"/>
        <v>134232.983539473</v>
      </c>
      <c r="D66" s="14">
        <f t="shared" si="8"/>
        <v>0</v>
      </c>
      <c r="E66" s="14">
        <f t="shared" si="9"/>
        <v>0</v>
      </c>
      <c r="F66" s="12">
        <f t="shared" si="10"/>
        <v>150025.09924999901</v>
      </c>
      <c r="G66" s="1"/>
      <c r="H66" s="13">
        <f t="shared" si="11"/>
        <v>14.8454494267543</v>
      </c>
      <c r="I66" s="14">
        <f t="shared" si="12"/>
        <v>17693.664537514702</v>
      </c>
      <c r="J66" s="14">
        <f t="shared" si="13"/>
        <v>150396.14856887501</v>
      </c>
      <c r="K66" s="14">
        <f t="shared" si="14"/>
        <v>0</v>
      </c>
      <c r="L66" s="14">
        <f t="shared" si="15"/>
        <v>0</v>
      </c>
      <c r="M66" s="30">
        <f t="shared" si="16"/>
        <v>168089.81310639001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115709.27176470601</v>
      </c>
      <c r="D67" s="14">
        <f t="shared" si="8"/>
        <v>7231.8294852941199</v>
      </c>
      <c r="E67" s="14">
        <f t="shared" si="9"/>
        <v>0</v>
      </c>
      <c r="F67" s="12">
        <f t="shared" si="10"/>
        <v>122941.10125000001</v>
      </c>
      <c r="G67" s="1"/>
      <c r="H67" s="13">
        <f t="shared" si="11"/>
        <v>16.508167323326202</v>
      </c>
      <c r="I67" s="14">
        <f t="shared" si="12"/>
        <v>0</v>
      </c>
      <c r="J67" s="14">
        <f t="shared" si="13"/>
        <v>138919.85593832601</v>
      </c>
      <c r="K67" s="14">
        <f t="shared" si="14"/>
        <v>8682.4909961454105</v>
      </c>
      <c r="L67" s="14">
        <f t="shared" si="15"/>
        <v>0</v>
      </c>
      <c r="M67" s="30">
        <f t="shared" si="16"/>
        <v>147602.34693447099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121540.394076923</v>
      </c>
      <c r="D68" s="14">
        <f t="shared" si="8"/>
        <v>10128.3661730769</v>
      </c>
      <c r="E68" s="14">
        <f t="shared" si="9"/>
        <v>0</v>
      </c>
      <c r="F68" s="12">
        <f t="shared" si="10"/>
        <v>131668.76024999999</v>
      </c>
      <c r="G68" s="1"/>
      <c r="H68" s="13">
        <f t="shared" si="11"/>
        <v>18.287628568428701</v>
      </c>
      <c r="I68" s="14">
        <f t="shared" si="12"/>
        <v>0</v>
      </c>
      <c r="J68" s="14">
        <f t="shared" si="13"/>
        <v>155977.93564485799</v>
      </c>
      <c r="K68" s="14">
        <f t="shared" si="14"/>
        <v>12998.161303738099</v>
      </c>
      <c r="L68" s="14">
        <f t="shared" si="15"/>
        <v>0</v>
      </c>
      <c r="M68" s="30">
        <f t="shared" si="16"/>
        <v>168976.09694859601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112041.338382353</v>
      </c>
      <c r="D69" s="14">
        <f t="shared" si="8"/>
        <v>14938.845117647101</v>
      </c>
      <c r="E69" s="14">
        <f t="shared" si="9"/>
        <v>0</v>
      </c>
      <c r="F69" s="12">
        <f t="shared" si="10"/>
        <v>126980.1835</v>
      </c>
      <c r="G69" s="1"/>
      <c r="H69" s="13">
        <f t="shared" si="11"/>
        <v>20.187500969769701</v>
      </c>
      <c r="I69" s="14">
        <f t="shared" si="12"/>
        <v>0</v>
      </c>
      <c r="J69" s="14">
        <f t="shared" si="13"/>
        <v>153344.720491393</v>
      </c>
      <c r="K69" s="14">
        <f t="shared" si="14"/>
        <v>20445.962732185701</v>
      </c>
      <c r="L69" s="14">
        <f t="shared" si="15"/>
        <v>0</v>
      </c>
      <c r="M69" s="30">
        <f t="shared" si="16"/>
        <v>173790.68322357899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74341.353843749996</v>
      </c>
      <c r="D70" s="14">
        <f t="shared" si="8"/>
        <v>10620.19340625</v>
      </c>
      <c r="E70" s="14">
        <f t="shared" si="9"/>
        <v>0</v>
      </c>
      <c r="F70" s="12">
        <f t="shared" si="10"/>
        <v>84961.547250000003</v>
      </c>
      <c r="G70" s="1"/>
      <c r="H70" s="13">
        <f t="shared" si="11"/>
        <v>22.211435128111798</v>
      </c>
      <c r="I70" s="14">
        <f t="shared" si="12"/>
        <v>0</v>
      </c>
      <c r="J70" s="14">
        <f t="shared" si="13"/>
        <v>108277.256277801</v>
      </c>
      <c r="K70" s="14">
        <f t="shared" si="14"/>
        <v>15468.1794682572</v>
      </c>
      <c r="L70" s="14">
        <f t="shared" si="15"/>
        <v>0</v>
      </c>
      <c r="M70" s="30">
        <f t="shared" si="16"/>
        <v>123745.43574605801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27169.442999999999</v>
      </c>
      <c r="D71" s="14">
        <f t="shared" si="8"/>
        <v>20377.082249999999</v>
      </c>
      <c r="E71" s="14">
        <f t="shared" si="9"/>
        <v>6792.3607499999998</v>
      </c>
      <c r="F71" s="12">
        <f t="shared" si="10"/>
        <v>54338.885999999999</v>
      </c>
      <c r="G71" s="1"/>
      <c r="H71" s="13">
        <f t="shared" si="11"/>
        <v>24.363065097725901</v>
      </c>
      <c r="I71" s="14">
        <f t="shared" si="12"/>
        <v>0</v>
      </c>
      <c r="J71" s="14">
        <f t="shared" si="13"/>
        <v>42027.359268441498</v>
      </c>
      <c r="K71" s="14">
        <f t="shared" si="14"/>
        <v>31520.5194513311</v>
      </c>
      <c r="L71" s="14">
        <f t="shared" si="15"/>
        <v>10506.8398171104</v>
      </c>
      <c r="M71" s="30">
        <f t="shared" si="16"/>
        <v>84054.718536882996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18974.464166666599</v>
      </c>
      <c r="D72" s="14">
        <f t="shared" si="8"/>
        <v>9487.2320833333397</v>
      </c>
      <c r="E72" s="14">
        <f t="shared" si="9"/>
        <v>0</v>
      </c>
      <c r="F72" s="12">
        <f t="shared" si="10"/>
        <v>28461.696249999899</v>
      </c>
      <c r="G72" s="1"/>
      <c r="H72" s="13">
        <f t="shared" si="11"/>
        <v>26.646009000685002</v>
      </c>
      <c r="I72" s="14">
        <f t="shared" si="12"/>
        <v>0</v>
      </c>
      <c r="J72" s="14">
        <f t="shared" si="13"/>
        <v>31113.461105733801</v>
      </c>
      <c r="K72" s="14">
        <f t="shared" si="14"/>
        <v>15556.7305528669</v>
      </c>
      <c r="L72" s="14">
        <f t="shared" si="15"/>
        <v>0</v>
      </c>
      <c r="M72" s="30">
        <f t="shared" si="16"/>
        <v>46670.191658600597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4059.37366666667</v>
      </c>
      <c r="D73" s="14">
        <f t="shared" si="8"/>
        <v>8118.7473333333301</v>
      </c>
      <c r="E73" s="14">
        <f t="shared" si="9"/>
        <v>0</v>
      </c>
      <c r="F73" s="12">
        <f t="shared" si="10"/>
        <v>12178.120999999999</v>
      </c>
      <c r="G73" s="1"/>
      <c r="H73" s="13">
        <f t="shared" si="11"/>
        <v>29.063869599587999</v>
      </c>
      <c r="I73" s="14">
        <f t="shared" si="12"/>
        <v>0</v>
      </c>
      <c r="J73" s="14">
        <f t="shared" si="13"/>
        <v>7043.6481733732298</v>
      </c>
      <c r="K73" s="14">
        <f t="shared" si="14"/>
        <v>14087.2963467464</v>
      </c>
      <c r="L73" s="14">
        <f t="shared" si="15"/>
        <v>0</v>
      </c>
      <c r="M73" s="30">
        <f t="shared" si="16"/>
        <v>21130.944520119599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2743.4572499999999</v>
      </c>
      <c r="E74" s="14">
        <f t="shared" si="9"/>
        <v>0</v>
      </c>
      <c r="F74" s="12">
        <f t="shared" si="10"/>
        <v>2743.4572499999999</v>
      </c>
      <c r="G74" s="1"/>
      <c r="H74" s="13">
        <f t="shared" si="11"/>
        <v>31.620234832717902</v>
      </c>
      <c r="I74" s="14">
        <f t="shared" si="12"/>
        <v>0</v>
      </c>
      <c r="J74" s="14">
        <f t="shared" si="13"/>
        <v>0</v>
      </c>
      <c r="K74" s="14">
        <f t="shared" si="14"/>
        <v>5028.9137680302902</v>
      </c>
      <c r="L74" s="14">
        <f t="shared" si="15"/>
        <v>0</v>
      </c>
      <c r="M74" s="30">
        <f t="shared" si="16"/>
        <v>5028.9137680302902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34.318678315147203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30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37.162759808881198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30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40.1560256647697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30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43.302009238610097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30">
        <f t="shared" si="16"/>
        <v>0</v>
      </c>
      <c r="N78" s="3"/>
      <c r="O78" s="3"/>
      <c r="P78" s="3"/>
    </row>
    <row r="79" spans="1:16">
      <c r="A79" s="21" t="s">
        <v>6</v>
      </c>
      <c r="B79" s="22">
        <f>SUM(B47:B78)</f>
        <v>138001.47185047201</v>
      </c>
      <c r="C79" s="22">
        <f>SUM(C47:C78)</f>
        <v>747335.90805059299</v>
      </c>
      <c r="D79" s="22">
        <f>SUM(D47:D78)</f>
        <v>83645.753098934802</v>
      </c>
      <c r="E79" s="22">
        <f>SUM(E47:E78)</f>
        <v>6792.3607499999998</v>
      </c>
      <c r="F79" s="22">
        <f>SUM(F47:F78)</f>
        <v>975775.49374999898</v>
      </c>
      <c r="G79" s="12"/>
      <c r="H79" s="21" t="s">
        <v>6</v>
      </c>
      <c r="I79" s="22">
        <f>SUM(I47:I78)</f>
        <v>120032.48866957299</v>
      </c>
      <c r="J79" s="22">
        <f>SUM(J47:J78)</f>
        <v>924966.59084203001</v>
      </c>
      <c r="K79" s="22">
        <f>SUM(K47:K78)</f>
        <v>123788.25461930101</v>
      </c>
      <c r="L79" s="22">
        <f>SUM(L47:L78)</f>
        <v>10506.8398171104</v>
      </c>
      <c r="M79" s="22">
        <f>SUM(M47:M78)</f>
        <v>1179294.17394801</v>
      </c>
      <c r="N79" s="3"/>
      <c r="O79" s="3"/>
      <c r="P79" s="3"/>
    </row>
    <row r="80" spans="1:16">
      <c r="A80" s="6" t="s">
        <v>12</v>
      </c>
      <c r="B80" s="23">
        <f>IF(L38&gt;0,B79/L38,0)</f>
        <v>11.374396105493799</v>
      </c>
      <c r="C80" s="23">
        <f>IF(M38&gt;0,C79/M38,0)</f>
        <v>13.8559417370264</v>
      </c>
      <c r="D80" s="23">
        <f>IF(N38&gt;0,D79/N38,0)</f>
        <v>15.2993416006915</v>
      </c>
      <c r="E80" s="23">
        <f>IF(O38&gt;0,E79/O38,0)</f>
        <v>15.75</v>
      </c>
      <c r="F80" s="23">
        <f>IF(P38&gt;0,F79/P38,0)</f>
        <v>13.5585928260237</v>
      </c>
      <c r="G80" s="12"/>
      <c r="H80" s="6" t="s">
        <v>12</v>
      </c>
      <c r="I80" s="23">
        <f>IF(L38&gt;0,I79/L38,0)</f>
        <v>9.8933515226217992</v>
      </c>
      <c r="J80" s="23">
        <f>IF(M38&gt;0,J79/M38,0)</f>
        <v>17.149293983255902</v>
      </c>
      <c r="K80" s="23">
        <f>IF(N38&gt;0,K79/N38,0)</f>
        <v>22.641661093468901</v>
      </c>
      <c r="L80" s="23">
        <f>IF(O38&gt;0,L79/O38,0)</f>
        <v>24.363065097726</v>
      </c>
      <c r="M80" s="23">
        <f>IF(P38&gt;0,M79/P38,0)</f>
        <v>16.3865250040391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.1" customHeight="1">
      <c r="A85" s="48" t="s">
        <v>13</v>
      </c>
      <c r="B85" s="48"/>
      <c r="C85" s="48"/>
      <c r="D85" s="48"/>
      <c r="E85" s="48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 ht="12.75" customHeight="1">
      <c r="A86" s="48"/>
      <c r="B86" s="48"/>
      <c r="C86" s="48"/>
      <c r="D86" s="48"/>
      <c r="E86" s="48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31"/>
      <c r="B87" s="3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9" t="s">
        <v>14</v>
      </c>
      <c r="B89" s="50" t="s">
        <v>15</v>
      </c>
      <c r="C89" s="50" t="s">
        <v>16</v>
      </c>
      <c r="D89" s="50" t="s">
        <v>17</v>
      </c>
      <c r="E89" s="50" t="s">
        <v>18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9"/>
      <c r="B90" s="49"/>
      <c r="C90" s="49"/>
      <c r="D90" s="49"/>
      <c r="E90" s="50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2">
        <v>0</v>
      </c>
      <c r="B92" s="33">
        <f>L$38</f>
        <v>12132.64164</v>
      </c>
      <c r="C92" s="34">
        <f>$B$80</f>
        <v>11.4</v>
      </c>
      <c r="D92" s="34">
        <f>$I$80</f>
        <v>9.9</v>
      </c>
      <c r="E92" s="33">
        <f>B92*D92</f>
        <v>120113.15224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2">
        <v>1</v>
      </c>
      <c r="B93" s="33">
        <f>M$38</f>
        <v>53936.132400000002</v>
      </c>
      <c r="C93" s="34">
        <f>$C$80</f>
        <v>13.9</v>
      </c>
      <c r="D93" s="34">
        <f>$J$80</f>
        <v>17.100000000000001</v>
      </c>
      <c r="E93" s="33">
        <f>B93*D93</f>
        <v>922307.86404000001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2">
        <v>2</v>
      </c>
      <c r="B94" s="33">
        <f>N$38</f>
        <v>5467.2779600000003</v>
      </c>
      <c r="C94" s="34">
        <f>$D$80</f>
        <v>15.3</v>
      </c>
      <c r="D94" s="34">
        <f>$K$80</f>
        <v>22.6</v>
      </c>
      <c r="E94" s="33">
        <f>B94*D94</f>
        <v>123560.4819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2">
        <v>3</v>
      </c>
      <c r="B95" s="33">
        <f>O$38</f>
        <v>431.26100000000002</v>
      </c>
      <c r="C95" s="34">
        <f>$E$80</f>
        <v>15.8</v>
      </c>
      <c r="D95" s="34">
        <f>$L$80</f>
        <v>24.4</v>
      </c>
      <c r="E95" s="33">
        <f>B95*D95</f>
        <v>10522.768400000001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2" t="s">
        <v>6</v>
      </c>
      <c r="B96" s="33">
        <f>SUM(B92:B95)</f>
        <v>71967.312999999995</v>
      </c>
      <c r="C96" s="34">
        <f>$F$80</f>
        <v>13.6</v>
      </c>
      <c r="D96" s="34">
        <f>$M$80</f>
        <v>16.399999999999999</v>
      </c>
      <c r="E96" s="33">
        <f>SUM(E92:E95)</f>
        <v>1176504.2665800001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2" t="s">
        <v>1</v>
      </c>
      <c r="B97" s="35">
        <f>$I$2</f>
        <v>1054664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2.5">
      <c r="A98" s="36" t="s">
        <v>19</v>
      </c>
      <c r="B98" s="33">
        <f>IF(E96&gt;0,$I$2/E96,"")</f>
        <v>0.89644000000000001</v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2017-12-13T17:35:30Z</dcterms:created>
  <dcterms:modified xsi:type="dcterms:W3CDTF">2017-12-13T18:37:21Z</dcterms:modified>
</cp:coreProperties>
</file>