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3D18DB19-92A7-BC4F-A935-311AE3E02C63}" xr6:coauthVersionLast="47" xr6:coauthVersionMax="47" xr10:uidLastSave="{00000000-0000-0000-0000-000000000000}"/>
  <bookViews>
    <workbookView xWindow="0" yWindow="740" windowWidth="29400" windowHeight="17380" tabRatio="988" activeTab="10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SPAIN" sheetId="9" r:id="rId9"/>
    <sheet name="PORTUGAL" sheetId="10" r:id="rId10"/>
    <sheet name="ALK_GENERAL_BOQUERO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1" l="1"/>
  <c r="L7" i="11" s="1"/>
  <c r="N7" i="11"/>
  <c r="O7" i="11"/>
  <c r="E53" i="11" s="1"/>
  <c r="F8" i="11"/>
  <c r="L8" i="11"/>
  <c r="M8" i="11"/>
  <c r="N8" i="11"/>
  <c r="O8" i="11"/>
  <c r="P8" i="11"/>
  <c r="F9" i="11"/>
  <c r="L9" i="11"/>
  <c r="M9" i="11"/>
  <c r="J55" i="11" s="1"/>
  <c r="N9" i="11"/>
  <c r="O9" i="11"/>
  <c r="P9" i="11"/>
  <c r="F10" i="11"/>
  <c r="L10" i="11"/>
  <c r="M10" i="11"/>
  <c r="N10" i="11"/>
  <c r="D56" i="11" s="1"/>
  <c r="O10" i="11"/>
  <c r="P10" i="11"/>
  <c r="F11" i="11"/>
  <c r="L11" i="11"/>
  <c r="M11" i="11"/>
  <c r="C57" i="11" s="1"/>
  <c r="N11" i="11"/>
  <c r="O11" i="11"/>
  <c r="P11" i="11"/>
  <c r="F12" i="11"/>
  <c r="L12" i="11"/>
  <c r="M12" i="11"/>
  <c r="N12" i="11"/>
  <c r="D58" i="11" s="1"/>
  <c r="O12" i="11"/>
  <c r="P12" i="11"/>
  <c r="F13" i="11"/>
  <c r="L13" i="11"/>
  <c r="M13" i="11"/>
  <c r="N13" i="11"/>
  <c r="D59" i="11" s="1"/>
  <c r="O13" i="11"/>
  <c r="E59" i="11" s="1"/>
  <c r="P13" i="11"/>
  <c r="F14" i="11"/>
  <c r="L14" i="11"/>
  <c r="M14" i="11"/>
  <c r="N14" i="11"/>
  <c r="O14" i="11"/>
  <c r="P14" i="11"/>
  <c r="F15" i="11"/>
  <c r="L15" i="11"/>
  <c r="M15" i="11"/>
  <c r="J61" i="11" s="1"/>
  <c r="N15" i="11"/>
  <c r="O15" i="11"/>
  <c r="P15" i="11" s="1"/>
  <c r="F16" i="11"/>
  <c r="L16" i="11"/>
  <c r="M16" i="11"/>
  <c r="J62" i="11" s="1"/>
  <c r="N16" i="11"/>
  <c r="K62" i="11" s="1"/>
  <c r="O16" i="11"/>
  <c r="P16" i="11" s="1"/>
  <c r="F17" i="11"/>
  <c r="L17" i="11"/>
  <c r="M17" i="11"/>
  <c r="J63" i="11" s="1"/>
  <c r="N17" i="11"/>
  <c r="O17" i="11"/>
  <c r="P17" i="11" s="1"/>
  <c r="F18" i="11"/>
  <c r="L18" i="11"/>
  <c r="M18" i="11"/>
  <c r="J64" i="11" s="1"/>
  <c r="N18" i="11"/>
  <c r="K64" i="11" s="1"/>
  <c r="O18" i="11"/>
  <c r="P18" i="11" s="1"/>
  <c r="F19" i="11"/>
  <c r="L19" i="11"/>
  <c r="M19" i="11"/>
  <c r="N19" i="11"/>
  <c r="O19" i="11"/>
  <c r="L65" i="11" s="1"/>
  <c r="F20" i="11"/>
  <c r="L20" i="11"/>
  <c r="M20" i="11"/>
  <c r="N20" i="11"/>
  <c r="O20" i="11"/>
  <c r="P20" i="11" s="1"/>
  <c r="F21" i="11"/>
  <c r="L21" i="11"/>
  <c r="M21" i="11"/>
  <c r="C67" i="11" s="1"/>
  <c r="N21" i="11"/>
  <c r="O21" i="11"/>
  <c r="P21" i="11" s="1"/>
  <c r="F22" i="11"/>
  <c r="L22" i="11"/>
  <c r="M22" i="11"/>
  <c r="N22" i="11"/>
  <c r="O22" i="11"/>
  <c r="P22" i="11" s="1"/>
  <c r="F23" i="11"/>
  <c r="L23" i="11"/>
  <c r="M23" i="11"/>
  <c r="C69" i="11" s="1"/>
  <c r="N23" i="11"/>
  <c r="O23" i="11"/>
  <c r="L69" i="11" s="1"/>
  <c r="F24" i="11"/>
  <c r="L24" i="11"/>
  <c r="M24" i="11"/>
  <c r="N24" i="11"/>
  <c r="K70" i="11" s="1"/>
  <c r="O24" i="11"/>
  <c r="L70" i="11" s="1"/>
  <c r="F25" i="11"/>
  <c r="L25" i="11"/>
  <c r="M25" i="11"/>
  <c r="N25" i="11"/>
  <c r="K71" i="11" s="1"/>
  <c r="O25" i="11"/>
  <c r="L71" i="11" s="1"/>
  <c r="F26" i="11"/>
  <c r="L26" i="11"/>
  <c r="M26" i="11"/>
  <c r="N26" i="11"/>
  <c r="O26" i="11"/>
  <c r="P26" i="11" s="1"/>
  <c r="F27" i="11"/>
  <c r="L27" i="11"/>
  <c r="M27" i="11"/>
  <c r="J73" i="11" s="1"/>
  <c r="N27" i="11"/>
  <c r="O27" i="11"/>
  <c r="P27" i="11" s="1"/>
  <c r="F28" i="11"/>
  <c r="L28" i="11"/>
  <c r="M28" i="11"/>
  <c r="N28" i="11"/>
  <c r="D74" i="11" s="1"/>
  <c r="O28" i="11"/>
  <c r="P28" i="11" s="1"/>
  <c r="F29" i="11"/>
  <c r="L29" i="11"/>
  <c r="M29" i="11"/>
  <c r="N29" i="11"/>
  <c r="O29" i="11"/>
  <c r="E75" i="11" s="1"/>
  <c r="F30" i="11"/>
  <c r="L30" i="11"/>
  <c r="M30" i="11"/>
  <c r="C76" i="11" s="1"/>
  <c r="N30" i="11"/>
  <c r="D76" i="11" s="1"/>
  <c r="O30" i="11"/>
  <c r="P30" i="11" s="1"/>
  <c r="F31" i="11"/>
  <c r="L31" i="11"/>
  <c r="M31" i="11"/>
  <c r="C77" i="11" s="1"/>
  <c r="N31" i="11"/>
  <c r="D77" i="11" s="1"/>
  <c r="O31" i="11"/>
  <c r="E77" i="11" s="1"/>
  <c r="F32" i="11"/>
  <c r="L32" i="11"/>
  <c r="M32" i="11"/>
  <c r="N32" i="11"/>
  <c r="O32" i="11"/>
  <c r="P32" i="11" s="1"/>
  <c r="F33" i="11"/>
  <c r="L33" i="11"/>
  <c r="M33" i="11"/>
  <c r="J79" i="11" s="1"/>
  <c r="N33" i="11"/>
  <c r="O33" i="11"/>
  <c r="P33" i="11" s="1"/>
  <c r="F34" i="11"/>
  <c r="L34" i="11"/>
  <c r="M34" i="11"/>
  <c r="N34" i="11"/>
  <c r="O34" i="11"/>
  <c r="P34" i="11" s="1"/>
  <c r="F35" i="11"/>
  <c r="L35" i="11"/>
  <c r="M35" i="11"/>
  <c r="C81" i="11" s="1"/>
  <c r="N35" i="11"/>
  <c r="D81" i="11" s="1"/>
  <c r="O35" i="11"/>
  <c r="P35" i="11" s="1"/>
  <c r="F36" i="11"/>
  <c r="L36" i="11"/>
  <c r="M36" i="11"/>
  <c r="N36" i="11"/>
  <c r="D82" i="11" s="1"/>
  <c r="O36" i="11"/>
  <c r="P36" i="11" s="1"/>
  <c r="F37" i="11"/>
  <c r="L37" i="11"/>
  <c r="M37" i="11"/>
  <c r="N37" i="11"/>
  <c r="O37" i="11"/>
  <c r="P37" i="11" s="1"/>
  <c r="F38" i="11"/>
  <c r="L38" i="11"/>
  <c r="M38" i="11"/>
  <c r="N38" i="11"/>
  <c r="K84" i="11" s="1"/>
  <c r="O38" i="11"/>
  <c r="E84" i="11" s="1"/>
  <c r="F39" i="11"/>
  <c r="I39" i="11"/>
  <c r="I44" i="11" s="1"/>
  <c r="L39" i="11"/>
  <c r="M39" i="11"/>
  <c r="N39" i="11"/>
  <c r="O39" i="11"/>
  <c r="L85" i="11" s="1"/>
  <c r="F40" i="11"/>
  <c r="L40" i="11"/>
  <c r="M40" i="11"/>
  <c r="N40" i="11"/>
  <c r="D86" i="11" s="1"/>
  <c r="O40" i="11"/>
  <c r="F41" i="11"/>
  <c r="L41" i="11"/>
  <c r="M41" i="11"/>
  <c r="N41" i="11"/>
  <c r="O41" i="11"/>
  <c r="E87" i="11" s="1"/>
  <c r="F42" i="11"/>
  <c r="L42" i="11"/>
  <c r="M42" i="11"/>
  <c r="N42" i="11"/>
  <c r="O42" i="11"/>
  <c r="F43" i="11"/>
  <c r="L43" i="11"/>
  <c r="M43" i="11"/>
  <c r="N43" i="11"/>
  <c r="O43" i="11"/>
  <c r="B44" i="11"/>
  <c r="C44" i="11"/>
  <c r="D44" i="11"/>
  <c r="E44" i="11"/>
  <c r="F44" i="11"/>
  <c r="D53" i="11"/>
  <c r="H53" i="11"/>
  <c r="B54" i="11"/>
  <c r="H54" i="11"/>
  <c r="I54" i="11" s="1"/>
  <c r="B55" i="11"/>
  <c r="C55" i="11"/>
  <c r="H55" i="11"/>
  <c r="I55" i="11" s="1"/>
  <c r="B56" i="11"/>
  <c r="C56" i="11"/>
  <c r="H56" i="11"/>
  <c r="I56" i="11" s="1"/>
  <c r="B57" i="11"/>
  <c r="H57" i="11"/>
  <c r="I57" i="11"/>
  <c r="J57" i="11"/>
  <c r="B58" i="11"/>
  <c r="H58" i="11"/>
  <c r="I58" i="11"/>
  <c r="K58" i="11"/>
  <c r="B59" i="11"/>
  <c r="H59" i="11"/>
  <c r="I59" i="11" s="1"/>
  <c r="B60" i="11"/>
  <c r="H60" i="11"/>
  <c r="I60" i="11"/>
  <c r="B61" i="11"/>
  <c r="C61" i="11"/>
  <c r="H61" i="11"/>
  <c r="I61" i="11" s="1"/>
  <c r="B62" i="11"/>
  <c r="C62" i="11"/>
  <c r="D62" i="11"/>
  <c r="H62" i="11"/>
  <c r="I62" i="11"/>
  <c r="B63" i="11"/>
  <c r="C63" i="11"/>
  <c r="H63" i="11"/>
  <c r="I63" i="11"/>
  <c r="B64" i="11"/>
  <c r="C64" i="11"/>
  <c r="H64" i="11"/>
  <c r="I64" i="11"/>
  <c r="B65" i="11"/>
  <c r="H65" i="11"/>
  <c r="I65" i="11" s="1"/>
  <c r="B66" i="11"/>
  <c r="H66" i="11"/>
  <c r="I66" i="11" s="1"/>
  <c r="B67" i="11"/>
  <c r="H67" i="11"/>
  <c r="I67" i="11"/>
  <c r="J67" i="11"/>
  <c r="B68" i="11"/>
  <c r="C68" i="11"/>
  <c r="H68" i="11"/>
  <c r="I68" i="11"/>
  <c r="J68" i="11"/>
  <c r="B69" i="11"/>
  <c r="E69" i="11"/>
  <c r="H69" i="11"/>
  <c r="I69" i="11"/>
  <c r="B70" i="11"/>
  <c r="E70" i="11"/>
  <c r="H70" i="11"/>
  <c r="I70" i="11"/>
  <c r="B71" i="11"/>
  <c r="H71" i="11"/>
  <c r="I71" i="11" s="1"/>
  <c r="B72" i="11"/>
  <c r="H72" i="11"/>
  <c r="I72" i="11"/>
  <c r="B73" i="11"/>
  <c r="C73" i="11"/>
  <c r="H73" i="11"/>
  <c r="I73" i="11"/>
  <c r="B74" i="11"/>
  <c r="H74" i="11"/>
  <c r="I74" i="11" s="1"/>
  <c r="B75" i="11"/>
  <c r="H75" i="11"/>
  <c r="I75" i="11"/>
  <c r="B76" i="11"/>
  <c r="H76" i="11"/>
  <c r="I76" i="11"/>
  <c r="J76" i="11"/>
  <c r="K76" i="11"/>
  <c r="B77" i="11"/>
  <c r="H77" i="11"/>
  <c r="I77" i="11" s="1"/>
  <c r="J77" i="11"/>
  <c r="K77" i="11"/>
  <c r="L77" i="11"/>
  <c r="B78" i="11"/>
  <c r="H78" i="11"/>
  <c r="I78" i="11"/>
  <c r="B79" i="11"/>
  <c r="H79" i="11"/>
  <c r="I79" i="11"/>
  <c r="B80" i="11"/>
  <c r="H80" i="11"/>
  <c r="I80" i="11"/>
  <c r="B81" i="11"/>
  <c r="H81" i="11"/>
  <c r="I81" i="11"/>
  <c r="J81" i="11"/>
  <c r="B82" i="11"/>
  <c r="H82" i="11"/>
  <c r="I82" i="11"/>
  <c r="B83" i="11"/>
  <c r="H83" i="11"/>
  <c r="I83" i="11" s="1"/>
  <c r="B84" i="11"/>
  <c r="D84" i="11"/>
  <c r="H84" i="11"/>
  <c r="I84" i="11"/>
  <c r="E85" i="11"/>
  <c r="H85" i="11"/>
  <c r="B86" i="11"/>
  <c r="C86" i="11"/>
  <c r="H86" i="11"/>
  <c r="I86" i="11"/>
  <c r="J86" i="11"/>
  <c r="K86" i="11"/>
  <c r="B87" i="11"/>
  <c r="C87" i="11"/>
  <c r="H87" i="11"/>
  <c r="I87" i="11"/>
  <c r="L87" i="11"/>
  <c r="C88" i="11"/>
  <c r="D88" i="11"/>
  <c r="H88" i="11"/>
  <c r="J88" i="11"/>
  <c r="K88" i="11"/>
  <c r="D89" i="11"/>
  <c r="E89" i="11"/>
  <c r="H89" i="11"/>
  <c r="K89" i="11"/>
  <c r="L89" i="11"/>
  <c r="B108" i="11"/>
  <c r="F6" i="1"/>
  <c r="M6" i="1"/>
  <c r="F7" i="1"/>
  <c r="F8" i="1"/>
  <c r="L8" i="1" s="1"/>
  <c r="M8" i="1"/>
  <c r="C54" i="1" s="1"/>
  <c r="N8" i="1"/>
  <c r="O8" i="1"/>
  <c r="F9" i="1"/>
  <c r="L9" i="1" s="1"/>
  <c r="M9" i="1"/>
  <c r="N9" i="1"/>
  <c r="D55" i="1" s="1"/>
  <c r="O9" i="1"/>
  <c r="P9" i="1" s="1"/>
  <c r="F10" i="1"/>
  <c r="L10" i="1" s="1"/>
  <c r="M10" i="1"/>
  <c r="N10" i="1"/>
  <c r="O10" i="1"/>
  <c r="L56" i="1" s="1"/>
  <c r="P10" i="1"/>
  <c r="F11" i="1"/>
  <c r="F12" i="1"/>
  <c r="M12" i="1"/>
  <c r="F13" i="1"/>
  <c r="M13" i="1"/>
  <c r="F14" i="1"/>
  <c r="L14" i="1" s="1"/>
  <c r="M14" i="1"/>
  <c r="N14" i="1"/>
  <c r="O14" i="1"/>
  <c r="F15" i="1"/>
  <c r="L15" i="1" s="1"/>
  <c r="M15" i="1"/>
  <c r="N15" i="1"/>
  <c r="D61" i="1" s="1"/>
  <c r="O15" i="1"/>
  <c r="P15" i="1"/>
  <c r="F16" i="1"/>
  <c r="L16" i="1" s="1"/>
  <c r="M16" i="1"/>
  <c r="N16" i="1"/>
  <c r="O16" i="1"/>
  <c r="P16" i="1"/>
  <c r="F17" i="1"/>
  <c r="O17" i="1"/>
  <c r="F18" i="1"/>
  <c r="M18" i="1"/>
  <c r="F19" i="1"/>
  <c r="M19" i="1"/>
  <c r="N19" i="1"/>
  <c r="F20" i="1"/>
  <c r="L20" i="1" s="1"/>
  <c r="M20" i="1"/>
  <c r="N20" i="1"/>
  <c r="O20" i="1"/>
  <c r="F21" i="1"/>
  <c r="L21" i="1"/>
  <c r="M21" i="1"/>
  <c r="N21" i="1"/>
  <c r="O21" i="1"/>
  <c r="F22" i="1"/>
  <c r="L22" i="1"/>
  <c r="M22" i="1"/>
  <c r="C68" i="1" s="1"/>
  <c r="N22" i="1"/>
  <c r="O22" i="1"/>
  <c r="E68" i="1" s="1"/>
  <c r="F23" i="1"/>
  <c r="L23" i="1"/>
  <c r="M23" i="1"/>
  <c r="N23" i="1"/>
  <c r="D69" i="1" s="1"/>
  <c r="O23" i="1"/>
  <c r="F24" i="1"/>
  <c r="L24" i="1"/>
  <c r="M24" i="1"/>
  <c r="N24" i="1"/>
  <c r="O24" i="1"/>
  <c r="F25" i="1"/>
  <c r="L25" i="1"/>
  <c r="M25" i="1"/>
  <c r="N25" i="1"/>
  <c r="O25" i="1"/>
  <c r="L71" i="1" s="1"/>
  <c r="F26" i="1"/>
  <c r="N26" i="1"/>
  <c r="O26" i="1"/>
  <c r="F27" i="1"/>
  <c r="L27" i="1"/>
  <c r="O27" i="1"/>
  <c r="F28" i="1"/>
  <c r="L28" i="1"/>
  <c r="M28" i="1"/>
  <c r="C74" i="1" s="1"/>
  <c r="F29" i="1"/>
  <c r="O29" i="1" s="1"/>
  <c r="L29" i="1"/>
  <c r="M29" i="1"/>
  <c r="C75" i="1" s="1"/>
  <c r="N29" i="1"/>
  <c r="D75" i="1" s="1"/>
  <c r="F30" i="1"/>
  <c r="L30" i="1"/>
  <c r="M30" i="1"/>
  <c r="N30" i="1"/>
  <c r="O30" i="1"/>
  <c r="F31" i="1"/>
  <c r="L31" i="1"/>
  <c r="M31" i="1"/>
  <c r="N31" i="1"/>
  <c r="O31" i="1"/>
  <c r="E77" i="1" s="1"/>
  <c r="F32" i="1"/>
  <c r="N32" i="1"/>
  <c r="O32" i="1"/>
  <c r="L78" i="1" s="1"/>
  <c r="F33" i="1"/>
  <c r="F34" i="1"/>
  <c r="L34" i="1"/>
  <c r="M34" i="1"/>
  <c r="C80" i="1" s="1"/>
  <c r="F35" i="1"/>
  <c r="N35" i="1"/>
  <c r="F36" i="1"/>
  <c r="L36" i="1"/>
  <c r="M36" i="1"/>
  <c r="N36" i="1"/>
  <c r="O36" i="1"/>
  <c r="F37" i="1"/>
  <c r="L37" i="1"/>
  <c r="M37" i="1"/>
  <c r="N37" i="1"/>
  <c r="K83" i="1" s="1"/>
  <c r="O37" i="1"/>
  <c r="F38" i="1"/>
  <c r="N38" i="1"/>
  <c r="O38" i="1"/>
  <c r="L84" i="1" s="1"/>
  <c r="F39" i="1"/>
  <c r="L39" i="1"/>
  <c r="F40" i="1"/>
  <c r="L40" i="1"/>
  <c r="M40" i="1"/>
  <c r="C86" i="1" s="1"/>
  <c r="F41" i="1"/>
  <c r="F42" i="1"/>
  <c r="L42" i="1"/>
  <c r="M42" i="1"/>
  <c r="C88" i="1" s="1"/>
  <c r="N42" i="1"/>
  <c r="O42" i="1"/>
  <c r="B43" i="1"/>
  <c r="C43" i="1"/>
  <c r="D43" i="1"/>
  <c r="E43" i="1"/>
  <c r="I43" i="1"/>
  <c r="C52" i="1"/>
  <c r="H52" i="1"/>
  <c r="H53" i="1"/>
  <c r="B54" i="1"/>
  <c r="H54" i="1"/>
  <c r="I54" i="1"/>
  <c r="B55" i="1"/>
  <c r="C55" i="1"/>
  <c r="H55" i="1"/>
  <c r="I55" i="1"/>
  <c r="J55" i="1"/>
  <c r="K55" i="1"/>
  <c r="B56" i="1"/>
  <c r="C56" i="1"/>
  <c r="D56" i="1"/>
  <c r="E56" i="1"/>
  <c r="H56" i="1"/>
  <c r="H57" i="1"/>
  <c r="H58" i="1"/>
  <c r="H59" i="1"/>
  <c r="B60" i="1"/>
  <c r="C60" i="1"/>
  <c r="H60" i="1"/>
  <c r="B61" i="1"/>
  <c r="C61" i="1"/>
  <c r="H61" i="1"/>
  <c r="B62" i="1"/>
  <c r="C62" i="1"/>
  <c r="D62" i="1"/>
  <c r="E62" i="1"/>
  <c r="H62" i="1"/>
  <c r="K62" i="1"/>
  <c r="H63" i="1"/>
  <c r="C64" i="1"/>
  <c r="H64" i="1"/>
  <c r="J64" i="1"/>
  <c r="H65" i="1"/>
  <c r="B66" i="1"/>
  <c r="C66" i="1"/>
  <c r="E66" i="1"/>
  <c r="H66" i="1"/>
  <c r="I66" i="1"/>
  <c r="J66" i="1"/>
  <c r="L66" i="1"/>
  <c r="C67" i="1"/>
  <c r="D67" i="1"/>
  <c r="H67" i="1"/>
  <c r="I67" i="1"/>
  <c r="B68" i="1"/>
  <c r="D68" i="1"/>
  <c r="H68" i="1"/>
  <c r="I68" i="1"/>
  <c r="J68" i="1"/>
  <c r="K68" i="1"/>
  <c r="L68" i="1"/>
  <c r="E69" i="1"/>
  <c r="H69" i="1"/>
  <c r="K69" i="1"/>
  <c r="L69" i="1"/>
  <c r="C70" i="1"/>
  <c r="H70" i="1"/>
  <c r="J70" i="1" s="1"/>
  <c r="B71" i="1"/>
  <c r="D71" i="1"/>
  <c r="H71" i="1"/>
  <c r="I71" i="1"/>
  <c r="K71" i="1"/>
  <c r="H72" i="1"/>
  <c r="B73" i="1"/>
  <c r="H73" i="1"/>
  <c r="H74" i="1"/>
  <c r="J74" i="1"/>
  <c r="B75" i="1"/>
  <c r="F75" i="1" s="1"/>
  <c r="E75" i="1"/>
  <c r="H75" i="1"/>
  <c r="I75" i="1"/>
  <c r="J75" i="1"/>
  <c r="K75" i="1"/>
  <c r="L75" i="1"/>
  <c r="D76" i="1"/>
  <c r="E76" i="1"/>
  <c r="H76" i="1"/>
  <c r="L76" i="1"/>
  <c r="B77" i="1"/>
  <c r="D77" i="1"/>
  <c r="H77" i="1"/>
  <c r="I77" i="1"/>
  <c r="K77" i="1"/>
  <c r="E78" i="1"/>
  <c r="H78" i="1"/>
  <c r="H79" i="1"/>
  <c r="H80" i="1"/>
  <c r="J80" i="1"/>
  <c r="H81" i="1"/>
  <c r="C82" i="1"/>
  <c r="D82" i="1"/>
  <c r="E82" i="1"/>
  <c r="H82" i="1"/>
  <c r="J82" i="1"/>
  <c r="B83" i="1"/>
  <c r="D83" i="1"/>
  <c r="E83" i="1"/>
  <c r="H83" i="1"/>
  <c r="H84" i="1"/>
  <c r="H85" i="1"/>
  <c r="I85" i="1" s="1"/>
  <c r="H86" i="1"/>
  <c r="H87" i="1"/>
  <c r="E88" i="1"/>
  <c r="H88" i="1"/>
  <c r="J88" i="1"/>
  <c r="B107" i="1"/>
  <c r="F6" i="2"/>
  <c r="O6" i="2"/>
  <c r="F7" i="2"/>
  <c r="L7" i="2" s="1"/>
  <c r="M7" i="2"/>
  <c r="C53" i="2" s="1"/>
  <c r="N7" i="2"/>
  <c r="O7" i="2"/>
  <c r="E53" i="2" s="1"/>
  <c r="P7" i="2"/>
  <c r="F8" i="2"/>
  <c r="F9" i="2"/>
  <c r="M9" i="2"/>
  <c r="J55" i="2" s="1"/>
  <c r="O9" i="2"/>
  <c r="E55" i="2" s="1"/>
  <c r="F10" i="2"/>
  <c r="F11" i="2"/>
  <c r="M11" i="2"/>
  <c r="N11" i="2"/>
  <c r="F12" i="2"/>
  <c r="L12" i="2" s="1"/>
  <c r="M12" i="2"/>
  <c r="N12" i="2"/>
  <c r="O12" i="2"/>
  <c r="P12" i="2"/>
  <c r="F13" i="2"/>
  <c r="L13" i="2" s="1"/>
  <c r="M13" i="2"/>
  <c r="N13" i="2"/>
  <c r="O13" i="2"/>
  <c r="P13" i="2"/>
  <c r="F14" i="2"/>
  <c r="F15" i="2"/>
  <c r="F16" i="2"/>
  <c r="M16" i="2"/>
  <c r="N16" i="2"/>
  <c r="K62" i="2" s="1"/>
  <c r="F17" i="2"/>
  <c r="O17" i="2"/>
  <c r="E63" i="2" s="1"/>
  <c r="F18" i="2"/>
  <c r="M18" i="2"/>
  <c r="C64" i="2" s="1"/>
  <c r="N18" i="2"/>
  <c r="F19" i="2"/>
  <c r="L19" i="2" s="1"/>
  <c r="M19" i="2"/>
  <c r="N19" i="2"/>
  <c r="O19" i="2"/>
  <c r="F20" i="2"/>
  <c r="N20" i="2"/>
  <c r="K66" i="2" s="1"/>
  <c r="O20" i="2"/>
  <c r="F21" i="2"/>
  <c r="F22" i="2"/>
  <c r="F23" i="2"/>
  <c r="L23" i="2" s="1"/>
  <c r="M23" i="2"/>
  <c r="N23" i="2"/>
  <c r="O23" i="2"/>
  <c r="L69" i="2" s="1"/>
  <c r="F24" i="2"/>
  <c r="O24" i="2"/>
  <c r="F25" i="2"/>
  <c r="L25" i="2" s="1"/>
  <c r="M25" i="2"/>
  <c r="C71" i="2" s="1"/>
  <c r="N25" i="2"/>
  <c r="O25" i="2"/>
  <c r="P25" i="2"/>
  <c r="F26" i="2"/>
  <c r="N26" i="2"/>
  <c r="O26" i="2"/>
  <c r="F27" i="2"/>
  <c r="M27" i="2" s="1"/>
  <c r="L27" i="2"/>
  <c r="N27" i="2"/>
  <c r="O27" i="2"/>
  <c r="F28" i="2"/>
  <c r="M28" i="2" s="1"/>
  <c r="L28" i="2"/>
  <c r="N28" i="2"/>
  <c r="O28" i="2"/>
  <c r="L74" i="2" s="1"/>
  <c r="F29" i="2"/>
  <c r="O29" i="2"/>
  <c r="F30" i="2"/>
  <c r="L30" i="2" s="1"/>
  <c r="F31" i="2"/>
  <c r="L31" i="2"/>
  <c r="N31" i="2"/>
  <c r="F32" i="2"/>
  <c r="L32" i="2"/>
  <c r="F33" i="2"/>
  <c r="M33" i="2" s="1"/>
  <c r="L33" i="2"/>
  <c r="N33" i="2"/>
  <c r="O33" i="2"/>
  <c r="E79" i="2" s="1"/>
  <c r="F34" i="2"/>
  <c r="M34" i="2" s="1"/>
  <c r="L34" i="2"/>
  <c r="N34" i="2"/>
  <c r="K80" i="2" s="1"/>
  <c r="O34" i="2"/>
  <c r="L80" i="2" s="1"/>
  <c r="F35" i="2"/>
  <c r="O35" i="2"/>
  <c r="F36" i="2"/>
  <c r="L36" i="2" s="1"/>
  <c r="F37" i="2"/>
  <c r="L37" i="2"/>
  <c r="N37" i="2"/>
  <c r="F38" i="2"/>
  <c r="L38" i="2" s="1"/>
  <c r="F39" i="2"/>
  <c r="M39" i="2" s="1"/>
  <c r="L39" i="2"/>
  <c r="N39" i="2"/>
  <c r="P39" i="2" s="1"/>
  <c r="O39" i="2"/>
  <c r="E85" i="2" s="1"/>
  <c r="F40" i="2"/>
  <c r="M40" i="2" s="1"/>
  <c r="L40" i="2"/>
  <c r="N40" i="2"/>
  <c r="O40" i="2"/>
  <c r="L86" i="2" s="1"/>
  <c r="P40" i="2"/>
  <c r="F41" i="2"/>
  <c r="F42" i="2"/>
  <c r="B43" i="2"/>
  <c r="C43" i="2"/>
  <c r="D43" i="2"/>
  <c r="E43" i="2"/>
  <c r="I43" i="2"/>
  <c r="H52" i="2"/>
  <c r="B53" i="2"/>
  <c r="F53" i="2" s="1"/>
  <c r="D53" i="2"/>
  <c r="H53" i="2"/>
  <c r="I53" i="2"/>
  <c r="J53" i="2"/>
  <c r="K53" i="2"/>
  <c r="H54" i="2"/>
  <c r="C55" i="2"/>
  <c r="H55" i="2"/>
  <c r="L55" i="2"/>
  <c r="H56" i="2"/>
  <c r="H57" i="2"/>
  <c r="B58" i="2"/>
  <c r="C58" i="2"/>
  <c r="H58" i="2"/>
  <c r="B59" i="2"/>
  <c r="C59" i="2"/>
  <c r="D59" i="2"/>
  <c r="H59" i="2"/>
  <c r="I59" i="2"/>
  <c r="J59" i="2"/>
  <c r="K59" i="2"/>
  <c r="H60" i="2"/>
  <c r="H61" i="2"/>
  <c r="D62" i="2"/>
  <c r="H62" i="2"/>
  <c r="H63" i="2"/>
  <c r="L63" i="2"/>
  <c r="H64" i="2"/>
  <c r="J64" i="2"/>
  <c r="B65" i="2"/>
  <c r="C65" i="2"/>
  <c r="D65" i="2"/>
  <c r="H65" i="2"/>
  <c r="I65" i="2"/>
  <c r="D66" i="2"/>
  <c r="E66" i="2"/>
  <c r="H66" i="2"/>
  <c r="L66" i="2"/>
  <c r="H67" i="2"/>
  <c r="H68" i="2"/>
  <c r="B69" i="2"/>
  <c r="E69" i="2"/>
  <c r="H69" i="2"/>
  <c r="I69" i="2"/>
  <c r="H70" i="2"/>
  <c r="B71" i="2"/>
  <c r="F71" i="2" s="1"/>
  <c r="D71" i="2"/>
  <c r="E71" i="2"/>
  <c r="H71" i="2"/>
  <c r="I71" i="2"/>
  <c r="J71" i="2"/>
  <c r="D72" i="2"/>
  <c r="E72" i="2"/>
  <c r="H72" i="2"/>
  <c r="K72" i="2"/>
  <c r="L72" i="2"/>
  <c r="C73" i="2"/>
  <c r="D73" i="2"/>
  <c r="E73" i="2"/>
  <c r="H73" i="2"/>
  <c r="J73" i="2"/>
  <c r="K73" i="2"/>
  <c r="L73" i="2"/>
  <c r="B74" i="2"/>
  <c r="C74" i="2"/>
  <c r="D74" i="2"/>
  <c r="H74" i="2"/>
  <c r="E75" i="2"/>
  <c r="H75" i="2"/>
  <c r="L75" i="2"/>
  <c r="H76" i="2"/>
  <c r="H77" i="2"/>
  <c r="I77" i="2"/>
  <c r="H78" i="2"/>
  <c r="C79" i="2"/>
  <c r="D79" i="2"/>
  <c r="H79" i="2"/>
  <c r="J79" i="2"/>
  <c r="K79" i="2"/>
  <c r="L79" i="2"/>
  <c r="B80" i="2"/>
  <c r="C80" i="2"/>
  <c r="D80" i="2"/>
  <c r="H80" i="2"/>
  <c r="E81" i="2"/>
  <c r="H81" i="2"/>
  <c r="L81" i="2"/>
  <c r="H82" i="2"/>
  <c r="D83" i="2"/>
  <c r="H83" i="2"/>
  <c r="I83" i="2" s="1"/>
  <c r="H84" i="2"/>
  <c r="C85" i="2"/>
  <c r="D85" i="2"/>
  <c r="H85" i="2"/>
  <c r="J85" i="2"/>
  <c r="K85" i="2"/>
  <c r="L85" i="2"/>
  <c r="B86" i="2"/>
  <c r="C86" i="2"/>
  <c r="D86" i="2"/>
  <c r="H86" i="2"/>
  <c r="K86" i="2"/>
  <c r="H87" i="2"/>
  <c r="H88" i="2"/>
  <c r="B107" i="2"/>
  <c r="F6" i="3"/>
  <c r="F7" i="3"/>
  <c r="M7" i="3" s="1"/>
  <c r="J53" i="3" s="1"/>
  <c r="L7" i="3"/>
  <c r="F8" i="3"/>
  <c r="L8" i="3"/>
  <c r="M8" i="3"/>
  <c r="F9" i="3"/>
  <c r="F10" i="3"/>
  <c r="F11" i="3"/>
  <c r="L11" i="3"/>
  <c r="B57" i="3" s="1"/>
  <c r="M11" i="3"/>
  <c r="F12" i="3"/>
  <c r="F13" i="3"/>
  <c r="M13" i="3" s="1"/>
  <c r="C59" i="3" s="1"/>
  <c r="L13" i="3"/>
  <c r="F14" i="3"/>
  <c r="L14" i="3"/>
  <c r="M14" i="3"/>
  <c r="F15" i="3"/>
  <c r="M15" i="3" s="1"/>
  <c r="F16" i="3"/>
  <c r="L16" i="3"/>
  <c r="M16" i="3"/>
  <c r="J62" i="3" s="1"/>
  <c r="F17" i="3"/>
  <c r="L17" i="3" s="1"/>
  <c r="F18" i="3"/>
  <c r="M18" i="3"/>
  <c r="C64" i="3" s="1"/>
  <c r="F19" i="3"/>
  <c r="L19" i="3"/>
  <c r="F20" i="3"/>
  <c r="L20" i="3"/>
  <c r="M20" i="3"/>
  <c r="C66" i="3" s="1"/>
  <c r="F21" i="3"/>
  <c r="F22" i="3"/>
  <c r="M22" i="3" s="1"/>
  <c r="J68" i="3" s="1"/>
  <c r="L22" i="3"/>
  <c r="F23" i="3"/>
  <c r="N23" i="3" s="1"/>
  <c r="O23" i="3"/>
  <c r="F24" i="3"/>
  <c r="N24" i="3" s="1"/>
  <c r="L24" i="3"/>
  <c r="M24" i="3"/>
  <c r="O24" i="3"/>
  <c r="E70" i="3" s="1"/>
  <c r="P24" i="3"/>
  <c r="F25" i="3"/>
  <c r="F26" i="3"/>
  <c r="L26" i="3"/>
  <c r="O26" i="3"/>
  <c r="L72" i="3" s="1"/>
  <c r="F27" i="3"/>
  <c r="F28" i="3"/>
  <c r="F29" i="3"/>
  <c r="N29" i="3" s="1"/>
  <c r="L29" i="3"/>
  <c r="B75" i="3" s="1"/>
  <c r="M29" i="3"/>
  <c r="O29" i="3"/>
  <c r="F30" i="3"/>
  <c r="N30" i="3" s="1"/>
  <c r="L30" i="3"/>
  <c r="M30" i="3"/>
  <c r="O30" i="3"/>
  <c r="F31" i="3"/>
  <c r="F32" i="3"/>
  <c r="F33" i="3"/>
  <c r="L33" i="3"/>
  <c r="I79" i="3" s="1"/>
  <c r="M33" i="3"/>
  <c r="F34" i="3"/>
  <c r="N34" i="3" s="1"/>
  <c r="O34" i="3"/>
  <c r="F35" i="3"/>
  <c r="F36" i="3"/>
  <c r="N36" i="3" s="1"/>
  <c r="L36" i="3"/>
  <c r="P36" i="3" s="1"/>
  <c r="M36" i="3"/>
  <c r="C82" i="3" s="1"/>
  <c r="O36" i="3"/>
  <c r="F37" i="3"/>
  <c r="M37" i="3"/>
  <c r="J83" i="3" s="1"/>
  <c r="O37" i="3"/>
  <c r="E83" i="3" s="1"/>
  <c r="F38" i="3"/>
  <c r="F39" i="3"/>
  <c r="F40" i="3"/>
  <c r="N40" i="3" s="1"/>
  <c r="L40" i="3"/>
  <c r="M40" i="3"/>
  <c r="J86" i="3" s="1"/>
  <c r="O40" i="3"/>
  <c r="F41" i="3"/>
  <c r="N41" i="3" s="1"/>
  <c r="D87" i="3" s="1"/>
  <c r="O41" i="3"/>
  <c r="F42" i="3"/>
  <c r="N42" i="3" s="1"/>
  <c r="L42" i="3"/>
  <c r="B88" i="3" s="1"/>
  <c r="F88" i="3" s="1"/>
  <c r="M42" i="3"/>
  <c r="O42" i="3"/>
  <c r="P42" i="3"/>
  <c r="B43" i="3"/>
  <c r="C43" i="3"/>
  <c r="D43" i="3"/>
  <c r="E43" i="3"/>
  <c r="I43" i="3"/>
  <c r="H52" i="3"/>
  <c r="H53" i="3"/>
  <c r="C54" i="3"/>
  <c r="H54" i="3"/>
  <c r="J54" i="3"/>
  <c r="H55" i="3"/>
  <c r="H56" i="3"/>
  <c r="C57" i="3"/>
  <c r="H57" i="3"/>
  <c r="I57" i="3"/>
  <c r="J57" i="3"/>
  <c r="H58" i="3"/>
  <c r="B59" i="3"/>
  <c r="H59" i="3"/>
  <c r="J59" i="3"/>
  <c r="C60" i="3"/>
  <c r="H60" i="3"/>
  <c r="H61" i="3"/>
  <c r="B62" i="3"/>
  <c r="C62" i="3"/>
  <c r="H62" i="3"/>
  <c r="H63" i="3"/>
  <c r="I63" i="3"/>
  <c r="H64" i="3"/>
  <c r="J64" i="3" s="1"/>
  <c r="H65" i="3"/>
  <c r="H66" i="3"/>
  <c r="J66" i="3"/>
  <c r="H67" i="3"/>
  <c r="H68" i="3"/>
  <c r="D69" i="3"/>
  <c r="H69" i="3"/>
  <c r="K69" i="3"/>
  <c r="B70" i="3"/>
  <c r="F70" i="3" s="1"/>
  <c r="C70" i="3"/>
  <c r="D70" i="3"/>
  <c r="H70" i="3"/>
  <c r="I70" i="3"/>
  <c r="J70" i="3"/>
  <c r="K70" i="3"/>
  <c r="L70" i="3"/>
  <c r="H71" i="3"/>
  <c r="B72" i="3"/>
  <c r="H72" i="3"/>
  <c r="I72" i="3"/>
  <c r="H73" i="3"/>
  <c r="H74" i="3"/>
  <c r="D75" i="3"/>
  <c r="E75" i="3"/>
  <c r="H75" i="3"/>
  <c r="K75" i="3" s="1"/>
  <c r="B76" i="3"/>
  <c r="C76" i="3"/>
  <c r="D76" i="3"/>
  <c r="H76" i="3"/>
  <c r="I76" i="3"/>
  <c r="J76" i="3"/>
  <c r="K76" i="3"/>
  <c r="H77" i="3"/>
  <c r="H78" i="3"/>
  <c r="B79" i="3"/>
  <c r="C79" i="3"/>
  <c r="H79" i="3"/>
  <c r="J79" i="3"/>
  <c r="H80" i="3"/>
  <c r="H81" i="3"/>
  <c r="B82" i="3"/>
  <c r="D82" i="3"/>
  <c r="E82" i="3"/>
  <c r="F82" i="3"/>
  <c r="H82" i="3"/>
  <c r="I82" i="3"/>
  <c r="K82" i="3"/>
  <c r="L82" i="3"/>
  <c r="C83" i="3"/>
  <c r="H83" i="3"/>
  <c r="L83" i="3"/>
  <c r="H84" i="3"/>
  <c r="H85" i="3"/>
  <c r="C86" i="3"/>
  <c r="D86" i="3"/>
  <c r="H86" i="3"/>
  <c r="K86" i="3"/>
  <c r="H87" i="3"/>
  <c r="K87" i="3"/>
  <c r="C88" i="3"/>
  <c r="D88" i="3"/>
  <c r="E88" i="3"/>
  <c r="H88" i="3"/>
  <c r="J88" i="3"/>
  <c r="K88" i="3"/>
  <c r="L88" i="3"/>
  <c r="B107" i="3"/>
  <c r="F6" i="4"/>
  <c r="L6" i="4"/>
  <c r="M6" i="4"/>
  <c r="N6" i="4"/>
  <c r="O6" i="4"/>
  <c r="P6" i="4" s="1"/>
  <c r="F7" i="4"/>
  <c r="L7" i="4"/>
  <c r="M7" i="4"/>
  <c r="N7" i="4"/>
  <c r="O7" i="4"/>
  <c r="L53" i="4" s="1"/>
  <c r="F8" i="4"/>
  <c r="L8" i="4"/>
  <c r="M8" i="4"/>
  <c r="N8" i="4"/>
  <c r="D54" i="4" s="1"/>
  <c r="O8" i="4"/>
  <c r="P8" i="4" s="1"/>
  <c r="F9" i="4"/>
  <c r="L9" i="4"/>
  <c r="M9" i="4"/>
  <c r="N9" i="4"/>
  <c r="O9" i="4"/>
  <c r="L55" i="4" s="1"/>
  <c r="F10" i="4"/>
  <c r="L10" i="4"/>
  <c r="M10" i="4"/>
  <c r="N10" i="4"/>
  <c r="O10" i="4"/>
  <c r="P10" i="4" s="1"/>
  <c r="F11" i="4"/>
  <c r="L11" i="4"/>
  <c r="M11" i="4"/>
  <c r="N11" i="4"/>
  <c r="D57" i="4" s="1"/>
  <c r="O11" i="4"/>
  <c r="P11" i="4" s="1"/>
  <c r="F12" i="4"/>
  <c r="L12" i="4"/>
  <c r="M12" i="4"/>
  <c r="N12" i="4"/>
  <c r="K58" i="4" s="1"/>
  <c r="O12" i="4"/>
  <c r="L58" i="4" s="1"/>
  <c r="F13" i="4"/>
  <c r="L13" i="4"/>
  <c r="M13" i="4"/>
  <c r="N13" i="4"/>
  <c r="O13" i="4"/>
  <c r="P13" i="4" s="1"/>
  <c r="F14" i="4"/>
  <c r="L14" i="4"/>
  <c r="M14" i="4"/>
  <c r="N14" i="4"/>
  <c r="K60" i="4" s="1"/>
  <c r="O14" i="4"/>
  <c r="L60" i="4" s="1"/>
  <c r="F15" i="4"/>
  <c r="L15" i="4"/>
  <c r="M15" i="4"/>
  <c r="C61" i="4" s="1"/>
  <c r="N15" i="4"/>
  <c r="O15" i="4"/>
  <c r="L61" i="4" s="1"/>
  <c r="F16" i="4"/>
  <c r="L16" i="4"/>
  <c r="M16" i="4"/>
  <c r="N16" i="4"/>
  <c r="O16" i="4"/>
  <c r="P16" i="4" s="1"/>
  <c r="F17" i="4"/>
  <c r="L17" i="4"/>
  <c r="M17" i="4"/>
  <c r="N17" i="4"/>
  <c r="K63" i="4" s="1"/>
  <c r="O17" i="4"/>
  <c r="P17" i="4" s="1"/>
  <c r="F18" i="4"/>
  <c r="L18" i="4"/>
  <c r="M18" i="4"/>
  <c r="N18" i="4"/>
  <c r="K64" i="4" s="1"/>
  <c r="O18" i="4"/>
  <c r="L64" i="4" s="1"/>
  <c r="F19" i="4"/>
  <c r="L19" i="4"/>
  <c r="M19" i="4"/>
  <c r="N19" i="4"/>
  <c r="D65" i="4" s="1"/>
  <c r="O19" i="4"/>
  <c r="E65" i="4" s="1"/>
  <c r="F20" i="4"/>
  <c r="L20" i="4"/>
  <c r="M20" i="4"/>
  <c r="N20" i="4"/>
  <c r="O20" i="4"/>
  <c r="E66" i="4" s="1"/>
  <c r="F21" i="4"/>
  <c r="L21" i="4"/>
  <c r="M21" i="4"/>
  <c r="C67" i="4" s="1"/>
  <c r="N21" i="4"/>
  <c r="O21" i="4"/>
  <c r="E67" i="4" s="1"/>
  <c r="F22" i="4"/>
  <c r="L22" i="4"/>
  <c r="M22" i="4"/>
  <c r="N22" i="4"/>
  <c r="O22" i="4"/>
  <c r="P22" i="4" s="1"/>
  <c r="F23" i="4"/>
  <c r="L23" i="4"/>
  <c r="M23" i="4"/>
  <c r="N23" i="4"/>
  <c r="K69" i="4" s="1"/>
  <c r="O23" i="4"/>
  <c r="P23" i="4" s="1"/>
  <c r="F24" i="4"/>
  <c r="L24" i="4"/>
  <c r="M24" i="4"/>
  <c r="N24" i="4"/>
  <c r="O24" i="4"/>
  <c r="E70" i="4" s="1"/>
  <c r="F25" i="4"/>
  <c r="L25" i="4"/>
  <c r="M25" i="4"/>
  <c r="N25" i="4"/>
  <c r="D71" i="4" s="1"/>
  <c r="O25" i="4"/>
  <c r="E71" i="4" s="1"/>
  <c r="F26" i="4"/>
  <c r="L26" i="4"/>
  <c r="M26" i="4"/>
  <c r="N26" i="4"/>
  <c r="D72" i="4" s="1"/>
  <c r="O26" i="4"/>
  <c r="L72" i="4" s="1"/>
  <c r="F27" i="4"/>
  <c r="L27" i="4"/>
  <c r="M27" i="4"/>
  <c r="C73" i="4" s="1"/>
  <c r="N27" i="4"/>
  <c r="O27" i="4"/>
  <c r="L73" i="4" s="1"/>
  <c r="F28" i="4"/>
  <c r="L28" i="4"/>
  <c r="M28" i="4"/>
  <c r="N28" i="4"/>
  <c r="O28" i="4"/>
  <c r="P28" i="4" s="1"/>
  <c r="F29" i="4"/>
  <c r="L29" i="4"/>
  <c r="M29" i="4"/>
  <c r="N29" i="4"/>
  <c r="D75" i="4" s="1"/>
  <c r="O29" i="4"/>
  <c r="P29" i="4" s="1"/>
  <c r="F30" i="4"/>
  <c r="L30" i="4"/>
  <c r="M30" i="4"/>
  <c r="N30" i="4"/>
  <c r="K76" i="4" s="1"/>
  <c r="O30" i="4"/>
  <c r="L76" i="4" s="1"/>
  <c r="F31" i="4"/>
  <c r="L31" i="4"/>
  <c r="M31" i="4"/>
  <c r="N31" i="4"/>
  <c r="O31" i="4"/>
  <c r="P31" i="4" s="1"/>
  <c r="F32" i="4"/>
  <c r="L32" i="4"/>
  <c r="M32" i="4"/>
  <c r="N32" i="4"/>
  <c r="K78" i="4" s="1"/>
  <c r="O32" i="4"/>
  <c r="L78" i="4" s="1"/>
  <c r="F33" i="4"/>
  <c r="L33" i="4"/>
  <c r="M33" i="4"/>
  <c r="C79" i="4" s="1"/>
  <c r="N33" i="4"/>
  <c r="O33" i="4"/>
  <c r="L79" i="4" s="1"/>
  <c r="F34" i="4"/>
  <c r="L34" i="4"/>
  <c r="M34" i="4"/>
  <c r="N34" i="4"/>
  <c r="O34" i="4"/>
  <c r="P34" i="4" s="1"/>
  <c r="F35" i="4"/>
  <c r="L35" i="4"/>
  <c r="M35" i="4"/>
  <c r="N35" i="4"/>
  <c r="K81" i="4" s="1"/>
  <c r="O35" i="4"/>
  <c r="P35" i="4" s="1"/>
  <c r="F36" i="4"/>
  <c r="L36" i="4"/>
  <c r="M36" i="4"/>
  <c r="N36" i="4"/>
  <c r="K82" i="4" s="1"/>
  <c r="O36" i="4"/>
  <c r="L82" i="4" s="1"/>
  <c r="F37" i="4"/>
  <c r="L37" i="4"/>
  <c r="M37" i="4"/>
  <c r="N37" i="4"/>
  <c r="D83" i="4" s="1"/>
  <c r="O37" i="4"/>
  <c r="E83" i="4" s="1"/>
  <c r="F38" i="4"/>
  <c r="L38" i="4"/>
  <c r="M38" i="4"/>
  <c r="N38" i="4"/>
  <c r="O38" i="4"/>
  <c r="E84" i="4" s="1"/>
  <c r="F39" i="4"/>
  <c r="L39" i="4"/>
  <c r="M39" i="4"/>
  <c r="C85" i="4" s="1"/>
  <c r="N39" i="4"/>
  <c r="K85" i="4" s="1"/>
  <c r="O39" i="4"/>
  <c r="L85" i="4" s="1"/>
  <c r="F40" i="4"/>
  <c r="L40" i="4"/>
  <c r="M40" i="4"/>
  <c r="N40" i="4"/>
  <c r="O40" i="4"/>
  <c r="E86" i="4" s="1"/>
  <c r="F41" i="4"/>
  <c r="L41" i="4"/>
  <c r="M41" i="4"/>
  <c r="N41" i="4"/>
  <c r="K87" i="4" s="1"/>
  <c r="O41" i="4"/>
  <c r="P41" i="4" s="1"/>
  <c r="F42" i="4"/>
  <c r="L42" i="4"/>
  <c r="M42" i="4"/>
  <c r="N42" i="4"/>
  <c r="D88" i="4" s="1"/>
  <c r="O42" i="4"/>
  <c r="L88" i="4" s="1"/>
  <c r="B43" i="4"/>
  <c r="C43" i="4"/>
  <c r="D43" i="4"/>
  <c r="E43" i="4"/>
  <c r="F43" i="4"/>
  <c r="I43" i="4"/>
  <c r="M43" i="4"/>
  <c r="B52" i="4"/>
  <c r="D52" i="4"/>
  <c r="E52" i="4"/>
  <c r="H52" i="4"/>
  <c r="I52" i="4"/>
  <c r="B53" i="4"/>
  <c r="C53" i="4"/>
  <c r="H53" i="4"/>
  <c r="I53" i="4"/>
  <c r="B54" i="4"/>
  <c r="C54" i="4"/>
  <c r="H54" i="4"/>
  <c r="I54" i="4"/>
  <c r="J54" i="4"/>
  <c r="K54" i="4"/>
  <c r="B55" i="4"/>
  <c r="C55" i="4"/>
  <c r="D55" i="4"/>
  <c r="E55" i="4"/>
  <c r="H55" i="4"/>
  <c r="I55" i="4" s="1"/>
  <c r="B56" i="4"/>
  <c r="C56" i="4"/>
  <c r="H56" i="4"/>
  <c r="I56" i="4"/>
  <c r="J56" i="4"/>
  <c r="B57" i="4"/>
  <c r="C57" i="4"/>
  <c r="H57" i="4"/>
  <c r="I57" i="4"/>
  <c r="J57" i="4"/>
  <c r="K57" i="4"/>
  <c r="B58" i="4"/>
  <c r="C58" i="4"/>
  <c r="H58" i="4"/>
  <c r="I58" i="4"/>
  <c r="J58" i="4"/>
  <c r="B59" i="4"/>
  <c r="C59" i="4"/>
  <c r="F59" i="4" s="1"/>
  <c r="D59" i="4"/>
  <c r="E59" i="4"/>
  <c r="H59" i="4"/>
  <c r="I59" i="4"/>
  <c r="J59" i="4"/>
  <c r="M59" i="4" s="1"/>
  <c r="K59" i="4"/>
  <c r="L59" i="4"/>
  <c r="B60" i="4"/>
  <c r="C60" i="4"/>
  <c r="D60" i="4"/>
  <c r="E60" i="4"/>
  <c r="F60" i="4" s="1"/>
  <c r="H60" i="4"/>
  <c r="B61" i="4"/>
  <c r="E61" i="4"/>
  <c r="H61" i="4"/>
  <c r="I61" i="4"/>
  <c r="B62" i="4"/>
  <c r="C62" i="4"/>
  <c r="H62" i="4"/>
  <c r="I62" i="4"/>
  <c r="J62" i="4"/>
  <c r="B63" i="4"/>
  <c r="C63" i="4"/>
  <c r="H63" i="4"/>
  <c r="I63" i="4"/>
  <c r="J63" i="4"/>
  <c r="B64" i="4"/>
  <c r="C64" i="4"/>
  <c r="D64" i="4"/>
  <c r="E64" i="4"/>
  <c r="H64" i="4"/>
  <c r="I64" i="4"/>
  <c r="J64" i="4"/>
  <c r="B65" i="4"/>
  <c r="C65" i="4"/>
  <c r="H65" i="4"/>
  <c r="I65" i="4"/>
  <c r="J65" i="4"/>
  <c r="B66" i="4"/>
  <c r="C66" i="4"/>
  <c r="D66" i="4"/>
  <c r="H66" i="4"/>
  <c r="K66" i="4"/>
  <c r="L66" i="4"/>
  <c r="B67" i="4"/>
  <c r="H67" i="4"/>
  <c r="I67" i="4"/>
  <c r="L67" i="4"/>
  <c r="B68" i="4"/>
  <c r="C68" i="4"/>
  <c r="H68" i="4"/>
  <c r="J68" i="4" s="1"/>
  <c r="B69" i="4"/>
  <c r="C69" i="4"/>
  <c r="D69" i="4"/>
  <c r="H69" i="4"/>
  <c r="I69" i="4" s="1"/>
  <c r="B70" i="4"/>
  <c r="C70" i="4"/>
  <c r="D70" i="4"/>
  <c r="H70" i="4"/>
  <c r="I70" i="4"/>
  <c r="J70" i="4"/>
  <c r="K70" i="4"/>
  <c r="L70" i="4"/>
  <c r="B71" i="4"/>
  <c r="C71" i="4"/>
  <c r="H71" i="4"/>
  <c r="I71" i="4"/>
  <c r="J71" i="4"/>
  <c r="B72" i="4"/>
  <c r="C72" i="4"/>
  <c r="H72" i="4"/>
  <c r="K72" i="4" s="1"/>
  <c r="B73" i="4"/>
  <c r="H73" i="4"/>
  <c r="I73" i="4" s="1"/>
  <c r="B74" i="4"/>
  <c r="C74" i="4"/>
  <c r="H74" i="4"/>
  <c r="I74" i="4"/>
  <c r="J74" i="4"/>
  <c r="B75" i="4"/>
  <c r="C75" i="4"/>
  <c r="H75" i="4"/>
  <c r="I75" i="4"/>
  <c r="J75" i="4"/>
  <c r="K75" i="4"/>
  <c r="B76" i="4"/>
  <c r="C76" i="4"/>
  <c r="H76" i="4"/>
  <c r="I76" i="4"/>
  <c r="J76" i="4"/>
  <c r="B77" i="4"/>
  <c r="C77" i="4"/>
  <c r="D77" i="4"/>
  <c r="E77" i="4"/>
  <c r="H77" i="4"/>
  <c r="I77" i="4"/>
  <c r="J77" i="4"/>
  <c r="K77" i="4"/>
  <c r="L77" i="4"/>
  <c r="B78" i="4"/>
  <c r="C78" i="4"/>
  <c r="D78" i="4"/>
  <c r="E78" i="4"/>
  <c r="F78" i="4" s="1"/>
  <c r="H78" i="4"/>
  <c r="B79" i="4"/>
  <c r="E79" i="4"/>
  <c r="H79" i="4"/>
  <c r="I79" i="4"/>
  <c r="B80" i="4"/>
  <c r="C80" i="4"/>
  <c r="H80" i="4"/>
  <c r="I80" i="4"/>
  <c r="J80" i="4"/>
  <c r="B81" i="4"/>
  <c r="C81" i="4"/>
  <c r="H81" i="4"/>
  <c r="I81" i="4"/>
  <c r="J81" i="4"/>
  <c r="B82" i="4"/>
  <c r="C82" i="4"/>
  <c r="D82" i="4"/>
  <c r="E82" i="4"/>
  <c r="H82" i="4"/>
  <c r="I82" i="4" s="1"/>
  <c r="B83" i="4"/>
  <c r="F83" i="4" s="1"/>
  <c r="C83" i="4"/>
  <c r="H83" i="4"/>
  <c r="I83" i="4"/>
  <c r="J83" i="4"/>
  <c r="B84" i="4"/>
  <c r="C84" i="4"/>
  <c r="F84" i="4" s="1"/>
  <c r="D84" i="4"/>
  <c r="H84" i="4"/>
  <c r="I84" i="4" s="1"/>
  <c r="J84" i="4"/>
  <c r="K84" i="4"/>
  <c r="L84" i="4"/>
  <c r="B85" i="4"/>
  <c r="H85" i="4"/>
  <c r="I85" i="4" s="1"/>
  <c r="B86" i="4"/>
  <c r="C86" i="4"/>
  <c r="H86" i="4"/>
  <c r="I86" i="4"/>
  <c r="J86" i="4"/>
  <c r="L86" i="4"/>
  <c r="B87" i="4"/>
  <c r="C87" i="4"/>
  <c r="D87" i="4"/>
  <c r="H87" i="4"/>
  <c r="I87" i="4" s="1"/>
  <c r="B88" i="4"/>
  <c r="C88" i="4"/>
  <c r="H88" i="4"/>
  <c r="I88" i="4"/>
  <c r="J88" i="4"/>
  <c r="K88" i="4"/>
  <c r="B103" i="4"/>
  <c r="B107" i="4"/>
  <c r="F6" i="5"/>
  <c r="L6" i="5"/>
  <c r="M6" i="5"/>
  <c r="N6" i="5"/>
  <c r="O6" i="5"/>
  <c r="F7" i="5"/>
  <c r="L7" i="5" s="1"/>
  <c r="F8" i="5"/>
  <c r="F9" i="5"/>
  <c r="N9" i="5" s="1"/>
  <c r="L9" i="5"/>
  <c r="M9" i="5"/>
  <c r="F10" i="5"/>
  <c r="O10" i="5" s="1"/>
  <c r="L10" i="5"/>
  <c r="M10" i="5"/>
  <c r="C56" i="5" s="1"/>
  <c r="N10" i="5"/>
  <c r="D56" i="5" s="1"/>
  <c r="F11" i="5"/>
  <c r="L11" i="5"/>
  <c r="M11" i="5"/>
  <c r="C57" i="5" s="1"/>
  <c r="N11" i="5"/>
  <c r="O11" i="5"/>
  <c r="L57" i="5" s="1"/>
  <c r="F12" i="5"/>
  <c r="L12" i="5"/>
  <c r="M12" i="5"/>
  <c r="C58" i="5" s="1"/>
  <c r="N12" i="5"/>
  <c r="O12" i="5"/>
  <c r="F13" i="5"/>
  <c r="F14" i="5"/>
  <c r="L14" i="5" s="1"/>
  <c r="F15" i="5"/>
  <c r="N15" i="5" s="1"/>
  <c r="L15" i="5"/>
  <c r="M15" i="5"/>
  <c r="F16" i="5"/>
  <c r="O16" i="5" s="1"/>
  <c r="L16" i="5"/>
  <c r="M16" i="5"/>
  <c r="N16" i="5"/>
  <c r="F17" i="5"/>
  <c r="L17" i="5"/>
  <c r="M17" i="5"/>
  <c r="N17" i="5"/>
  <c r="K63" i="5" s="1"/>
  <c r="O17" i="5"/>
  <c r="F18" i="5"/>
  <c r="L18" i="5"/>
  <c r="M18" i="5"/>
  <c r="J64" i="5" s="1"/>
  <c r="N18" i="5"/>
  <c r="K64" i="5" s="1"/>
  <c r="O18" i="5"/>
  <c r="L64" i="5" s="1"/>
  <c r="F19" i="5"/>
  <c r="F20" i="5"/>
  <c r="L20" i="5"/>
  <c r="F21" i="5"/>
  <c r="N21" i="5" s="1"/>
  <c r="L21" i="5"/>
  <c r="M21" i="5"/>
  <c r="C67" i="5" s="1"/>
  <c r="F22" i="5"/>
  <c r="O22" i="5" s="1"/>
  <c r="E68" i="5" s="1"/>
  <c r="L22" i="5"/>
  <c r="M22" i="5"/>
  <c r="J68" i="5" s="1"/>
  <c r="N22" i="5"/>
  <c r="D68" i="5" s="1"/>
  <c r="F23" i="5"/>
  <c r="L23" i="5"/>
  <c r="M23" i="5"/>
  <c r="C69" i="5" s="1"/>
  <c r="N23" i="5"/>
  <c r="O23" i="5"/>
  <c r="F24" i="5"/>
  <c r="L24" i="5"/>
  <c r="M24" i="5"/>
  <c r="N24" i="5"/>
  <c r="O24" i="5"/>
  <c r="E70" i="5" s="1"/>
  <c r="F25" i="5"/>
  <c r="F26" i="5"/>
  <c r="L26" i="5"/>
  <c r="F27" i="5"/>
  <c r="N27" i="5" s="1"/>
  <c r="L27" i="5"/>
  <c r="M27" i="5"/>
  <c r="F28" i="5"/>
  <c r="O28" i="5" s="1"/>
  <c r="L28" i="5"/>
  <c r="M28" i="5"/>
  <c r="C74" i="5" s="1"/>
  <c r="N28" i="5"/>
  <c r="D74" i="5" s="1"/>
  <c r="F29" i="5"/>
  <c r="L29" i="5"/>
  <c r="M29" i="5"/>
  <c r="N29" i="5"/>
  <c r="D75" i="5" s="1"/>
  <c r="O29" i="5"/>
  <c r="E75" i="5" s="1"/>
  <c r="F30" i="5"/>
  <c r="L30" i="5"/>
  <c r="M30" i="5"/>
  <c r="C76" i="5" s="1"/>
  <c r="N30" i="5"/>
  <c r="O30" i="5"/>
  <c r="F31" i="5"/>
  <c r="O31" i="5" s="1"/>
  <c r="F32" i="5"/>
  <c r="F33" i="5"/>
  <c r="L33" i="5" s="1"/>
  <c r="M33" i="5"/>
  <c r="J79" i="5" s="1"/>
  <c r="F34" i="5"/>
  <c r="O34" i="5" s="1"/>
  <c r="L34" i="5"/>
  <c r="M34" i="5"/>
  <c r="N34" i="5"/>
  <c r="F35" i="5"/>
  <c r="L35" i="5"/>
  <c r="M35" i="5"/>
  <c r="C81" i="5" s="1"/>
  <c r="N35" i="5"/>
  <c r="K81" i="5" s="1"/>
  <c r="O35" i="5"/>
  <c r="F36" i="5"/>
  <c r="L36" i="5"/>
  <c r="M36" i="5"/>
  <c r="J82" i="5" s="1"/>
  <c r="N36" i="5"/>
  <c r="K82" i="5" s="1"/>
  <c r="O36" i="5"/>
  <c r="L82" i="5" s="1"/>
  <c r="F37" i="5"/>
  <c r="O37" i="5"/>
  <c r="F38" i="5"/>
  <c r="L38" i="5"/>
  <c r="F39" i="5"/>
  <c r="L39" i="5" s="1"/>
  <c r="F40" i="5"/>
  <c r="O40" i="5" s="1"/>
  <c r="E86" i="5" s="1"/>
  <c r="L40" i="5"/>
  <c r="M40" i="5"/>
  <c r="J86" i="5" s="1"/>
  <c r="N40" i="5"/>
  <c r="K86" i="5" s="1"/>
  <c r="F41" i="5"/>
  <c r="L41" i="5"/>
  <c r="M41" i="5"/>
  <c r="N41" i="5"/>
  <c r="O41" i="5"/>
  <c r="F42" i="5"/>
  <c r="L42" i="5"/>
  <c r="M42" i="5"/>
  <c r="N42" i="5"/>
  <c r="O42" i="5"/>
  <c r="E88" i="5" s="1"/>
  <c r="B43" i="5"/>
  <c r="C43" i="5"/>
  <c r="D43" i="5"/>
  <c r="E43" i="5"/>
  <c r="I43" i="5"/>
  <c r="C52" i="5"/>
  <c r="D52" i="5"/>
  <c r="H52" i="5"/>
  <c r="J52" i="5"/>
  <c r="K52" i="5"/>
  <c r="L52" i="5"/>
  <c r="H53" i="5"/>
  <c r="H54" i="5"/>
  <c r="D55" i="5"/>
  <c r="H55" i="5"/>
  <c r="B56" i="5"/>
  <c r="H56" i="5"/>
  <c r="I56" i="5"/>
  <c r="J56" i="5"/>
  <c r="D57" i="5"/>
  <c r="H57" i="5"/>
  <c r="K57" i="5"/>
  <c r="H58" i="5"/>
  <c r="J58" i="5" s="1"/>
  <c r="H59" i="5"/>
  <c r="H60" i="5"/>
  <c r="B61" i="5"/>
  <c r="C61" i="5"/>
  <c r="D61" i="5"/>
  <c r="H61" i="5"/>
  <c r="J61" i="5"/>
  <c r="K61" i="5"/>
  <c r="E62" i="5"/>
  <c r="H62" i="5"/>
  <c r="I62" i="5" s="1"/>
  <c r="B63" i="5"/>
  <c r="C63" i="5"/>
  <c r="D63" i="5"/>
  <c r="H63" i="5"/>
  <c r="I63" i="5"/>
  <c r="J63" i="5"/>
  <c r="C64" i="5"/>
  <c r="D64" i="5"/>
  <c r="E64" i="5"/>
  <c r="H64" i="5"/>
  <c r="H65" i="5"/>
  <c r="H66" i="5"/>
  <c r="H67" i="5"/>
  <c r="I67" i="5"/>
  <c r="J67" i="5"/>
  <c r="C68" i="5"/>
  <c r="H68" i="5"/>
  <c r="K68" i="5"/>
  <c r="L68" i="5"/>
  <c r="B69" i="5"/>
  <c r="H69" i="5"/>
  <c r="I69" i="5"/>
  <c r="C70" i="5"/>
  <c r="D70" i="5"/>
  <c r="H70" i="5"/>
  <c r="J70" i="5"/>
  <c r="K70" i="5"/>
  <c r="L70" i="5"/>
  <c r="H71" i="5"/>
  <c r="H72" i="5"/>
  <c r="I72" i="5"/>
  <c r="H73" i="5"/>
  <c r="B74" i="5"/>
  <c r="H74" i="5"/>
  <c r="I74" i="5"/>
  <c r="J74" i="5"/>
  <c r="K74" i="5"/>
  <c r="H75" i="5"/>
  <c r="K75" i="5"/>
  <c r="L75" i="5"/>
  <c r="H76" i="5"/>
  <c r="J76" i="5"/>
  <c r="H77" i="5"/>
  <c r="H78" i="5"/>
  <c r="C79" i="5"/>
  <c r="H79" i="5"/>
  <c r="E80" i="5"/>
  <c r="H80" i="5"/>
  <c r="I80" i="5" s="1"/>
  <c r="B81" i="5"/>
  <c r="H81" i="5"/>
  <c r="I81" i="5"/>
  <c r="J81" i="5"/>
  <c r="C82" i="5"/>
  <c r="E82" i="5"/>
  <c r="H82" i="5"/>
  <c r="H83" i="5"/>
  <c r="H84" i="5"/>
  <c r="H85" i="5"/>
  <c r="C86" i="5"/>
  <c r="D86" i="5"/>
  <c r="H86" i="5"/>
  <c r="L86" i="5"/>
  <c r="B87" i="5"/>
  <c r="H87" i="5"/>
  <c r="I87" i="5"/>
  <c r="C88" i="5"/>
  <c r="D88" i="5"/>
  <c r="H88" i="5"/>
  <c r="J88" i="5"/>
  <c r="K88" i="5"/>
  <c r="L88" i="5"/>
  <c r="B107" i="5"/>
  <c r="F6" i="6"/>
  <c r="L6" i="6" s="1"/>
  <c r="M6" i="6"/>
  <c r="N6" i="6"/>
  <c r="O6" i="6"/>
  <c r="P6" i="6"/>
  <c r="F7" i="6"/>
  <c r="F8" i="6"/>
  <c r="M8" i="6" s="1"/>
  <c r="F9" i="6"/>
  <c r="M9" i="6"/>
  <c r="N9" i="6"/>
  <c r="F10" i="6"/>
  <c r="L10" i="6" s="1"/>
  <c r="M10" i="6"/>
  <c r="J56" i="6" s="1"/>
  <c r="N10" i="6"/>
  <c r="D56" i="6" s="1"/>
  <c r="O10" i="6"/>
  <c r="F11" i="6"/>
  <c r="L11" i="6" s="1"/>
  <c r="M11" i="6"/>
  <c r="N11" i="6"/>
  <c r="P11" i="6" s="1"/>
  <c r="O11" i="6"/>
  <c r="F12" i="6"/>
  <c r="L12" i="6" s="1"/>
  <c r="M12" i="6"/>
  <c r="C58" i="6" s="1"/>
  <c r="N12" i="6"/>
  <c r="O12" i="6"/>
  <c r="P12" i="6" s="1"/>
  <c r="F13" i="6"/>
  <c r="F14" i="6"/>
  <c r="M14" i="6" s="1"/>
  <c r="F15" i="6"/>
  <c r="M15" i="6" s="1"/>
  <c r="F16" i="6"/>
  <c r="L16" i="6" s="1"/>
  <c r="M16" i="6"/>
  <c r="N16" i="6"/>
  <c r="K62" i="6" s="1"/>
  <c r="O16" i="6"/>
  <c r="L62" i="6" s="1"/>
  <c r="F17" i="6"/>
  <c r="L17" i="6" s="1"/>
  <c r="M17" i="6"/>
  <c r="N17" i="6"/>
  <c r="O17" i="6"/>
  <c r="E63" i="6" s="1"/>
  <c r="F18" i="6"/>
  <c r="L18" i="6" s="1"/>
  <c r="M18" i="6"/>
  <c r="N18" i="6"/>
  <c r="O18" i="6"/>
  <c r="F19" i="6"/>
  <c r="O19" i="6"/>
  <c r="F20" i="6"/>
  <c r="F21" i="6"/>
  <c r="M21" i="6"/>
  <c r="N21" i="6"/>
  <c r="F22" i="6"/>
  <c r="L22" i="6" s="1"/>
  <c r="F23" i="6"/>
  <c r="L23" i="6" s="1"/>
  <c r="M23" i="6"/>
  <c r="J69" i="6" s="1"/>
  <c r="N23" i="6"/>
  <c r="K69" i="6" s="1"/>
  <c r="O23" i="6"/>
  <c r="F24" i="6"/>
  <c r="L24" i="6" s="1"/>
  <c r="M24" i="6"/>
  <c r="N24" i="6"/>
  <c r="P24" i="6" s="1"/>
  <c r="O24" i="6"/>
  <c r="F25" i="6"/>
  <c r="O25" i="6" s="1"/>
  <c r="F26" i="6"/>
  <c r="M26" i="6" s="1"/>
  <c r="F27" i="6"/>
  <c r="M27" i="6" s="1"/>
  <c r="N27" i="6"/>
  <c r="F28" i="6"/>
  <c r="L28" i="6" s="1"/>
  <c r="F29" i="6"/>
  <c r="L29" i="6" s="1"/>
  <c r="M29" i="6"/>
  <c r="P29" i="6" s="1"/>
  <c r="N29" i="6"/>
  <c r="D75" i="6" s="1"/>
  <c r="O29" i="6"/>
  <c r="F30" i="6"/>
  <c r="L30" i="6" s="1"/>
  <c r="M30" i="6"/>
  <c r="N30" i="6"/>
  <c r="K76" i="6" s="1"/>
  <c r="O30" i="6"/>
  <c r="L76" i="6" s="1"/>
  <c r="F31" i="6"/>
  <c r="O31" i="6"/>
  <c r="F32" i="6"/>
  <c r="M32" i="6" s="1"/>
  <c r="F33" i="6"/>
  <c r="M33" i="6"/>
  <c r="N33" i="6"/>
  <c r="F34" i="6"/>
  <c r="L34" i="6" s="1"/>
  <c r="F35" i="6"/>
  <c r="L35" i="6" s="1"/>
  <c r="M35" i="6"/>
  <c r="N35" i="6"/>
  <c r="P35" i="6" s="1"/>
  <c r="O35" i="6"/>
  <c r="F36" i="6"/>
  <c r="L36" i="6" s="1"/>
  <c r="M36" i="6"/>
  <c r="N36" i="6"/>
  <c r="D82" i="6" s="1"/>
  <c r="O36" i="6"/>
  <c r="L82" i="6" s="1"/>
  <c r="F37" i="6"/>
  <c r="F38" i="6"/>
  <c r="M38" i="6"/>
  <c r="F39" i="6"/>
  <c r="F40" i="6"/>
  <c r="L40" i="6" s="1"/>
  <c r="M40" i="6"/>
  <c r="C86" i="6" s="1"/>
  <c r="N40" i="6"/>
  <c r="O40" i="6"/>
  <c r="F41" i="6"/>
  <c r="L41" i="6" s="1"/>
  <c r="M41" i="6"/>
  <c r="J87" i="6" s="1"/>
  <c r="N41" i="6"/>
  <c r="O41" i="6"/>
  <c r="P41" i="6" s="1"/>
  <c r="F42" i="6"/>
  <c r="L42" i="6" s="1"/>
  <c r="M42" i="6"/>
  <c r="N42" i="6"/>
  <c r="O42" i="6"/>
  <c r="P42" i="6"/>
  <c r="B43" i="6"/>
  <c r="C43" i="6"/>
  <c r="D43" i="6"/>
  <c r="E43" i="6"/>
  <c r="I43" i="6"/>
  <c r="B52" i="6"/>
  <c r="C52" i="6"/>
  <c r="E52" i="6"/>
  <c r="H52" i="6"/>
  <c r="I52" i="6"/>
  <c r="J52" i="6"/>
  <c r="L52" i="6"/>
  <c r="H53" i="6"/>
  <c r="H54" i="6"/>
  <c r="D55" i="6"/>
  <c r="H55" i="6"/>
  <c r="K55" i="6"/>
  <c r="C56" i="6"/>
  <c r="H56" i="6"/>
  <c r="B57" i="6"/>
  <c r="D57" i="6"/>
  <c r="E57" i="6"/>
  <c r="H57" i="6"/>
  <c r="I57" i="6"/>
  <c r="K57" i="6"/>
  <c r="L57" i="6"/>
  <c r="B58" i="6"/>
  <c r="H58" i="6"/>
  <c r="I58" i="6"/>
  <c r="J58" i="6"/>
  <c r="H59" i="6"/>
  <c r="H60" i="6"/>
  <c r="H61" i="6"/>
  <c r="D62" i="6"/>
  <c r="E62" i="6"/>
  <c r="H62" i="6"/>
  <c r="B63" i="6"/>
  <c r="D63" i="6"/>
  <c r="H63" i="6"/>
  <c r="I63" i="6" s="1"/>
  <c r="B64" i="6"/>
  <c r="C64" i="6"/>
  <c r="E64" i="6"/>
  <c r="H64" i="6"/>
  <c r="L64" i="6" s="1"/>
  <c r="H65" i="6"/>
  <c r="H66" i="6"/>
  <c r="H67" i="6"/>
  <c r="H68" i="6"/>
  <c r="I68" i="6" s="1"/>
  <c r="B69" i="6"/>
  <c r="D69" i="6"/>
  <c r="H69" i="6"/>
  <c r="I69" i="6" s="1"/>
  <c r="B70" i="6"/>
  <c r="C70" i="6"/>
  <c r="D70" i="6"/>
  <c r="E70" i="6"/>
  <c r="H70" i="6"/>
  <c r="I70" i="6"/>
  <c r="J70" i="6"/>
  <c r="K70" i="6"/>
  <c r="L70" i="6"/>
  <c r="H71" i="6"/>
  <c r="H72" i="6"/>
  <c r="H73" i="6"/>
  <c r="B74" i="6"/>
  <c r="H74" i="6"/>
  <c r="B75" i="6"/>
  <c r="H75" i="6"/>
  <c r="I75" i="6"/>
  <c r="J75" i="6"/>
  <c r="K75" i="6"/>
  <c r="B76" i="6"/>
  <c r="C76" i="6"/>
  <c r="E76" i="6"/>
  <c r="H76" i="6"/>
  <c r="I76" i="6"/>
  <c r="J76" i="6"/>
  <c r="E77" i="6"/>
  <c r="H77" i="6"/>
  <c r="L77" i="6"/>
  <c r="H78" i="6"/>
  <c r="H79" i="6"/>
  <c r="H80" i="6"/>
  <c r="B81" i="6"/>
  <c r="C81" i="6"/>
  <c r="D81" i="6"/>
  <c r="H81" i="6"/>
  <c r="I81" i="6"/>
  <c r="J81" i="6"/>
  <c r="K81" i="6"/>
  <c r="B82" i="6"/>
  <c r="C82" i="6"/>
  <c r="H82" i="6"/>
  <c r="I82" i="6"/>
  <c r="J82" i="6"/>
  <c r="K82" i="6"/>
  <c r="H83" i="6"/>
  <c r="H84" i="6"/>
  <c r="H85" i="6"/>
  <c r="H86" i="6"/>
  <c r="I86" i="6" s="1"/>
  <c r="B87" i="6"/>
  <c r="C87" i="6"/>
  <c r="D87" i="6"/>
  <c r="H87" i="6"/>
  <c r="K87" i="6" s="1"/>
  <c r="B88" i="6"/>
  <c r="C88" i="6"/>
  <c r="D88" i="6"/>
  <c r="E88" i="6"/>
  <c r="H88" i="6"/>
  <c r="I88" i="6"/>
  <c r="J88" i="6"/>
  <c r="K88" i="6"/>
  <c r="L88" i="6"/>
  <c r="B107" i="6"/>
  <c r="F6" i="7"/>
  <c r="L6" i="7"/>
  <c r="M6" i="7"/>
  <c r="N6" i="7"/>
  <c r="O6" i="7"/>
  <c r="F7" i="7"/>
  <c r="L7" i="7"/>
  <c r="P7" i="7" s="1"/>
  <c r="M7" i="7"/>
  <c r="N7" i="7"/>
  <c r="O7" i="7"/>
  <c r="F8" i="7"/>
  <c r="L8" i="7"/>
  <c r="M8" i="7"/>
  <c r="N8" i="7"/>
  <c r="O8" i="7"/>
  <c r="F9" i="7"/>
  <c r="L9" i="7"/>
  <c r="M9" i="7"/>
  <c r="N9" i="7"/>
  <c r="O9" i="7"/>
  <c r="F10" i="7"/>
  <c r="L10" i="7"/>
  <c r="M10" i="7"/>
  <c r="N10" i="7"/>
  <c r="D56" i="7" s="1"/>
  <c r="O10" i="7"/>
  <c r="L56" i="7" s="1"/>
  <c r="F11" i="7"/>
  <c r="L11" i="7"/>
  <c r="M11" i="7"/>
  <c r="N11" i="7"/>
  <c r="O11" i="7"/>
  <c r="F12" i="7"/>
  <c r="L12" i="7"/>
  <c r="M12" i="7"/>
  <c r="N12" i="7"/>
  <c r="O12" i="7"/>
  <c r="F13" i="7"/>
  <c r="L13" i="7"/>
  <c r="P13" i="7" s="1"/>
  <c r="M13" i="7"/>
  <c r="N13" i="7"/>
  <c r="O13" i="7"/>
  <c r="F14" i="7"/>
  <c r="L14" i="7"/>
  <c r="M14" i="7"/>
  <c r="C60" i="7" s="1"/>
  <c r="N14" i="7"/>
  <c r="O14" i="7"/>
  <c r="F15" i="7"/>
  <c r="L15" i="7"/>
  <c r="M15" i="7"/>
  <c r="J61" i="7" s="1"/>
  <c r="N15" i="7"/>
  <c r="K61" i="7" s="1"/>
  <c r="O15" i="7"/>
  <c r="F16" i="7"/>
  <c r="L16" i="7"/>
  <c r="M16" i="7"/>
  <c r="N16" i="7"/>
  <c r="O16" i="7"/>
  <c r="E62" i="7" s="1"/>
  <c r="F17" i="7"/>
  <c r="L17" i="7"/>
  <c r="P17" i="7" s="1"/>
  <c r="M17" i="7"/>
  <c r="N17" i="7"/>
  <c r="O17" i="7"/>
  <c r="F18" i="7"/>
  <c r="L18" i="7"/>
  <c r="M18" i="7"/>
  <c r="N18" i="7"/>
  <c r="O18" i="7"/>
  <c r="F19" i="7"/>
  <c r="L19" i="7"/>
  <c r="P19" i="7" s="1"/>
  <c r="M19" i="7"/>
  <c r="N19" i="7"/>
  <c r="K65" i="7" s="1"/>
  <c r="O19" i="7"/>
  <c r="F20" i="7"/>
  <c r="L20" i="7"/>
  <c r="M20" i="7"/>
  <c r="C66" i="7" s="1"/>
  <c r="N20" i="7"/>
  <c r="O20" i="7"/>
  <c r="F21" i="7"/>
  <c r="L21" i="7"/>
  <c r="M21" i="7"/>
  <c r="N21" i="7"/>
  <c r="O21" i="7"/>
  <c r="F22" i="7"/>
  <c r="L22" i="7"/>
  <c r="M22" i="7"/>
  <c r="C68" i="7" s="1"/>
  <c r="N22" i="7"/>
  <c r="K68" i="7" s="1"/>
  <c r="O22" i="7"/>
  <c r="F23" i="7"/>
  <c r="L23" i="7"/>
  <c r="P23" i="7" s="1"/>
  <c r="M23" i="7"/>
  <c r="N23" i="7"/>
  <c r="O23" i="7"/>
  <c r="F24" i="7"/>
  <c r="L24" i="7"/>
  <c r="M24" i="7"/>
  <c r="N24" i="7"/>
  <c r="O24" i="7"/>
  <c r="F25" i="7"/>
  <c r="L25" i="7"/>
  <c r="M25" i="7"/>
  <c r="N25" i="7"/>
  <c r="O25" i="7"/>
  <c r="F26" i="7"/>
  <c r="L26" i="7"/>
  <c r="M26" i="7"/>
  <c r="N26" i="7"/>
  <c r="O26" i="7"/>
  <c r="F27" i="7"/>
  <c r="L27" i="7"/>
  <c r="M27" i="7"/>
  <c r="N27" i="7"/>
  <c r="D73" i="7" s="1"/>
  <c r="O27" i="7"/>
  <c r="F28" i="7"/>
  <c r="L28" i="7"/>
  <c r="M28" i="7"/>
  <c r="N28" i="7"/>
  <c r="O28" i="7"/>
  <c r="F29" i="7"/>
  <c r="L29" i="7"/>
  <c r="P29" i="7" s="1"/>
  <c r="M29" i="7"/>
  <c r="N29" i="7"/>
  <c r="D75" i="7" s="1"/>
  <c r="O29" i="7"/>
  <c r="F30" i="7"/>
  <c r="L30" i="7"/>
  <c r="M30" i="7"/>
  <c r="J76" i="7" s="1"/>
  <c r="N30" i="7"/>
  <c r="O30" i="7"/>
  <c r="F31" i="7"/>
  <c r="L31" i="7"/>
  <c r="M31" i="7"/>
  <c r="N31" i="7"/>
  <c r="O31" i="7"/>
  <c r="F32" i="7"/>
  <c r="L32" i="7"/>
  <c r="M32" i="7"/>
  <c r="N32" i="7"/>
  <c r="O32" i="7"/>
  <c r="F33" i="7"/>
  <c r="L33" i="7"/>
  <c r="M33" i="7"/>
  <c r="J79" i="7" s="1"/>
  <c r="N33" i="7"/>
  <c r="O33" i="7"/>
  <c r="F34" i="7"/>
  <c r="L34" i="7"/>
  <c r="M34" i="7"/>
  <c r="N34" i="7"/>
  <c r="O34" i="7"/>
  <c r="E80" i="7" s="1"/>
  <c r="F35" i="7"/>
  <c r="L35" i="7"/>
  <c r="P35" i="7" s="1"/>
  <c r="M35" i="7"/>
  <c r="N35" i="7"/>
  <c r="O35" i="7"/>
  <c r="F36" i="7"/>
  <c r="L36" i="7"/>
  <c r="M36" i="7"/>
  <c r="N36" i="7"/>
  <c r="O36" i="7"/>
  <c r="F37" i="7"/>
  <c r="L37" i="7"/>
  <c r="M37" i="7"/>
  <c r="N37" i="7"/>
  <c r="K83" i="7" s="1"/>
  <c r="O37" i="7"/>
  <c r="F38" i="7"/>
  <c r="L38" i="7"/>
  <c r="M38" i="7"/>
  <c r="C84" i="7" s="1"/>
  <c r="N38" i="7"/>
  <c r="O38" i="7"/>
  <c r="F39" i="7"/>
  <c r="L39" i="7"/>
  <c r="M39" i="7"/>
  <c r="N39" i="7"/>
  <c r="O39" i="7"/>
  <c r="F40" i="7"/>
  <c r="L40" i="7"/>
  <c r="M40" i="7"/>
  <c r="C86" i="7" s="1"/>
  <c r="N40" i="7"/>
  <c r="K86" i="7" s="1"/>
  <c r="O40" i="7"/>
  <c r="F41" i="7"/>
  <c r="L41" i="7"/>
  <c r="P41" i="7" s="1"/>
  <c r="M41" i="7"/>
  <c r="N41" i="7"/>
  <c r="O41" i="7"/>
  <c r="F42" i="7"/>
  <c r="L42" i="7"/>
  <c r="M42" i="7"/>
  <c r="N42" i="7"/>
  <c r="O42" i="7"/>
  <c r="B43" i="7"/>
  <c r="C43" i="7"/>
  <c r="D43" i="7"/>
  <c r="E43" i="7"/>
  <c r="F43" i="7"/>
  <c r="I43" i="7"/>
  <c r="N43" i="7"/>
  <c r="O43" i="7"/>
  <c r="D52" i="7"/>
  <c r="E52" i="7"/>
  <c r="H52" i="7"/>
  <c r="E53" i="7"/>
  <c r="H53" i="7"/>
  <c r="L53" i="7" s="1"/>
  <c r="I53" i="7"/>
  <c r="B54" i="7"/>
  <c r="C54" i="7"/>
  <c r="H54" i="7"/>
  <c r="B55" i="7"/>
  <c r="C55" i="7"/>
  <c r="D55" i="7"/>
  <c r="H55" i="7"/>
  <c r="I55" i="7"/>
  <c r="J55" i="7"/>
  <c r="K55" i="7"/>
  <c r="B56" i="7"/>
  <c r="C56" i="7"/>
  <c r="H56" i="7"/>
  <c r="I56" i="7"/>
  <c r="M56" i="7" s="1"/>
  <c r="J56" i="7"/>
  <c r="K56" i="7"/>
  <c r="C57" i="7"/>
  <c r="D57" i="7"/>
  <c r="E57" i="7"/>
  <c r="H57" i="7"/>
  <c r="J57" i="7"/>
  <c r="K57" i="7"/>
  <c r="L57" i="7"/>
  <c r="D58" i="7"/>
  <c r="E58" i="7"/>
  <c r="H58" i="7"/>
  <c r="K58" i="7" s="1"/>
  <c r="L58" i="7"/>
  <c r="B59" i="7"/>
  <c r="E59" i="7"/>
  <c r="H59" i="7"/>
  <c r="I59" i="7"/>
  <c r="L59" i="7"/>
  <c r="H60" i="7"/>
  <c r="I60" i="7"/>
  <c r="J60" i="7"/>
  <c r="B61" i="7"/>
  <c r="C61" i="7"/>
  <c r="D61" i="7"/>
  <c r="H61" i="7"/>
  <c r="I61" i="7"/>
  <c r="B62" i="7"/>
  <c r="C62" i="7"/>
  <c r="D62" i="7"/>
  <c r="H62" i="7"/>
  <c r="I62" i="7" s="1"/>
  <c r="J62" i="7"/>
  <c r="K62" i="7"/>
  <c r="L62" i="7"/>
  <c r="C63" i="7"/>
  <c r="D63" i="7"/>
  <c r="E63" i="7"/>
  <c r="H63" i="7"/>
  <c r="J63" i="7"/>
  <c r="K63" i="7"/>
  <c r="L63" i="7"/>
  <c r="C64" i="7"/>
  <c r="D64" i="7"/>
  <c r="E64" i="7"/>
  <c r="H64" i="7"/>
  <c r="J64" i="7"/>
  <c r="K64" i="7"/>
  <c r="D65" i="7"/>
  <c r="E65" i="7"/>
  <c r="H65" i="7"/>
  <c r="L65" i="7"/>
  <c r="B66" i="7"/>
  <c r="H66" i="7"/>
  <c r="B67" i="7"/>
  <c r="C67" i="7"/>
  <c r="D67" i="7"/>
  <c r="H67" i="7"/>
  <c r="I67" i="7"/>
  <c r="J67" i="7"/>
  <c r="K67" i="7"/>
  <c r="B68" i="7"/>
  <c r="D68" i="7"/>
  <c r="H68" i="7"/>
  <c r="I68" i="7"/>
  <c r="J68" i="7"/>
  <c r="C69" i="7"/>
  <c r="D69" i="7"/>
  <c r="E69" i="7"/>
  <c r="H69" i="7"/>
  <c r="J69" i="7"/>
  <c r="K69" i="7"/>
  <c r="L69" i="7"/>
  <c r="D70" i="7"/>
  <c r="E70" i="7"/>
  <c r="H70" i="7"/>
  <c r="B71" i="7"/>
  <c r="D71" i="7"/>
  <c r="E71" i="7"/>
  <c r="H71" i="7"/>
  <c r="I71" i="7"/>
  <c r="K71" i="7"/>
  <c r="L71" i="7"/>
  <c r="B72" i="7"/>
  <c r="E72" i="7"/>
  <c r="H72" i="7"/>
  <c r="B73" i="7"/>
  <c r="C73" i="7"/>
  <c r="H73" i="7"/>
  <c r="I73" i="7"/>
  <c r="J73" i="7"/>
  <c r="K73" i="7"/>
  <c r="B74" i="7"/>
  <c r="C74" i="7"/>
  <c r="D74" i="7"/>
  <c r="E74" i="7"/>
  <c r="H74" i="7"/>
  <c r="L74" i="7"/>
  <c r="B75" i="7"/>
  <c r="C75" i="7"/>
  <c r="E75" i="7"/>
  <c r="H75" i="7"/>
  <c r="I75" i="7"/>
  <c r="J75" i="7"/>
  <c r="L75" i="7"/>
  <c r="C76" i="7"/>
  <c r="D76" i="7"/>
  <c r="E76" i="7"/>
  <c r="H76" i="7"/>
  <c r="K76" i="7"/>
  <c r="L76" i="7"/>
  <c r="E77" i="7"/>
  <c r="H77" i="7"/>
  <c r="L77" i="7" s="1"/>
  <c r="I77" i="7"/>
  <c r="B78" i="7"/>
  <c r="C78" i="7"/>
  <c r="E78" i="7"/>
  <c r="H78" i="7"/>
  <c r="I78" i="7" s="1"/>
  <c r="J78" i="7"/>
  <c r="L78" i="7"/>
  <c r="C79" i="7"/>
  <c r="H79" i="7"/>
  <c r="I79" i="7"/>
  <c r="B80" i="7"/>
  <c r="F80" i="7" s="1"/>
  <c r="C80" i="7"/>
  <c r="D80" i="7"/>
  <c r="H80" i="7"/>
  <c r="I80" i="7" s="1"/>
  <c r="J80" i="7"/>
  <c r="K80" i="7"/>
  <c r="L80" i="7"/>
  <c r="C81" i="7"/>
  <c r="D81" i="7"/>
  <c r="E81" i="7"/>
  <c r="H81" i="7"/>
  <c r="J81" i="7"/>
  <c r="K81" i="7"/>
  <c r="L81" i="7"/>
  <c r="C82" i="7"/>
  <c r="D82" i="7"/>
  <c r="E82" i="7"/>
  <c r="H82" i="7"/>
  <c r="J82" i="7"/>
  <c r="K82" i="7"/>
  <c r="D83" i="7"/>
  <c r="E83" i="7"/>
  <c r="H83" i="7"/>
  <c r="L83" i="7"/>
  <c r="B84" i="7"/>
  <c r="H84" i="7"/>
  <c r="I84" i="7"/>
  <c r="B85" i="7"/>
  <c r="C85" i="7"/>
  <c r="D85" i="7"/>
  <c r="H85" i="7"/>
  <c r="I85" i="7"/>
  <c r="J85" i="7"/>
  <c r="K85" i="7"/>
  <c r="B86" i="7"/>
  <c r="D86" i="7"/>
  <c r="H86" i="7"/>
  <c r="I86" i="7"/>
  <c r="J86" i="7"/>
  <c r="C87" i="7"/>
  <c r="D87" i="7"/>
  <c r="E87" i="7"/>
  <c r="H87" i="7"/>
  <c r="J87" i="7"/>
  <c r="K87" i="7"/>
  <c r="L87" i="7"/>
  <c r="D88" i="7"/>
  <c r="E88" i="7"/>
  <c r="H88" i="7"/>
  <c r="B107" i="7"/>
  <c r="F6" i="8"/>
  <c r="M6" i="8"/>
  <c r="N6" i="8"/>
  <c r="F7" i="8"/>
  <c r="L7" i="8" s="1"/>
  <c r="M7" i="8"/>
  <c r="N7" i="8"/>
  <c r="O7" i="8"/>
  <c r="F8" i="8"/>
  <c r="L8" i="8" s="1"/>
  <c r="B54" i="8" s="1"/>
  <c r="N8" i="8"/>
  <c r="O8" i="8"/>
  <c r="F9" i="8"/>
  <c r="L9" i="8" s="1"/>
  <c r="M9" i="8"/>
  <c r="N9" i="8"/>
  <c r="O9" i="8"/>
  <c r="F10" i="8"/>
  <c r="F11" i="8"/>
  <c r="M11" i="8"/>
  <c r="F12" i="8"/>
  <c r="N12" i="8" s="1"/>
  <c r="F13" i="8"/>
  <c r="L13" i="8" s="1"/>
  <c r="M13" i="8"/>
  <c r="C59" i="8" s="1"/>
  <c r="N13" i="8"/>
  <c r="O13" i="8"/>
  <c r="F14" i="8"/>
  <c r="L14" i="8" s="1"/>
  <c r="N14" i="8"/>
  <c r="O14" i="8"/>
  <c r="F15" i="8"/>
  <c r="L15" i="8" s="1"/>
  <c r="M15" i="8"/>
  <c r="C61" i="8" s="1"/>
  <c r="N15" i="8"/>
  <c r="O15" i="8"/>
  <c r="F16" i="8"/>
  <c r="F17" i="8"/>
  <c r="F18" i="8"/>
  <c r="F19" i="8"/>
  <c r="L19" i="8" s="1"/>
  <c r="M19" i="8"/>
  <c r="N19" i="8"/>
  <c r="O19" i="8"/>
  <c r="F20" i="8"/>
  <c r="L20" i="8" s="1"/>
  <c r="N20" i="8"/>
  <c r="D66" i="8" s="1"/>
  <c r="O20" i="8"/>
  <c r="L66" i="8" s="1"/>
  <c r="F21" i="8"/>
  <c r="L21" i="8" s="1"/>
  <c r="M21" i="8"/>
  <c r="N21" i="8"/>
  <c r="O21" i="8"/>
  <c r="P21" i="8"/>
  <c r="F22" i="8"/>
  <c r="F23" i="8"/>
  <c r="F24" i="8"/>
  <c r="M24" i="8"/>
  <c r="N24" i="8"/>
  <c r="F25" i="8"/>
  <c r="L25" i="8" s="1"/>
  <c r="M25" i="8"/>
  <c r="C71" i="8" s="1"/>
  <c r="N25" i="8"/>
  <c r="O25" i="8"/>
  <c r="F26" i="8"/>
  <c r="L26" i="8" s="1"/>
  <c r="B72" i="8" s="1"/>
  <c r="N26" i="8"/>
  <c r="K72" i="8" s="1"/>
  <c r="O26" i="8"/>
  <c r="F27" i="8"/>
  <c r="L27" i="8" s="1"/>
  <c r="M27" i="8"/>
  <c r="N27" i="8"/>
  <c r="O27" i="8"/>
  <c r="F28" i="8"/>
  <c r="F29" i="8"/>
  <c r="M29" i="8"/>
  <c r="F30" i="8"/>
  <c r="N30" i="8"/>
  <c r="F31" i="8"/>
  <c r="L31" i="8" s="1"/>
  <c r="M31" i="8"/>
  <c r="C77" i="8" s="1"/>
  <c r="N31" i="8"/>
  <c r="K77" i="8" s="1"/>
  <c r="O31" i="8"/>
  <c r="F32" i="8"/>
  <c r="L32" i="8" s="1"/>
  <c r="N32" i="8"/>
  <c r="D78" i="8" s="1"/>
  <c r="O32" i="8"/>
  <c r="L78" i="8" s="1"/>
  <c r="F33" i="8"/>
  <c r="L33" i="8" s="1"/>
  <c r="M33" i="8"/>
  <c r="C79" i="8" s="1"/>
  <c r="N33" i="8"/>
  <c r="O33" i="8"/>
  <c r="F34" i="8"/>
  <c r="F35" i="8"/>
  <c r="F36" i="8"/>
  <c r="F37" i="8"/>
  <c r="L37" i="8" s="1"/>
  <c r="M37" i="8"/>
  <c r="C83" i="8" s="1"/>
  <c r="N37" i="8"/>
  <c r="O37" i="8"/>
  <c r="F38" i="8"/>
  <c r="L38" i="8" s="1"/>
  <c r="N38" i="8"/>
  <c r="D84" i="8" s="1"/>
  <c r="O38" i="8"/>
  <c r="F39" i="8"/>
  <c r="L39" i="8" s="1"/>
  <c r="M39" i="8"/>
  <c r="N39" i="8"/>
  <c r="O39" i="8"/>
  <c r="P39" i="8"/>
  <c r="F40" i="8"/>
  <c r="F41" i="8"/>
  <c r="F42" i="8"/>
  <c r="M42" i="8"/>
  <c r="N42" i="8"/>
  <c r="B43" i="8"/>
  <c r="C43" i="8"/>
  <c r="D43" i="8"/>
  <c r="E43" i="8"/>
  <c r="I43" i="8"/>
  <c r="H52" i="8"/>
  <c r="B53" i="8"/>
  <c r="D53" i="8"/>
  <c r="H53" i="8"/>
  <c r="I53" i="8" s="1"/>
  <c r="K53" i="8"/>
  <c r="E54" i="8"/>
  <c r="H54" i="8"/>
  <c r="I54" i="8" s="1"/>
  <c r="B55" i="8"/>
  <c r="C55" i="8"/>
  <c r="D55" i="8"/>
  <c r="H55" i="8"/>
  <c r="I55" i="8"/>
  <c r="J55" i="8"/>
  <c r="K55" i="8"/>
  <c r="H56" i="8"/>
  <c r="H57" i="8"/>
  <c r="H58" i="8"/>
  <c r="B59" i="8"/>
  <c r="H59" i="8"/>
  <c r="I59" i="8"/>
  <c r="J59" i="8"/>
  <c r="B60" i="8"/>
  <c r="E60" i="8"/>
  <c r="H60" i="8"/>
  <c r="I60" i="8"/>
  <c r="L60" i="8"/>
  <c r="B61" i="8"/>
  <c r="D61" i="8"/>
  <c r="H61" i="8"/>
  <c r="I61" i="8"/>
  <c r="K61" i="8"/>
  <c r="H62" i="8"/>
  <c r="H63" i="8"/>
  <c r="H64" i="8"/>
  <c r="B65" i="8"/>
  <c r="D65" i="8"/>
  <c r="H65" i="8"/>
  <c r="B66" i="8"/>
  <c r="E66" i="8"/>
  <c r="H66" i="8"/>
  <c r="I66" i="8"/>
  <c r="K66" i="8"/>
  <c r="B67" i="8"/>
  <c r="C67" i="8"/>
  <c r="D67" i="8"/>
  <c r="E67" i="8"/>
  <c r="F67" i="8"/>
  <c r="H67" i="8"/>
  <c r="I67" i="8"/>
  <c r="J67" i="8"/>
  <c r="K67" i="8"/>
  <c r="L67" i="8"/>
  <c r="M67" i="8"/>
  <c r="H68" i="8"/>
  <c r="H69" i="8"/>
  <c r="C70" i="8"/>
  <c r="H70" i="8"/>
  <c r="B71" i="8"/>
  <c r="D71" i="8"/>
  <c r="H71" i="8"/>
  <c r="J71" i="8"/>
  <c r="E72" i="8"/>
  <c r="H72" i="8"/>
  <c r="B73" i="8"/>
  <c r="C73" i="8"/>
  <c r="D73" i="8"/>
  <c r="H73" i="8"/>
  <c r="I73" i="8"/>
  <c r="J73" i="8"/>
  <c r="K73" i="8"/>
  <c r="H74" i="8"/>
  <c r="H75" i="8"/>
  <c r="H76" i="8"/>
  <c r="B77" i="8"/>
  <c r="D77" i="8"/>
  <c r="H77" i="8"/>
  <c r="I77" i="8"/>
  <c r="J77" i="8"/>
  <c r="B78" i="8"/>
  <c r="E78" i="8"/>
  <c r="H78" i="8"/>
  <c r="I78" i="8"/>
  <c r="K78" i="8"/>
  <c r="B79" i="8"/>
  <c r="D79" i="8"/>
  <c r="H79" i="8"/>
  <c r="I79" i="8"/>
  <c r="K79" i="8"/>
  <c r="H80" i="8"/>
  <c r="H81" i="8"/>
  <c r="H82" i="8"/>
  <c r="B83" i="8"/>
  <c r="D83" i="8"/>
  <c r="H83" i="8"/>
  <c r="J83" i="8"/>
  <c r="K83" i="8"/>
  <c r="B84" i="8"/>
  <c r="H84" i="8"/>
  <c r="B85" i="8"/>
  <c r="F85" i="8" s="1"/>
  <c r="C85" i="8"/>
  <c r="D85" i="8"/>
  <c r="E85" i="8"/>
  <c r="H85" i="8"/>
  <c r="I85" i="8"/>
  <c r="J85" i="8"/>
  <c r="K85" i="8"/>
  <c r="L85" i="8"/>
  <c r="H86" i="8"/>
  <c r="H87" i="8"/>
  <c r="C88" i="8"/>
  <c r="H88" i="8"/>
  <c r="B107" i="8"/>
  <c r="F6" i="10"/>
  <c r="N6" i="10" s="1"/>
  <c r="L6" i="10"/>
  <c r="M6" i="10"/>
  <c r="O6" i="10"/>
  <c r="F7" i="10"/>
  <c r="N7" i="10" s="1"/>
  <c r="L7" i="10"/>
  <c r="M7" i="10"/>
  <c r="O7" i="10"/>
  <c r="F8" i="10"/>
  <c r="N8" i="10" s="1"/>
  <c r="L8" i="10"/>
  <c r="M8" i="10"/>
  <c r="P8" i="10" s="1"/>
  <c r="O8" i="10"/>
  <c r="F9" i="10"/>
  <c r="M9" i="10"/>
  <c r="F10" i="10"/>
  <c r="L10" i="10"/>
  <c r="O10" i="10"/>
  <c r="F11" i="10"/>
  <c r="L11" i="10"/>
  <c r="M11" i="10"/>
  <c r="F12" i="10"/>
  <c r="L12" i="10"/>
  <c r="F13" i="10"/>
  <c r="O13" i="10" s="1"/>
  <c r="L13" i="10"/>
  <c r="I59" i="10" s="1"/>
  <c r="M13" i="10"/>
  <c r="F14" i="10"/>
  <c r="O14" i="10" s="1"/>
  <c r="L14" i="10"/>
  <c r="M14" i="10"/>
  <c r="N14" i="10"/>
  <c r="F15" i="10"/>
  <c r="N15" i="10"/>
  <c r="K61" i="10" s="1"/>
  <c r="F16" i="10"/>
  <c r="O16" i="10" s="1"/>
  <c r="L16" i="10"/>
  <c r="M16" i="10"/>
  <c r="N16" i="10"/>
  <c r="D62" i="10" s="1"/>
  <c r="P16" i="10"/>
  <c r="F17" i="10"/>
  <c r="F18" i="10"/>
  <c r="L18" i="10"/>
  <c r="N18" i="10"/>
  <c r="K64" i="10" s="1"/>
  <c r="F19" i="10"/>
  <c r="O19" i="10" s="1"/>
  <c r="L19" i="10"/>
  <c r="M19" i="10"/>
  <c r="F20" i="10"/>
  <c r="O20" i="10" s="1"/>
  <c r="L20" i="10"/>
  <c r="M20" i="10"/>
  <c r="C66" i="10" s="1"/>
  <c r="N20" i="10"/>
  <c r="F21" i="10"/>
  <c r="N21" i="10"/>
  <c r="F22" i="10"/>
  <c r="O22" i="10" s="1"/>
  <c r="L22" i="10"/>
  <c r="B68" i="10" s="1"/>
  <c r="F68" i="10" s="1"/>
  <c r="M22" i="10"/>
  <c r="N22" i="10"/>
  <c r="D68" i="10" s="1"/>
  <c r="F23" i="10"/>
  <c r="M23" i="10"/>
  <c r="F24" i="10"/>
  <c r="L24" i="10"/>
  <c r="F25" i="10"/>
  <c r="O25" i="10" s="1"/>
  <c r="L25" i="10"/>
  <c r="M25" i="10"/>
  <c r="F26" i="10"/>
  <c r="O26" i="10" s="1"/>
  <c r="L26" i="10"/>
  <c r="M26" i="10"/>
  <c r="N26" i="10"/>
  <c r="F27" i="10"/>
  <c r="N27" i="10"/>
  <c r="D73" i="10" s="1"/>
  <c r="F28" i="10"/>
  <c r="O28" i="10" s="1"/>
  <c r="L28" i="10"/>
  <c r="M28" i="10"/>
  <c r="N28" i="10"/>
  <c r="D74" i="10" s="1"/>
  <c r="P28" i="10"/>
  <c r="F29" i="10"/>
  <c r="F30" i="10"/>
  <c r="L30" i="10"/>
  <c r="N30" i="10"/>
  <c r="F31" i="10"/>
  <c r="N31" i="10" s="1"/>
  <c r="D77" i="10" s="1"/>
  <c r="L31" i="10"/>
  <c r="P31" i="10" s="1"/>
  <c r="M31" i="10"/>
  <c r="O31" i="10"/>
  <c r="F32" i="10"/>
  <c r="N32" i="10" s="1"/>
  <c r="L32" i="10"/>
  <c r="M32" i="10"/>
  <c r="J78" i="10" s="1"/>
  <c r="O32" i="10"/>
  <c r="E78" i="10" s="1"/>
  <c r="F33" i="10"/>
  <c r="N33" i="10" s="1"/>
  <c r="L33" i="10"/>
  <c r="M33" i="10"/>
  <c r="O33" i="10"/>
  <c r="F34" i="10"/>
  <c r="N34" i="10" s="1"/>
  <c r="L34" i="10"/>
  <c r="M34" i="10"/>
  <c r="O34" i="10"/>
  <c r="E80" i="10" s="1"/>
  <c r="F35" i="10"/>
  <c r="N35" i="10" s="1"/>
  <c r="L35" i="10"/>
  <c r="M35" i="10"/>
  <c r="O35" i="10"/>
  <c r="F36" i="10"/>
  <c r="N36" i="10" s="1"/>
  <c r="L36" i="10"/>
  <c r="M36" i="10"/>
  <c r="O36" i="10"/>
  <c r="L82" i="10" s="1"/>
  <c r="F37" i="10"/>
  <c r="N37" i="10" s="1"/>
  <c r="D83" i="10" s="1"/>
  <c r="L37" i="10"/>
  <c r="M37" i="10"/>
  <c r="O37" i="10"/>
  <c r="F38" i="10"/>
  <c r="N38" i="10" s="1"/>
  <c r="K84" i="10" s="1"/>
  <c r="L38" i="10"/>
  <c r="M38" i="10"/>
  <c r="C84" i="10" s="1"/>
  <c r="O38" i="10"/>
  <c r="F39" i="10"/>
  <c r="N39" i="10" s="1"/>
  <c r="L39" i="10"/>
  <c r="M39" i="10"/>
  <c r="O39" i="10"/>
  <c r="F40" i="10"/>
  <c r="N40" i="10" s="1"/>
  <c r="L40" i="10"/>
  <c r="M40" i="10"/>
  <c r="O40" i="10"/>
  <c r="F41" i="10"/>
  <c r="N41" i="10" s="1"/>
  <c r="L41" i="10"/>
  <c r="M41" i="10"/>
  <c r="J87" i="10" s="1"/>
  <c r="O41" i="10"/>
  <c r="F42" i="10"/>
  <c r="N42" i="10" s="1"/>
  <c r="L42" i="10"/>
  <c r="M42" i="10"/>
  <c r="J88" i="10" s="1"/>
  <c r="O42" i="10"/>
  <c r="B43" i="10"/>
  <c r="C43" i="10"/>
  <c r="D43" i="10"/>
  <c r="E43" i="10"/>
  <c r="I43" i="10"/>
  <c r="B52" i="10"/>
  <c r="D52" i="10"/>
  <c r="E52" i="10"/>
  <c r="H52" i="10"/>
  <c r="I52" i="10" s="1"/>
  <c r="K52" i="10"/>
  <c r="C53" i="10"/>
  <c r="D53" i="10"/>
  <c r="E53" i="10"/>
  <c r="H53" i="10"/>
  <c r="J53" i="10"/>
  <c r="K53" i="10"/>
  <c r="L53" i="10"/>
  <c r="B54" i="10"/>
  <c r="D54" i="10"/>
  <c r="E54" i="10"/>
  <c r="H54" i="10"/>
  <c r="H55" i="10"/>
  <c r="B56" i="10"/>
  <c r="H56" i="10"/>
  <c r="I56" i="10"/>
  <c r="C57" i="10"/>
  <c r="H57" i="10"/>
  <c r="J57" i="10"/>
  <c r="H58" i="10"/>
  <c r="B59" i="10"/>
  <c r="E59" i="10"/>
  <c r="H59" i="10"/>
  <c r="L59" i="10"/>
  <c r="C60" i="10"/>
  <c r="E60" i="10"/>
  <c r="H60" i="10"/>
  <c r="J60" i="10"/>
  <c r="L60" i="10"/>
  <c r="D61" i="10"/>
  <c r="H61" i="10"/>
  <c r="B62" i="10"/>
  <c r="F62" i="10" s="1"/>
  <c r="C62" i="10"/>
  <c r="E62" i="10"/>
  <c r="H62" i="10"/>
  <c r="I62" i="10"/>
  <c r="J62" i="10"/>
  <c r="L62" i="10"/>
  <c r="H63" i="10"/>
  <c r="D64" i="10"/>
  <c r="H64" i="10"/>
  <c r="E65" i="10"/>
  <c r="H65" i="10"/>
  <c r="L65" i="10"/>
  <c r="E66" i="10"/>
  <c r="H66" i="10"/>
  <c r="L66" i="10" s="1"/>
  <c r="J66" i="10"/>
  <c r="D67" i="10"/>
  <c r="H67" i="10"/>
  <c r="K67" i="10"/>
  <c r="C68" i="10"/>
  <c r="E68" i="10"/>
  <c r="H68" i="10"/>
  <c r="J68" i="10" s="1"/>
  <c r="I68" i="10"/>
  <c r="C69" i="10"/>
  <c r="H69" i="10"/>
  <c r="J69" i="10"/>
  <c r="H70" i="10"/>
  <c r="B71" i="10"/>
  <c r="C71" i="10"/>
  <c r="E71" i="10"/>
  <c r="H71" i="10"/>
  <c r="I71" i="10"/>
  <c r="J71" i="10"/>
  <c r="L71" i="10"/>
  <c r="C72" i="10"/>
  <c r="D72" i="10"/>
  <c r="E72" i="10"/>
  <c r="H72" i="10"/>
  <c r="J72" i="10"/>
  <c r="K72" i="10"/>
  <c r="L72" i="10"/>
  <c r="H73" i="10"/>
  <c r="K73" i="10"/>
  <c r="B74" i="10"/>
  <c r="C74" i="10"/>
  <c r="E74" i="10"/>
  <c r="F74" i="10"/>
  <c r="H74" i="10"/>
  <c r="I74" i="10"/>
  <c r="J74" i="10"/>
  <c r="L74" i="10"/>
  <c r="H75" i="10"/>
  <c r="B76" i="10"/>
  <c r="D76" i="10"/>
  <c r="H76" i="10"/>
  <c r="I76" i="10"/>
  <c r="K76" i="10"/>
  <c r="B77" i="10"/>
  <c r="F77" i="10" s="1"/>
  <c r="C77" i="10"/>
  <c r="E77" i="10"/>
  <c r="H77" i="10"/>
  <c r="I77" i="10"/>
  <c r="J77" i="10"/>
  <c r="L77" i="10"/>
  <c r="C78" i="10"/>
  <c r="D78" i="10"/>
  <c r="H78" i="10"/>
  <c r="K78" i="10"/>
  <c r="L78" i="10"/>
  <c r="B79" i="10"/>
  <c r="D79" i="10"/>
  <c r="E79" i="10"/>
  <c r="H79" i="10"/>
  <c r="C80" i="10"/>
  <c r="H80" i="10"/>
  <c r="J80" i="10"/>
  <c r="L80" i="10"/>
  <c r="B81" i="10"/>
  <c r="D81" i="10"/>
  <c r="H81" i="10"/>
  <c r="K81" i="10" s="1"/>
  <c r="B82" i="10"/>
  <c r="C82" i="10"/>
  <c r="D82" i="10"/>
  <c r="E82" i="10"/>
  <c r="H82" i="10"/>
  <c r="I82" i="10"/>
  <c r="J82" i="10"/>
  <c r="K82" i="10"/>
  <c r="C83" i="10"/>
  <c r="E83" i="10"/>
  <c r="H83" i="10"/>
  <c r="J83" i="10"/>
  <c r="L83" i="10"/>
  <c r="D84" i="10"/>
  <c r="H84" i="10"/>
  <c r="J84" i="10"/>
  <c r="B85" i="10"/>
  <c r="D85" i="10"/>
  <c r="E85" i="10"/>
  <c r="H85" i="10"/>
  <c r="I85" i="10" s="1"/>
  <c r="K85" i="10"/>
  <c r="L85" i="10"/>
  <c r="C86" i="10"/>
  <c r="E86" i="10"/>
  <c r="H86" i="10"/>
  <c r="J86" i="10" s="1"/>
  <c r="B87" i="10"/>
  <c r="C87" i="10"/>
  <c r="D87" i="10"/>
  <c r="H87" i="10"/>
  <c r="I87" i="10" s="1"/>
  <c r="K87" i="10"/>
  <c r="C88" i="10"/>
  <c r="D88" i="10"/>
  <c r="E88" i="10"/>
  <c r="H88" i="10"/>
  <c r="K88" i="10" s="1"/>
  <c r="I88" i="10"/>
  <c r="B107" i="10"/>
  <c r="F6" i="9"/>
  <c r="O6" i="9" s="1"/>
  <c r="L6" i="9"/>
  <c r="M6" i="9"/>
  <c r="C52" i="9" s="1"/>
  <c r="N6" i="9"/>
  <c r="F7" i="9"/>
  <c r="L7" i="9" s="1"/>
  <c r="M7" i="9"/>
  <c r="N7" i="9"/>
  <c r="K53" i="9" s="1"/>
  <c r="O7" i="9"/>
  <c r="L53" i="9" s="1"/>
  <c r="F8" i="9"/>
  <c r="L8" i="9"/>
  <c r="M8" i="9"/>
  <c r="J54" i="9" s="1"/>
  <c r="N8" i="9"/>
  <c r="O8" i="9"/>
  <c r="L54" i="9" s="1"/>
  <c r="F9" i="9"/>
  <c r="F43" i="9" s="1"/>
  <c r="F10" i="9"/>
  <c r="M10" i="9" s="1"/>
  <c r="L10" i="9"/>
  <c r="F11" i="9"/>
  <c r="N11" i="9" s="1"/>
  <c r="D57" i="9" s="1"/>
  <c r="L11" i="9"/>
  <c r="M11" i="9"/>
  <c r="F12" i="9"/>
  <c r="O12" i="9" s="1"/>
  <c r="L12" i="9"/>
  <c r="M12" i="9"/>
  <c r="J58" i="9" s="1"/>
  <c r="N12" i="9"/>
  <c r="F13" i="9"/>
  <c r="L13" i="9" s="1"/>
  <c r="M13" i="9"/>
  <c r="N13" i="9"/>
  <c r="D59" i="9" s="1"/>
  <c r="O13" i="9"/>
  <c r="F14" i="9"/>
  <c r="L14" i="9"/>
  <c r="M14" i="9"/>
  <c r="N14" i="9"/>
  <c r="O14" i="9"/>
  <c r="L60" i="9" s="1"/>
  <c r="F15" i="9"/>
  <c r="F16" i="9"/>
  <c r="M16" i="9" s="1"/>
  <c r="L16" i="9"/>
  <c r="F17" i="9"/>
  <c r="N17" i="9" s="1"/>
  <c r="L17" i="9"/>
  <c r="M17" i="9"/>
  <c r="F18" i="9"/>
  <c r="O18" i="9" s="1"/>
  <c r="E64" i="9" s="1"/>
  <c r="L18" i="9"/>
  <c r="M18" i="9"/>
  <c r="J64" i="9" s="1"/>
  <c r="N18" i="9"/>
  <c r="K64" i="9" s="1"/>
  <c r="F19" i="9"/>
  <c r="L19" i="9" s="1"/>
  <c r="M19" i="9"/>
  <c r="N19" i="9"/>
  <c r="O19" i="9"/>
  <c r="F20" i="9"/>
  <c r="L20" i="9"/>
  <c r="M20" i="9"/>
  <c r="N20" i="9"/>
  <c r="O20" i="9"/>
  <c r="E66" i="9" s="1"/>
  <c r="F21" i="9"/>
  <c r="F22" i="9"/>
  <c r="M22" i="9" s="1"/>
  <c r="J68" i="9" s="1"/>
  <c r="L22" i="9"/>
  <c r="F23" i="9"/>
  <c r="N23" i="9" s="1"/>
  <c r="L23" i="9"/>
  <c r="M23" i="9"/>
  <c r="F24" i="9"/>
  <c r="O24" i="9" s="1"/>
  <c r="L24" i="9"/>
  <c r="M24" i="9"/>
  <c r="C70" i="9" s="1"/>
  <c r="N24" i="9"/>
  <c r="F25" i="9"/>
  <c r="L25" i="9" s="1"/>
  <c r="M25" i="9"/>
  <c r="N25" i="9"/>
  <c r="K71" i="9" s="1"/>
  <c r="O25" i="9"/>
  <c r="L71" i="9" s="1"/>
  <c r="F26" i="9"/>
  <c r="L26" i="9"/>
  <c r="M26" i="9"/>
  <c r="J72" i="9" s="1"/>
  <c r="N26" i="9"/>
  <c r="O26" i="9"/>
  <c r="L72" i="9" s="1"/>
  <c r="F27" i="9"/>
  <c r="F28" i="9"/>
  <c r="M28" i="9" s="1"/>
  <c r="L28" i="9"/>
  <c r="F29" i="9"/>
  <c r="N29" i="9" s="1"/>
  <c r="D75" i="9" s="1"/>
  <c r="L29" i="9"/>
  <c r="M29" i="9"/>
  <c r="F30" i="9"/>
  <c r="O30" i="9" s="1"/>
  <c r="L30" i="9"/>
  <c r="M30" i="9"/>
  <c r="J76" i="9" s="1"/>
  <c r="N30" i="9"/>
  <c r="F31" i="9"/>
  <c r="L31" i="9" s="1"/>
  <c r="M31" i="9"/>
  <c r="N31" i="9"/>
  <c r="D77" i="9" s="1"/>
  <c r="O31" i="9"/>
  <c r="F32" i="9"/>
  <c r="L32" i="9"/>
  <c r="M32" i="9"/>
  <c r="N32" i="9"/>
  <c r="O32" i="9"/>
  <c r="L78" i="9" s="1"/>
  <c r="F33" i="9"/>
  <c r="F34" i="9"/>
  <c r="M34" i="9" s="1"/>
  <c r="L34" i="9"/>
  <c r="F35" i="9"/>
  <c r="N35" i="9" s="1"/>
  <c r="L35" i="9"/>
  <c r="M35" i="9"/>
  <c r="F36" i="9"/>
  <c r="O36" i="9" s="1"/>
  <c r="E82" i="9" s="1"/>
  <c r="L36" i="9"/>
  <c r="M36" i="9"/>
  <c r="J82" i="9" s="1"/>
  <c r="N36" i="9"/>
  <c r="K82" i="9" s="1"/>
  <c r="F37" i="9"/>
  <c r="L37" i="9" s="1"/>
  <c r="M37" i="9"/>
  <c r="N37" i="9"/>
  <c r="O37" i="9"/>
  <c r="F38" i="9"/>
  <c r="L38" i="9"/>
  <c r="M38" i="9"/>
  <c r="N38" i="9"/>
  <c r="O38" i="9"/>
  <c r="E84" i="9" s="1"/>
  <c r="F39" i="9"/>
  <c r="F40" i="9"/>
  <c r="M40" i="9" s="1"/>
  <c r="C86" i="9" s="1"/>
  <c r="L40" i="9"/>
  <c r="F41" i="9"/>
  <c r="N41" i="9" s="1"/>
  <c r="L41" i="9"/>
  <c r="M41" i="9"/>
  <c r="F42" i="9"/>
  <c r="O42" i="9" s="1"/>
  <c r="L42" i="9"/>
  <c r="M42" i="9"/>
  <c r="C88" i="9" s="1"/>
  <c r="N42" i="9"/>
  <c r="B43" i="9"/>
  <c r="C43" i="9"/>
  <c r="D43" i="9"/>
  <c r="E43" i="9"/>
  <c r="I43" i="9"/>
  <c r="H52" i="9"/>
  <c r="J52" i="9"/>
  <c r="D53" i="9"/>
  <c r="H53" i="9"/>
  <c r="C54" i="9"/>
  <c r="H54" i="9"/>
  <c r="I54" i="9"/>
  <c r="H55" i="9"/>
  <c r="H56" i="9"/>
  <c r="H57" i="9"/>
  <c r="H58" i="9"/>
  <c r="B59" i="9"/>
  <c r="H59" i="9"/>
  <c r="K59" i="9"/>
  <c r="B60" i="9"/>
  <c r="C60" i="9"/>
  <c r="E60" i="9"/>
  <c r="H60" i="9"/>
  <c r="I60" i="9"/>
  <c r="J60" i="9"/>
  <c r="H61" i="9"/>
  <c r="H62" i="9"/>
  <c r="B63" i="9"/>
  <c r="H63" i="9"/>
  <c r="I63" i="9"/>
  <c r="C64" i="9"/>
  <c r="D64" i="9"/>
  <c r="H64" i="9"/>
  <c r="L64" i="9"/>
  <c r="H65" i="9"/>
  <c r="B66" i="9"/>
  <c r="C66" i="9"/>
  <c r="H66" i="9"/>
  <c r="I66" i="9"/>
  <c r="J66" i="9"/>
  <c r="L66" i="9"/>
  <c r="H67" i="9"/>
  <c r="H68" i="9"/>
  <c r="H69" i="9"/>
  <c r="H70" i="9"/>
  <c r="J70" i="9"/>
  <c r="D71" i="9"/>
  <c r="H71" i="9"/>
  <c r="C72" i="9"/>
  <c r="H72" i="9"/>
  <c r="I72" i="9"/>
  <c r="H73" i="9"/>
  <c r="H74" i="9"/>
  <c r="I74" i="9"/>
  <c r="H75" i="9"/>
  <c r="K75" i="9"/>
  <c r="H76" i="9"/>
  <c r="B77" i="9"/>
  <c r="H77" i="9"/>
  <c r="K77" i="9"/>
  <c r="B78" i="9"/>
  <c r="C78" i="9"/>
  <c r="E78" i="9"/>
  <c r="H78" i="9"/>
  <c r="I78" i="9"/>
  <c r="J78" i="9"/>
  <c r="H79" i="9"/>
  <c r="H80" i="9"/>
  <c r="B81" i="9"/>
  <c r="H81" i="9"/>
  <c r="I81" i="9"/>
  <c r="C82" i="9"/>
  <c r="D82" i="9"/>
  <c r="H82" i="9"/>
  <c r="L82" i="9"/>
  <c r="H83" i="9"/>
  <c r="B84" i="9"/>
  <c r="C84" i="9"/>
  <c r="H84" i="9"/>
  <c r="I84" i="9"/>
  <c r="J84" i="9"/>
  <c r="L84" i="9"/>
  <c r="H85" i="9"/>
  <c r="H86" i="9"/>
  <c r="H87" i="9"/>
  <c r="H88" i="9"/>
  <c r="I88" i="9"/>
  <c r="B107" i="9"/>
  <c r="B53" i="11" l="1"/>
  <c r="M7" i="11"/>
  <c r="P7" i="11" s="1"/>
  <c r="C81" i="9"/>
  <c r="J81" i="9"/>
  <c r="L76" i="9"/>
  <c r="E76" i="9"/>
  <c r="L27" i="9"/>
  <c r="M27" i="9"/>
  <c r="N27" i="9"/>
  <c r="O27" i="9"/>
  <c r="I62" i="9"/>
  <c r="B62" i="9"/>
  <c r="K58" i="9"/>
  <c r="D58" i="9"/>
  <c r="P7" i="9"/>
  <c r="I53" i="9"/>
  <c r="M53" i="9" s="1"/>
  <c r="B53" i="9"/>
  <c r="I54" i="10"/>
  <c r="K54" i="10"/>
  <c r="L54" i="10"/>
  <c r="L56" i="10"/>
  <c r="E56" i="10"/>
  <c r="D88" i="8"/>
  <c r="K88" i="8"/>
  <c r="D58" i="8"/>
  <c r="K58" i="8"/>
  <c r="L52" i="7"/>
  <c r="K52" i="7"/>
  <c r="E77" i="5"/>
  <c r="L77" i="5"/>
  <c r="E71" i="9"/>
  <c r="K57" i="9"/>
  <c r="D88" i="9"/>
  <c r="K88" i="9"/>
  <c r="D87" i="9"/>
  <c r="K87" i="9"/>
  <c r="P37" i="9"/>
  <c r="I83" i="9"/>
  <c r="B83" i="9"/>
  <c r="C75" i="9"/>
  <c r="J75" i="9"/>
  <c r="L70" i="9"/>
  <c r="E70" i="9"/>
  <c r="L21" i="9"/>
  <c r="M21" i="9"/>
  <c r="N21" i="9"/>
  <c r="O21" i="9"/>
  <c r="L65" i="9"/>
  <c r="E65" i="9"/>
  <c r="J62" i="9"/>
  <c r="C62" i="9"/>
  <c r="B56" i="9"/>
  <c r="K52" i="9"/>
  <c r="D52" i="9"/>
  <c r="B70" i="10"/>
  <c r="B58" i="10"/>
  <c r="I58" i="10"/>
  <c r="J86" i="9"/>
  <c r="M72" i="9"/>
  <c r="E53" i="9"/>
  <c r="I86" i="9"/>
  <c r="D81" i="9"/>
  <c r="K81" i="9"/>
  <c r="P31" i="9"/>
  <c r="I77" i="9"/>
  <c r="C69" i="9"/>
  <c r="J69" i="9"/>
  <c r="K65" i="9"/>
  <c r="L15" i="9"/>
  <c r="M15" i="9"/>
  <c r="N15" i="9"/>
  <c r="O15" i="9"/>
  <c r="L59" i="9"/>
  <c r="E59" i="9"/>
  <c r="J56" i="9"/>
  <c r="C56" i="9"/>
  <c r="C53" i="8"/>
  <c r="J53" i="8"/>
  <c r="I80" i="9"/>
  <c r="B80" i="9"/>
  <c r="K76" i="9"/>
  <c r="D76" i="9"/>
  <c r="P25" i="9"/>
  <c r="I71" i="9"/>
  <c r="B71" i="9"/>
  <c r="C63" i="9"/>
  <c r="J63" i="9"/>
  <c r="L58" i="9"/>
  <c r="E58" i="9"/>
  <c r="L9" i="9"/>
  <c r="M9" i="9"/>
  <c r="N9" i="9"/>
  <c r="O9" i="9"/>
  <c r="F85" i="10"/>
  <c r="O29" i="10"/>
  <c r="L29" i="10"/>
  <c r="N29" i="10"/>
  <c r="M29" i="10"/>
  <c r="O17" i="10"/>
  <c r="L17" i="10"/>
  <c r="N17" i="10"/>
  <c r="M17" i="10"/>
  <c r="K88" i="7"/>
  <c r="L88" i="7"/>
  <c r="C68" i="9"/>
  <c r="I56" i="9"/>
  <c r="E88" i="9"/>
  <c r="L88" i="9"/>
  <c r="L39" i="9"/>
  <c r="M39" i="9"/>
  <c r="N39" i="9"/>
  <c r="O39" i="9"/>
  <c r="L83" i="9"/>
  <c r="E83" i="9"/>
  <c r="J80" i="9"/>
  <c r="C80" i="9"/>
  <c r="B74" i="9"/>
  <c r="K70" i="9"/>
  <c r="D70" i="9"/>
  <c r="D69" i="9"/>
  <c r="K69" i="9"/>
  <c r="P19" i="9"/>
  <c r="I65" i="9"/>
  <c r="B65" i="9"/>
  <c r="C57" i="9"/>
  <c r="J57" i="9"/>
  <c r="L52" i="9"/>
  <c r="E52" i="9"/>
  <c r="F87" i="10"/>
  <c r="I70" i="10"/>
  <c r="E87" i="10"/>
  <c r="L87" i="10"/>
  <c r="M87" i="10" s="1"/>
  <c r="P40" i="10"/>
  <c r="B86" i="10"/>
  <c r="F86" i="10" s="1"/>
  <c r="L84" i="10"/>
  <c r="E84" i="10"/>
  <c r="P37" i="10"/>
  <c r="B83" i="10"/>
  <c r="F83" i="10" s="1"/>
  <c r="I83" i="10"/>
  <c r="E81" i="10"/>
  <c r="L81" i="10"/>
  <c r="P34" i="10"/>
  <c r="I80" i="10"/>
  <c r="B80" i="10"/>
  <c r="I65" i="10"/>
  <c r="B65" i="10"/>
  <c r="B86" i="9"/>
  <c r="C87" i="9"/>
  <c r="J87" i="9"/>
  <c r="K83" i="9"/>
  <c r="L33" i="9"/>
  <c r="M33" i="9"/>
  <c r="N33" i="9"/>
  <c r="O33" i="9"/>
  <c r="L77" i="9"/>
  <c r="E77" i="9"/>
  <c r="J74" i="9"/>
  <c r="C74" i="9"/>
  <c r="I68" i="9"/>
  <c r="B68" i="9"/>
  <c r="D63" i="9"/>
  <c r="K63" i="9"/>
  <c r="P13" i="9"/>
  <c r="I59" i="9"/>
  <c r="M59" i="9" s="1"/>
  <c r="I86" i="10"/>
  <c r="K79" i="10"/>
  <c r="L79" i="10"/>
  <c r="J81" i="10"/>
  <c r="D66" i="10"/>
  <c r="K66" i="10"/>
  <c r="L36" i="8"/>
  <c r="O36" i="8"/>
  <c r="M36" i="8"/>
  <c r="N36" i="8"/>
  <c r="L28" i="8"/>
  <c r="M28" i="8"/>
  <c r="N28" i="8"/>
  <c r="O28" i="8"/>
  <c r="P11" i="9"/>
  <c r="F82" i="10"/>
  <c r="D86" i="10"/>
  <c r="K86" i="10"/>
  <c r="D80" i="10"/>
  <c r="K80" i="10"/>
  <c r="O24" i="10"/>
  <c r="M24" i="10"/>
  <c r="O12" i="10"/>
  <c r="M12" i="10"/>
  <c r="P12" i="10" s="1"/>
  <c r="L43" i="10"/>
  <c r="I71" i="8"/>
  <c r="K71" i="8"/>
  <c r="L35" i="8"/>
  <c r="N35" i="8"/>
  <c r="O35" i="8"/>
  <c r="M35" i="8"/>
  <c r="E73" i="8"/>
  <c r="L73" i="8"/>
  <c r="M73" i="8" s="1"/>
  <c r="P27" i="8"/>
  <c r="D70" i="8"/>
  <c r="K70" i="8"/>
  <c r="L18" i="8"/>
  <c r="O18" i="8"/>
  <c r="M18" i="8"/>
  <c r="N18" i="8"/>
  <c r="L10" i="8"/>
  <c r="M10" i="8"/>
  <c r="N10" i="8"/>
  <c r="O10" i="8"/>
  <c r="I75" i="9"/>
  <c r="B75" i="9"/>
  <c r="I57" i="9"/>
  <c r="B57" i="9"/>
  <c r="P42" i="9"/>
  <c r="B88" i="9"/>
  <c r="F88" i="9" s="1"/>
  <c r="D84" i="9"/>
  <c r="F84" i="9" s="1"/>
  <c r="K84" i="9"/>
  <c r="M84" i="9" s="1"/>
  <c r="C83" i="9"/>
  <c r="J83" i="9"/>
  <c r="P36" i="9"/>
  <c r="B82" i="9"/>
  <c r="F82" i="9" s="1"/>
  <c r="I82" i="9"/>
  <c r="M82" i="9" s="1"/>
  <c r="D78" i="9"/>
  <c r="F78" i="9" s="1"/>
  <c r="K78" i="9"/>
  <c r="M78" i="9" s="1"/>
  <c r="C77" i="9"/>
  <c r="F77" i="9" s="1"/>
  <c r="J77" i="9"/>
  <c r="P30" i="9"/>
  <c r="B76" i="9"/>
  <c r="I76" i="9"/>
  <c r="M76" i="9" s="1"/>
  <c r="D72" i="9"/>
  <c r="K72" i="9"/>
  <c r="C71" i="9"/>
  <c r="J71" i="9"/>
  <c r="P24" i="9"/>
  <c r="B70" i="9"/>
  <c r="F70" i="9" s="1"/>
  <c r="I70" i="9"/>
  <c r="D66" i="9"/>
  <c r="F66" i="9" s="1"/>
  <c r="K66" i="9"/>
  <c r="M66" i="9" s="1"/>
  <c r="C65" i="9"/>
  <c r="J65" i="9"/>
  <c r="P18" i="9"/>
  <c r="B64" i="9"/>
  <c r="F64" i="9" s="1"/>
  <c r="I64" i="9"/>
  <c r="M64" i="9" s="1"/>
  <c r="D60" i="9"/>
  <c r="F60" i="9" s="1"/>
  <c r="K60" i="9"/>
  <c r="M60" i="9" s="1"/>
  <c r="C59" i="9"/>
  <c r="F59" i="9" s="1"/>
  <c r="J59" i="9"/>
  <c r="P12" i="9"/>
  <c r="B58" i="9"/>
  <c r="I58" i="9"/>
  <c r="M58" i="9" s="1"/>
  <c r="D54" i="9"/>
  <c r="K54" i="9"/>
  <c r="M54" i="9" s="1"/>
  <c r="C53" i="9"/>
  <c r="J53" i="9"/>
  <c r="P6" i="9"/>
  <c r="B52" i="9"/>
  <c r="I52" i="9"/>
  <c r="K83" i="10"/>
  <c r="M82" i="10"/>
  <c r="P41" i="10"/>
  <c r="B84" i="10"/>
  <c r="F84" i="10" s="1"/>
  <c r="I84" i="10"/>
  <c r="M84" i="10" s="1"/>
  <c r="P38" i="10"/>
  <c r="P35" i="10"/>
  <c r="B78" i="10"/>
  <c r="F78" i="10" s="1"/>
  <c r="I78" i="10"/>
  <c r="M78" i="10" s="1"/>
  <c r="P32" i="10"/>
  <c r="O27" i="10"/>
  <c r="L27" i="10"/>
  <c r="M27" i="10"/>
  <c r="P20" i="10"/>
  <c r="O15" i="10"/>
  <c r="L15" i="10"/>
  <c r="M15" i="10"/>
  <c r="C59" i="10"/>
  <c r="J59" i="10"/>
  <c r="M85" i="8"/>
  <c r="I84" i="8"/>
  <c r="K84" i="8"/>
  <c r="F73" i="8"/>
  <c r="E83" i="8"/>
  <c r="F83" i="8" s="1"/>
  <c r="L83" i="8"/>
  <c r="D76" i="8"/>
  <c r="K76" i="8"/>
  <c r="L17" i="8"/>
  <c r="N17" i="8"/>
  <c r="O17" i="8"/>
  <c r="M17" i="8"/>
  <c r="E55" i="8"/>
  <c r="L55" i="8"/>
  <c r="P9" i="8"/>
  <c r="K54" i="8"/>
  <c r="D54" i="8"/>
  <c r="D52" i="8"/>
  <c r="K52" i="8"/>
  <c r="D83" i="9"/>
  <c r="C76" i="9"/>
  <c r="E72" i="9"/>
  <c r="D65" i="9"/>
  <c r="C58" i="9"/>
  <c r="E54" i="9"/>
  <c r="M43" i="9"/>
  <c r="O40" i="9"/>
  <c r="O34" i="9"/>
  <c r="P34" i="9" s="1"/>
  <c r="O28" i="9"/>
  <c r="O22" i="9"/>
  <c r="O16" i="9"/>
  <c r="O10" i="9"/>
  <c r="O43" i="9" s="1"/>
  <c r="L88" i="10"/>
  <c r="M88" i="10" s="1"/>
  <c r="C81" i="10"/>
  <c r="F81" i="10" s="1"/>
  <c r="F43" i="10"/>
  <c r="C85" i="10"/>
  <c r="J85" i="10"/>
  <c r="M85" i="10" s="1"/>
  <c r="C79" i="10"/>
  <c r="F79" i="10" s="1"/>
  <c r="J79" i="10"/>
  <c r="O23" i="10"/>
  <c r="L23" i="10"/>
  <c r="N23" i="10"/>
  <c r="P18" i="10"/>
  <c r="B64" i="10"/>
  <c r="I64" i="10"/>
  <c r="D60" i="10"/>
  <c r="K60" i="10"/>
  <c r="B57" i="10"/>
  <c r="I57" i="10"/>
  <c r="M77" i="8"/>
  <c r="I72" i="8"/>
  <c r="L72" i="8"/>
  <c r="L41" i="8"/>
  <c r="N41" i="8"/>
  <c r="O41" i="8"/>
  <c r="M41" i="8"/>
  <c r="P33" i="8"/>
  <c r="L79" i="8"/>
  <c r="E79" i="8"/>
  <c r="F79" i="8" s="1"/>
  <c r="L30" i="8"/>
  <c r="O30" i="8"/>
  <c r="M30" i="8"/>
  <c r="E65" i="8"/>
  <c r="L65" i="8"/>
  <c r="K60" i="8"/>
  <c r="D60" i="8"/>
  <c r="I66" i="7"/>
  <c r="J66" i="7"/>
  <c r="M62" i="7"/>
  <c r="I87" i="9"/>
  <c r="B87" i="9"/>
  <c r="I69" i="9"/>
  <c r="B69" i="9"/>
  <c r="O41" i="9"/>
  <c r="P41" i="9" s="1"/>
  <c r="N40" i="9"/>
  <c r="P38" i="9"/>
  <c r="O35" i="9"/>
  <c r="N34" i="9"/>
  <c r="P32" i="9"/>
  <c r="O29" i="9"/>
  <c r="N28" i="9"/>
  <c r="P26" i="9"/>
  <c r="O23" i="9"/>
  <c r="N22" i="9"/>
  <c r="P20" i="9"/>
  <c r="O17" i="9"/>
  <c r="N16" i="9"/>
  <c r="P14" i="9"/>
  <c r="O11" i="9"/>
  <c r="N10" i="9"/>
  <c r="P10" i="9" s="1"/>
  <c r="P8" i="9"/>
  <c r="L86" i="10"/>
  <c r="K77" i="10"/>
  <c r="M77" i="10" s="1"/>
  <c r="L68" i="10"/>
  <c r="C54" i="10"/>
  <c r="F54" i="10" s="1"/>
  <c r="I53" i="10"/>
  <c r="M53" i="10" s="1"/>
  <c r="B53" i="10"/>
  <c r="F52" i="10"/>
  <c r="P42" i="10"/>
  <c r="P39" i="10"/>
  <c r="P36" i="10"/>
  <c r="P33" i="10"/>
  <c r="O30" i="10"/>
  <c r="M30" i="10"/>
  <c r="P22" i="10"/>
  <c r="O18" i="10"/>
  <c r="M18" i="10"/>
  <c r="C55" i="10"/>
  <c r="J55" i="10"/>
  <c r="P7" i="10"/>
  <c r="C52" i="10"/>
  <c r="J52" i="10"/>
  <c r="M55" i="8"/>
  <c r="L40" i="8"/>
  <c r="M40" i="8"/>
  <c r="N40" i="8"/>
  <c r="O40" i="8"/>
  <c r="E77" i="8"/>
  <c r="F77" i="8" s="1"/>
  <c r="L77" i="8"/>
  <c r="L23" i="8"/>
  <c r="N23" i="8"/>
  <c r="O23" i="8"/>
  <c r="M23" i="8"/>
  <c r="E61" i="8"/>
  <c r="F61" i="8" s="1"/>
  <c r="L61" i="8"/>
  <c r="P15" i="8"/>
  <c r="L12" i="8"/>
  <c r="O12" i="8"/>
  <c r="M12" i="8"/>
  <c r="B104" i="7"/>
  <c r="L71" i="6"/>
  <c r="E71" i="6"/>
  <c r="J88" i="9"/>
  <c r="M88" i="9" s="1"/>
  <c r="B72" i="9"/>
  <c r="B54" i="9"/>
  <c r="B88" i="10"/>
  <c r="F88" i="10" s="1"/>
  <c r="I81" i="10"/>
  <c r="M81" i="10" s="1"/>
  <c r="I79" i="10"/>
  <c r="J54" i="10"/>
  <c r="L52" i="10"/>
  <c r="M52" i="10" s="1"/>
  <c r="P26" i="10"/>
  <c r="N24" i="10"/>
  <c r="O21" i="10"/>
  <c r="L21" i="10"/>
  <c r="M21" i="10"/>
  <c r="C65" i="10"/>
  <c r="J65" i="10"/>
  <c r="P14" i="10"/>
  <c r="N12" i="10"/>
  <c r="N9" i="10"/>
  <c r="L9" i="10"/>
  <c r="O9" i="10"/>
  <c r="D72" i="8"/>
  <c r="L22" i="8"/>
  <c r="M22" i="8"/>
  <c r="N22" i="8"/>
  <c r="O22" i="8"/>
  <c r="C65" i="8"/>
  <c r="F65" i="8" s="1"/>
  <c r="J65" i="8"/>
  <c r="E59" i="8"/>
  <c r="L59" i="8"/>
  <c r="J88" i="8"/>
  <c r="L84" i="8"/>
  <c r="P37" i="8"/>
  <c r="C75" i="8"/>
  <c r="J75" i="8"/>
  <c r="J70" i="8"/>
  <c r="P19" i="8"/>
  <c r="K59" i="8"/>
  <c r="M59" i="8" s="1"/>
  <c r="D59" i="8"/>
  <c r="F59" i="8" s="1"/>
  <c r="C57" i="8"/>
  <c r="J57" i="8"/>
  <c r="J52" i="8"/>
  <c r="C52" i="8"/>
  <c r="I74" i="7"/>
  <c r="J74" i="7"/>
  <c r="K74" i="7"/>
  <c r="M71" i="7"/>
  <c r="K70" i="7"/>
  <c r="L70" i="7"/>
  <c r="M68" i="7"/>
  <c r="M53" i="7"/>
  <c r="J88" i="7"/>
  <c r="L84" i="7"/>
  <c r="K77" i="7"/>
  <c r="L72" i="7"/>
  <c r="J70" i="7"/>
  <c r="L66" i="7"/>
  <c r="C78" i="6"/>
  <c r="J78" i="6"/>
  <c r="P6" i="10"/>
  <c r="F55" i="8"/>
  <c r="L42" i="8"/>
  <c r="O42" i="8"/>
  <c r="L34" i="8"/>
  <c r="M34" i="8"/>
  <c r="N34" i="8"/>
  <c r="O34" i="8"/>
  <c r="L29" i="8"/>
  <c r="N29" i="8"/>
  <c r="O29" i="8"/>
  <c r="E71" i="8"/>
  <c r="F71" i="8" s="1"/>
  <c r="L71" i="8"/>
  <c r="L24" i="8"/>
  <c r="O24" i="8"/>
  <c r="L16" i="8"/>
  <c r="M16" i="8"/>
  <c r="N16" i="8"/>
  <c r="O16" i="8"/>
  <c r="L11" i="8"/>
  <c r="N11" i="8"/>
  <c r="O11" i="8"/>
  <c r="E53" i="8"/>
  <c r="F53" i="8" s="1"/>
  <c r="L53" i="8"/>
  <c r="L6" i="8"/>
  <c r="O6" i="8"/>
  <c r="F43" i="8"/>
  <c r="F55" i="7"/>
  <c r="P42" i="7"/>
  <c r="B88" i="7"/>
  <c r="I88" i="7"/>
  <c r="E85" i="7"/>
  <c r="F85" i="7" s="1"/>
  <c r="L85" i="7"/>
  <c r="M85" i="7" s="1"/>
  <c r="D84" i="7"/>
  <c r="F84" i="7" s="1"/>
  <c r="K84" i="7"/>
  <c r="C83" i="7"/>
  <c r="J83" i="7"/>
  <c r="P36" i="7"/>
  <c r="B82" i="7"/>
  <c r="F82" i="7" s="1"/>
  <c r="I82" i="7"/>
  <c r="M82" i="7" s="1"/>
  <c r="E79" i="7"/>
  <c r="L79" i="7"/>
  <c r="D78" i="7"/>
  <c r="K78" i="7"/>
  <c r="M78" i="7" s="1"/>
  <c r="C77" i="7"/>
  <c r="J77" i="7"/>
  <c r="M77" i="7" s="1"/>
  <c r="P30" i="7"/>
  <c r="B76" i="7"/>
  <c r="F76" i="7" s="1"/>
  <c r="I76" i="7"/>
  <c r="M76" i="7" s="1"/>
  <c r="E73" i="7"/>
  <c r="L73" i="7"/>
  <c r="M73" i="7" s="1"/>
  <c r="D72" i="7"/>
  <c r="K72" i="7"/>
  <c r="C71" i="7"/>
  <c r="J71" i="7"/>
  <c r="P24" i="7"/>
  <c r="B70" i="7"/>
  <c r="I70" i="7"/>
  <c r="M70" i="7" s="1"/>
  <c r="E67" i="7"/>
  <c r="F67" i="7" s="1"/>
  <c r="L67" i="7"/>
  <c r="M67" i="7" s="1"/>
  <c r="C73" i="6"/>
  <c r="J73" i="6"/>
  <c r="J61" i="6"/>
  <c r="C61" i="6"/>
  <c r="J54" i="6"/>
  <c r="C54" i="6"/>
  <c r="B85" i="5"/>
  <c r="I85" i="5"/>
  <c r="N10" i="10"/>
  <c r="M10" i="10"/>
  <c r="P31" i="8"/>
  <c r="P13" i="8"/>
  <c r="M80" i="7"/>
  <c r="F62" i="7"/>
  <c r="E90" i="7"/>
  <c r="C105" i="7" s="1"/>
  <c r="B105" i="7"/>
  <c r="L90" i="7"/>
  <c r="D105" i="7" s="1"/>
  <c r="L86" i="7"/>
  <c r="M86" i="7" s="1"/>
  <c r="E86" i="7"/>
  <c r="F86" i="7" s="1"/>
  <c r="P37" i="7"/>
  <c r="I83" i="7"/>
  <c r="M83" i="7" s="1"/>
  <c r="B83" i="7"/>
  <c r="K79" i="7"/>
  <c r="M79" i="7" s="1"/>
  <c r="D79" i="7"/>
  <c r="P31" i="7"/>
  <c r="B77" i="7"/>
  <c r="J72" i="7"/>
  <c r="L68" i="7"/>
  <c r="J54" i="7"/>
  <c r="F64" i="6"/>
  <c r="C72" i="6"/>
  <c r="J72" i="6"/>
  <c r="C60" i="6"/>
  <c r="J60" i="6"/>
  <c r="I79" i="5"/>
  <c r="B79" i="5"/>
  <c r="P14" i="5"/>
  <c r="B60" i="5"/>
  <c r="I60" i="5"/>
  <c r="K74" i="10"/>
  <c r="M74" i="10" s="1"/>
  <c r="I72" i="10"/>
  <c r="M72" i="10" s="1"/>
  <c r="B72" i="10"/>
  <c r="F72" i="10" s="1"/>
  <c r="K68" i="10"/>
  <c r="M68" i="10" s="1"/>
  <c r="I66" i="10"/>
  <c r="M66" i="10" s="1"/>
  <c r="B66" i="10"/>
  <c r="F66" i="10" s="1"/>
  <c r="K62" i="10"/>
  <c r="M62" i="10" s="1"/>
  <c r="I60" i="10"/>
  <c r="M60" i="10" s="1"/>
  <c r="B60" i="10"/>
  <c r="F60" i="10" s="1"/>
  <c r="N25" i="10"/>
  <c r="N19" i="10"/>
  <c r="N13" i="10"/>
  <c r="N11" i="10"/>
  <c r="O11" i="10"/>
  <c r="E84" i="8"/>
  <c r="P25" i="8"/>
  <c r="K65" i="8"/>
  <c r="L54" i="8"/>
  <c r="P7" i="8"/>
  <c r="J84" i="7"/>
  <c r="M84" i="7" s="1"/>
  <c r="F78" i="7"/>
  <c r="F75" i="7"/>
  <c r="F73" i="7"/>
  <c r="F71" i="7"/>
  <c r="L82" i="7"/>
  <c r="L64" i="7"/>
  <c r="E60" i="7"/>
  <c r="L60" i="7"/>
  <c r="D59" i="7"/>
  <c r="K59" i="7"/>
  <c r="C58" i="7"/>
  <c r="J58" i="7"/>
  <c r="P11" i="7"/>
  <c r="B57" i="7"/>
  <c r="F57" i="7" s="1"/>
  <c r="I57" i="7"/>
  <c r="M57" i="7" s="1"/>
  <c r="E54" i="7"/>
  <c r="E89" i="7" s="1"/>
  <c r="L54" i="7"/>
  <c r="D53" i="7"/>
  <c r="K53" i="7"/>
  <c r="C52" i="7"/>
  <c r="J52" i="7"/>
  <c r="I87" i="6"/>
  <c r="J86" i="6"/>
  <c r="M86" i="6" s="1"/>
  <c r="M76" i="6"/>
  <c r="E86" i="6"/>
  <c r="L86" i="6"/>
  <c r="L39" i="6"/>
  <c r="O39" i="6"/>
  <c r="L37" i="6"/>
  <c r="M37" i="6"/>
  <c r="N37" i="6"/>
  <c r="N34" i="6"/>
  <c r="P30" i="6"/>
  <c r="E75" i="6"/>
  <c r="L75" i="6"/>
  <c r="M75" i="6" s="1"/>
  <c r="M28" i="6"/>
  <c r="L20" i="6"/>
  <c r="N20" i="6"/>
  <c r="O20" i="6"/>
  <c r="D64" i="6"/>
  <c r="K64" i="6"/>
  <c r="C63" i="6"/>
  <c r="J63" i="6"/>
  <c r="M63" i="6" s="1"/>
  <c r="N15" i="6"/>
  <c r="L13" i="6"/>
  <c r="M13" i="6"/>
  <c r="N13" i="6"/>
  <c r="O13" i="6"/>
  <c r="M63" i="5"/>
  <c r="P34" i="5"/>
  <c r="B80" i="5"/>
  <c r="M32" i="5"/>
  <c r="N32" i="5"/>
  <c r="O32" i="5"/>
  <c r="I73" i="5"/>
  <c r="B73" i="5"/>
  <c r="L19" i="5"/>
  <c r="M19" i="5"/>
  <c r="N19" i="5"/>
  <c r="O19" i="5"/>
  <c r="E63" i="5"/>
  <c r="L63" i="5"/>
  <c r="J62" i="5"/>
  <c r="C62" i="5"/>
  <c r="I55" i="5"/>
  <c r="B55" i="5"/>
  <c r="M76" i="4"/>
  <c r="D66" i="7"/>
  <c r="F66" i="7" s="1"/>
  <c r="K66" i="7"/>
  <c r="C65" i="7"/>
  <c r="J65" i="7"/>
  <c r="P18" i="7"/>
  <c r="B64" i="7"/>
  <c r="F64" i="7" s="1"/>
  <c r="I64" i="7"/>
  <c r="M64" i="7" s="1"/>
  <c r="E61" i="7"/>
  <c r="L61" i="7"/>
  <c r="M61" i="7" s="1"/>
  <c r="D60" i="7"/>
  <c r="K60" i="7"/>
  <c r="M60" i="7" s="1"/>
  <c r="C59" i="7"/>
  <c r="F59" i="7" s="1"/>
  <c r="J59" i="7"/>
  <c r="M59" i="7" s="1"/>
  <c r="P12" i="7"/>
  <c r="B58" i="7"/>
  <c r="I58" i="7"/>
  <c r="E55" i="7"/>
  <c r="L55" i="7"/>
  <c r="M55" i="7" s="1"/>
  <c r="D54" i="7"/>
  <c r="F54" i="7" s="1"/>
  <c r="K54" i="7"/>
  <c r="C53" i="7"/>
  <c r="J53" i="7"/>
  <c r="P6" i="7"/>
  <c r="B52" i="7"/>
  <c r="I52" i="7"/>
  <c r="L43" i="7"/>
  <c r="D86" i="6"/>
  <c r="K86" i="6"/>
  <c r="P36" i="6"/>
  <c r="E81" i="6"/>
  <c r="F81" i="6" s="1"/>
  <c r="L81" i="6"/>
  <c r="M34" i="6"/>
  <c r="L26" i="6"/>
  <c r="N26" i="6"/>
  <c r="O26" i="6"/>
  <c r="D67" i="6"/>
  <c r="K67" i="6"/>
  <c r="L8" i="6"/>
  <c r="N8" i="6"/>
  <c r="O8" i="6"/>
  <c r="N39" i="5"/>
  <c r="O39" i="5"/>
  <c r="L80" i="5"/>
  <c r="K73" i="5"/>
  <c r="M14" i="5"/>
  <c r="N14" i="5"/>
  <c r="O14" i="5"/>
  <c r="K55" i="5"/>
  <c r="P25" i="7"/>
  <c r="M82" i="6"/>
  <c r="F63" i="6"/>
  <c r="E87" i="6"/>
  <c r="L87" i="6"/>
  <c r="C84" i="6"/>
  <c r="J84" i="6"/>
  <c r="L32" i="6"/>
  <c r="N32" i="6"/>
  <c r="O32" i="6"/>
  <c r="D73" i="6"/>
  <c r="K73" i="6"/>
  <c r="C67" i="6"/>
  <c r="J67" i="6"/>
  <c r="E65" i="6"/>
  <c r="L65" i="6"/>
  <c r="L15" i="6"/>
  <c r="O15" i="6"/>
  <c r="L58" i="6"/>
  <c r="E58" i="6"/>
  <c r="M74" i="5"/>
  <c r="E87" i="5"/>
  <c r="L87" i="5"/>
  <c r="M87" i="5" s="1"/>
  <c r="P38" i="5"/>
  <c r="I84" i="5"/>
  <c r="B84" i="5"/>
  <c r="L31" i="5"/>
  <c r="M31" i="5"/>
  <c r="N31" i="5"/>
  <c r="L62" i="5"/>
  <c r="L13" i="5"/>
  <c r="M13" i="5"/>
  <c r="N13" i="5"/>
  <c r="O13" i="5"/>
  <c r="M8" i="5"/>
  <c r="N8" i="5"/>
  <c r="O8" i="5"/>
  <c r="L8" i="5"/>
  <c r="M38" i="8"/>
  <c r="M32" i="8"/>
  <c r="M26" i="8"/>
  <c r="M20" i="8"/>
  <c r="M14" i="8"/>
  <c r="M8" i="8"/>
  <c r="M43" i="8" s="1"/>
  <c r="I87" i="7"/>
  <c r="M87" i="7" s="1"/>
  <c r="B87" i="7"/>
  <c r="F87" i="7" s="1"/>
  <c r="C72" i="7"/>
  <c r="F72" i="7" s="1"/>
  <c r="I69" i="7"/>
  <c r="M69" i="7" s="1"/>
  <c r="B69" i="7"/>
  <c r="F69" i="7" s="1"/>
  <c r="E68" i="7"/>
  <c r="F68" i="7" s="1"/>
  <c r="B65" i="7"/>
  <c r="F65" i="7" s="1"/>
  <c r="M43" i="7"/>
  <c r="P38" i="7"/>
  <c r="P32" i="7"/>
  <c r="P26" i="7"/>
  <c r="P20" i="7"/>
  <c r="P14" i="7"/>
  <c r="P8" i="7"/>
  <c r="F88" i="6"/>
  <c r="B80" i="6"/>
  <c r="D76" i="6"/>
  <c r="I74" i="6"/>
  <c r="F70" i="6"/>
  <c r="C69" i="6"/>
  <c r="F69" i="6" s="1"/>
  <c r="L63" i="6"/>
  <c r="K56" i="6"/>
  <c r="F43" i="6"/>
  <c r="P40" i="6"/>
  <c r="L38" i="6"/>
  <c r="N38" i="6"/>
  <c r="O38" i="6"/>
  <c r="D79" i="6"/>
  <c r="K79" i="6"/>
  <c r="O22" i="6"/>
  <c r="L21" i="6"/>
  <c r="O21" i="6"/>
  <c r="L19" i="6"/>
  <c r="M19" i="6"/>
  <c r="N19" i="6"/>
  <c r="P17" i="6"/>
  <c r="L7" i="6"/>
  <c r="M7" i="6"/>
  <c r="N7" i="6"/>
  <c r="O7" i="6"/>
  <c r="D82" i="5"/>
  <c r="D81" i="5"/>
  <c r="D73" i="5"/>
  <c r="B72" i="5"/>
  <c r="E57" i="5"/>
  <c r="D87" i="5"/>
  <c r="K87" i="5"/>
  <c r="P40" i="5"/>
  <c r="I86" i="5"/>
  <c r="M86" i="5" s="1"/>
  <c r="B86" i="5"/>
  <c r="F86" i="5" s="1"/>
  <c r="M38" i="5"/>
  <c r="N38" i="5"/>
  <c r="O38" i="5"/>
  <c r="L76" i="5"/>
  <c r="E76" i="5"/>
  <c r="M26" i="5"/>
  <c r="N26" i="5"/>
  <c r="O26" i="5"/>
  <c r="K67" i="5"/>
  <c r="D67" i="5"/>
  <c r="L58" i="5"/>
  <c r="E58" i="5"/>
  <c r="I53" i="5"/>
  <c r="B53" i="5"/>
  <c r="F77" i="4"/>
  <c r="F71" i="4"/>
  <c r="C88" i="7"/>
  <c r="E84" i="7"/>
  <c r="D77" i="7"/>
  <c r="F74" i="7"/>
  <c r="C70" i="7"/>
  <c r="E66" i="7"/>
  <c r="I65" i="7"/>
  <c r="M65" i="7" s="1"/>
  <c r="F61" i="7"/>
  <c r="E56" i="7"/>
  <c r="F56" i="7" s="1"/>
  <c r="B53" i="7"/>
  <c r="F53" i="7" s="1"/>
  <c r="P39" i="7"/>
  <c r="P33" i="7"/>
  <c r="P27" i="7"/>
  <c r="P21" i="7"/>
  <c r="P15" i="7"/>
  <c r="P9" i="7"/>
  <c r="M88" i="6"/>
  <c r="F87" i="6"/>
  <c r="E82" i="6"/>
  <c r="F82" i="6" s="1"/>
  <c r="M81" i="6"/>
  <c r="M70" i="6"/>
  <c r="I64" i="6"/>
  <c r="J64" i="6"/>
  <c r="K63" i="6"/>
  <c r="N39" i="6"/>
  <c r="C79" i="6"/>
  <c r="J79" i="6"/>
  <c r="O28" i="6"/>
  <c r="L27" i="6"/>
  <c r="O27" i="6"/>
  <c r="L25" i="6"/>
  <c r="M25" i="6"/>
  <c r="N25" i="6"/>
  <c r="P23" i="6"/>
  <c r="N22" i="6"/>
  <c r="P18" i="6"/>
  <c r="J62" i="6"/>
  <c r="C62" i="6"/>
  <c r="L14" i="6"/>
  <c r="N14" i="6"/>
  <c r="O14" i="6"/>
  <c r="C55" i="6"/>
  <c r="J55" i="6"/>
  <c r="B67" i="5"/>
  <c r="F63" i="5"/>
  <c r="F56" i="5"/>
  <c r="F43" i="5"/>
  <c r="C87" i="5"/>
  <c r="F87" i="5" s="1"/>
  <c r="J87" i="5"/>
  <c r="L83" i="5"/>
  <c r="E83" i="5"/>
  <c r="K80" i="5"/>
  <c r="D80" i="5"/>
  <c r="N33" i="5"/>
  <c r="O33" i="5"/>
  <c r="K76" i="5"/>
  <c r="D76" i="5"/>
  <c r="C75" i="5"/>
  <c r="J75" i="5"/>
  <c r="L74" i="5"/>
  <c r="E74" i="5"/>
  <c r="L25" i="5"/>
  <c r="M25" i="5"/>
  <c r="N25" i="5"/>
  <c r="O25" i="5"/>
  <c r="E69" i="5"/>
  <c r="L69" i="5"/>
  <c r="I66" i="5"/>
  <c r="B66" i="5"/>
  <c r="I61" i="5"/>
  <c r="K58" i="5"/>
  <c r="L56" i="5"/>
  <c r="E56" i="5"/>
  <c r="E52" i="5"/>
  <c r="M84" i="4"/>
  <c r="M77" i="4"/>
  <c r="M55" i="4"/>
  <c r="F72" i="4"/>
  <c r="I83" i="8"/>
  <c r="M83" i="8" s="1"/>
  <c r="J79" i="8"/>
  <c r="M79" i="8" s="1"/>
  <c r="I65" i="8"/>
  <c r="M65" i="8" s="1"/>
  <c r="J61" i="8"/>
  <c r="M61" i="8" s="1"/>
  <c r="I81" i="7"/>
  <c r="M81" i="7" s="1"/>
  <c r="B81" i="7"/>
  <c r="F81" i="7" s="1"/>
  <c r="B79" i="7"/>
  <c r="F79" i="7" s="1"/>
  <c r="K75" i="7"/>
  <c r="M75" i="7" s="1"/>
  <c r="I72" i="7"/>
  <c r="M72" i="7" s="1"/>
  <c r="I63" i="7"/>
  <c r="M63" i="7" s="1"/>
  <c r="B63" i="7"/>
  <c r="F63" i="7" s="1"/>
  <c r="B60" i="7"/>
  <c r="F60" i="7" s="1"/>
  <c r="I54" i="7"/>
  <c r="M54" i="7" s="1"/>
  <c r="P40" i="7"/>
  <c r="P34" i="7"/>
  <c r="P28" i="7"/>
  <c r="P22" i="7"/>
  <c r="P16" i="7"/>
  <c r="P10" i="7"/>
  <c r="B86" i="6"/>
  <c r="F86" i="6" s="1"/>
  <c r="I80" i="6"/>
  <c r="F76" i="6"/>
  <c r="C75" i="6"/>
  <c r="F75" i="6" s="1"/>
  <c r="B68" i="6"/>
  <c r="M39" i="6"/>
  <c r="O37" i="6"/>
  <c r="O34" i="6"/>
  <c r="L33" i="6"/>
  <c r="O33" i="6"/>
  <c r="L31" i="6"/>
  <c r="M31" i="6"/>
  <c r="N31" i="6"/>
  <c r="N28" i="6"/>
  <c r="E69" i="6"/>
  <c r="L69" i="6"/>
  <c r="M69" i="6" s="1"/>
  <c r="M22" i="6"/>
  <c r="P22" i="6" s="1"/>
  <c r="M20" i="6"/>
  <c r="L56" i="6"/>
  <c r="E56" i="6"/>
  <c r="L9" i="6"/>
  <c r="O9" i="6"/>
  <c r="F74" i="5"/>
  <c r="K56" i="5"/>
  <c r="M56" i="5" s="1"/>
  <c r="M39" i="5"/>
  <c r="L37" i="5"/>
  <c r="M37" i="5"/>
  <c r="N37" i="5"/>
  <c r="E81" i="5"/>
  <c r="F81" i="5" s="1"/>
  <c r="L81" i="5"/>
  <c r="M81" i="5" s="1"/>
  <c r="J80" i="5"/>
  <c r="M80" i="5" s="1"/>
  <c r="C80" i="5"/>
  <c r="L32" i="5"/>
  <c r="J73" i="5"/>
  <c r="C73" i="5"/>
  <c r="D69" i="5"/>
  <c r="F69" i="5" s="1"/>
  <c r="K69" i="5"/>
  <c r="M20" i="5"/>
  <c r="N20" i="5"/>
  <c r="O20" i="5"/>
  <c r="K62" i="5"/>
  <c r="M62" i="5" s="1"/>
  <c r="D62" i="5"/>
  <c r="J55" i="5"/>
  <c r="C55" i="5"/>
  <c r="M80" i="4"/>
  <c r="F66" i="4"/>
  <c r="F65" i="4"/>
  <c r="M54" i="4"/>
  <c r="I68" i="4"/>
  <c r="P42" i="4"/>
  <c r="P40" i="4"/>
  <c r="P39" i="4"/>
  <c r="P38" i="4"/>
  <c r="P37" i="4"/>
  <c r="P36" i="4"/>
  <c r="P33" i="4"/>
  <c r="P32" i="4"/>
  <c r="P30" i="4"/>
  <c r="P27" i="4"/>
  <c r="P26" i="4"/>
  <c r="P25" i="4"/>
  <c r="P24" i="4"/>
  <c r="P21" i="4"/>
  <c r="P20" i="4"/>
  <c r="P19" i="4"/>
  <c r="P18" i="4"/>
  <c r="P15" i="4"/>
  <c r="P14" i="4"/>
  <c r="P12" i="4"/>
  <c r="P9" i="4"/>
  <c r="P7" i="4"/>
  <c r="P43" i="4" s="1"/>
  <c r="P38" i="2"/>
  <c r="I84" i="2"/>
  <c r="B84" i="2"/>
  <c r="I72" i="4"/>
  <c r="J72" i="4"/>
  <c r="M58" i="4"/>
  <c r="F57" i="4"/>
  <c r="E87" i="4"/>
  <c r="F87" i="4" s="1"/>
  <c r="L87" i="4"/>
  <c r="E81" i="4"/>
  <c r="L81" i="4"/>
  <c r="M81" i="4" s="1"/>
  <c r="E80" i="4"/>
  <c r="F80" i="4" s="1"/>
  <c r="L80" i="4"/>
  <c r="E75" i="4"/>
  <c r="F75" i="4" s="1"/>
  <c r="L75" i="4"/>
  <c r="E74" i="4"/>
  <c r="L74" i="4"/>
  <c r="E69" i="4"/>
  <c r="L69" i="4"/>
  <c r="E68" i="4"/>
  <c r="L68" i="4"/>
  <c r="E63" i="4"/>
  <c r="L63" i="4"/>
  <c r="M63" i="4" s="1"/>
  <c r="E62" i="4"/>
  <c r="L62" i="4"/>
  <c r="E57" i="4"/>
  <c r="L57" i="4"/>
  <c r="E56" i="4"/>
  <c r="L56" i="4"/>
  <c r="E54" i="4"/>
  <c r="F54" i="4" s="1"/>
  <c r="L54" i="4"/>
  <c r="O43" i="4"/>
  <c r="P40" i="3"/>
  <c r="I86" i="3"/>
  <c r="M86" i="3" s="1"/>
  <c r="B86" i="3"/>
  <c r="N35" i="3"/>
  <c r="O35" i="3"/>
  <c r="L35" i="3"/>
  <c r="M35" i="3"/>
  <c r="N32" i="3"/>
  <c r="M32" i="3"/>
  <c r="L32" i="3"/>
  <c r="O32" i="3"/>
  <c r="B68" i="3"/>
  <c r="P28" i="5"/>
  <c r="P22" i="5"/>
  <c r="P16" i="5"/>
  <c r="P10" i="5"/>
  <c r="O7" i="5"/>
  <c r="O43" i="5" s="1"/>
  <c r="M88" i="4"/>
  <c r="E85" i="4"/>
  <c r="E73" i="4"/>
  <c r="L71" i="4"/>
  <c r="F70" i="4"/>
  <c r="D86" i="4"/>
  <c r="F86" i="4" s="1"/>
  <c r="K86" i="4"/>
  <c r="M86" i="4" s="1"/>
  <c r="D80" i="4"/>
  <c r="K80" i="4"/>
  <c r="D79" i="4"/>
  <c r="F79" i="4" s="1"/>
  <c r="K79" i="4"/>
  <c r="D74" i="4"/>
  <c r="F74" i="4" s="1"/>
  <c r="K74" i="4"/>
  <c r="D73" i="4"/>
  <c r="F73" i="4" s="1"/>
  <c r="K73" i="4"/>
  <c r="D68" i="4"/>
  <c r="F68" i="4" s="1"/>
  <c r="K68" i="4"/>
  <c r="D67" i="4"/>
  <c r="F67" i="4" s="1"/>
  <c r="K67" i="4"/>
  <c r="D62" i="4"/>
  <c r="F62" i="4" s="1"/>
  <c r="K62" i="4"/>
  <c r="M62" i="4" s="1"/>
  <c r="D61" i="4"/>
  <c r="F61" i="4" s="1"/>
  <c r="K61" i="4"/>
  <c r="D56" i="4"/>
  <c r="F56" i="4" s="1"/>
  <c r="K56" i="4"/>
  <c r="K55" i="4"/>
  <c r="D53" i="4"/>
  <c r="K53" i="4"/>
  <c r="N43" i="4"/>
  <c r="M70" i="3"/>
  <c r="I68" i="3"/>
  <c r="E80" i="3"/>
  <c r="L80" i="3"/>
  <c r="J75" i="3"/>
  <c r="C75" i="3"/>
  <c r="F75" i="3" s="1"/>
  <c r="P26" i="3"/>
  <c r="B76" i="2"/>
  <c r="I76" i="2"/>
  <c r="B62" i="6"/>
  <c r="F62" i="6" s="1"/>
  <c r="I62" i="6"/>
  <c r="M62" i="6" s="1"/>
  <c r="D58" i="6"/>
  <c r="F58" i="6" s="1"/>
  <c r="K58" i="6"/>
  <c r="M58" i="6" s="1"/>
  <c r="C57" i="6"/>
  <c r="F57" i="6" s="1"/>
  <c r="J57" i="6"/>
  <c r="M57" i="6" s="1"/>
  <c r="B56" i="6"/>
  <c r="I56" i="6"/>
  <c r="M56" i="6" s="1"/>
  <c r="D52" i="6"/>
  <c r="F52" i="6" s="1"/>
  <c r="K52" i="6"/>
  <c r="M52" i="6" s="1"/>
  <c r="B68" i="5"/>
  <c r="F68" i="5" s="1"/>
  <c r="J57" i="5"/>
  <c r="P41" i="5"/>
  <c r="P35" i="5"/>
  <c r="P29" i="5"/>
  <c r="P23" i="5"/>
  <c r="P17" i="5"/>
  <c r="P11" i="5"/>
  <c r="N7" i="5"/>
  <c r="D85" i="4"/>
  <c r="F85" i="4" s="1"/>
  <c r="D81" i="4"/>
  <c r="F81" i="4" s="1"/>
  <c r="E76" i="4"/>
  <c r="F76" i="4" s="1"/>
  <c r="M75" i="4"/>
  <c r="E72" i="4"/>
  <c r="K71" i="4"/>
  <c r="M71" i="4" s="1"/>
  <c r="M70" i="4"/>
  <c r="F69" i="4"/>
  <c r="I66" i="4"/>
  <c r="M66" i="4" s="1"/>
  <c r="J66" i="4"/>
  <c r="D63" i="4"/>
  <c r="E58" i="4"/>
  <c r="M57" i="4"/>
  <c r="L52" i="4"/>
  <c r="F52" i="4"/>
  <c r="J55" i="4"/>
  <c r="J53" i="4"/>
  <c r="E72" i="3"/>
  <c r="L87" i="3"/>
  <c r="E87" i="3"/>
  <c r="N39" i="3"/>
  <c r="O39" i="3"/>
  <c r="L39" i="3"/>
  <c r="M39" i="3"/>
  <c r="K80" i="3"/>
  <c r="E76" i="3"/>
  <c r="F76" i="3" s="1"/>
  <c r="L76" i="3"/>
  <c r="C61" i="3"/>
  <c r="J61" i="3"/>
  <c r="M43" i="6"/>
  <c r="I75" i="5"/>
  <c r="M75" i="5" s="1"/>
  <c r="B75" i="5"/>
  <c r="I68" i="5"/>
  <c r="M68" i="5" s="1"/>
  <c r="D58" i="5"/>
  <c r="I57" i="5"/>
  <c r="M57" i="5" s="1"/>
  <c r="B57" i="5"/>
  <c r="F57" i="5" s="1"/>
  <c r="P42" i="5"/>
  <c r="B88" i="5"/>
  <c r="F88" i="5" s="1"/>
  <c r="I88" i="5"/>
  <c r="M88" i="5" s="1"/>
  <c r="P36" i="5"/>
  <c r="B82" i="5"/>
  <c r="F82" i="5" s="1"/>
  <c r="I82" i="5"/>
  <c r="M82" i="5" s="1"/>
  <c r="P30" i="5"/>
  <c r="B76" i="5"/>
  <c r="F76" i="5" s="1"/>
  <c r="I76" i="5"/>
  <c r="O27" i="5"/>
  <c r="P27" i="5" s="1"/>
  <c r="P24" i="5"/>
  <c r="B70" i="5"/>
  <c r="F70" i="5" s="1"/>
  <c r="I70" i="5"/>
  <c r="M70" i="5" s="1"/>
  <c r="O21" i="5"/>
  <c r="P18" i="5"/>
  <c r="B64" i="5"/>
  <c r="F64" i="5" s="1"/>
  <c r="I64" i="5"/>
  <c r="M64" i="5" s="1"/>
  <c r="O15" i="5"/>
  <c r="P15" i="5" s="1"/>
  <c r="P12" i="5"/>
  <c r="B58" i="5"/>
  <c r="I58" i="5"/>
  <c r="O9" i="5"/>
  <c r="P9" i="5" s="1"/>
  <c r="M7" i="5"/>
  <c r="P7" i="5" s="1"/>
  <c r="P6" i="5"/>
  <c r="B52" i="5"/>
  <c r="I52" i="5"/>
  <c r="B89" i="4"/>
  <c r="E88" i="4"/>
  <c r="F88" i="4" s="1"/>
  <c r="J87" i="4"/>
  <c r="M87" i="4" s="1"/>
  <c r="L83" i="4"/>
  <c r="J82" i="4"/>
  <c r="M82" i="4" s="1"/>
  <c r="F82" i="4"/>
  <c r="D76" i="4"/>
  <c r="J69" i="4"/>
  <c r="M69" i="4" s="1"/>
  <c r="L65" i="4"/>
  <c r="F64" i="4"/>
  <c r="D58" i="4"/>
  <c r="F58" i="4" s="1"/>
  <c r="K52" i="4"/>
  <c r="L75" i="3"/>
  <c r="C53" i="3"/>
  <c r="P30" i="3"/>
  <c r="N25" i="3"/>
  <c r="L25" i="3"/>
  <c r="M25" i="3"/>
  <c r="O25" i="3"/>
  <c r="B82" i="2"/>
  <c r="I82" i="2"/>
  <c r="N43" i="6"/>
  <c r="P16" i="6"/>
  <c r="P10" i="6"/>
  <c r="J69" i="5"/>
  <c r="M69" i="5" s="1"/>
  <c r="B62" i="5"/>
  <c r="F62" i="5" s="1"/>
  <c r="K83" i="4"/>
  <c r="M83" i="4" s="1"/>
  <c r="I78" i="4"/>
  <c r="M78" i="4" s="1"/>
  <c r="J78" i="4"/>
  <c r="K65" i="4"/>
  <c r="M65" i="4" s="1"/>
  <c r="M64" i="4"/>
  <c r="F63" i="4"/>
  <c r="I60" i="4"/>
  <c r="M60" i="4" s="1"/>
  <c r="J60" i="4"/>
  <c r="E53" i="4"/>
  <c r="M76" i="3"/>
  <c r="I75" i="3"/>
  <c r="M75" i="3" s="1"/>
  <c r="C68" i="3"/>
  <c r="N28" i="3"/>
  <c r="O28" i="3"/>
  <c r="L28" i="3"/>
  <c r="M28" i="3"/>
  <c r="B63" i="3"/>
  <c r="N38" i="3"/>
  <c r="M38" i="3"/>
  <c r="N31" i="3"/>
  <c r="L31" i="3"/>
  <c r="P29" i="3"/>
  <c r="N27" i="3"/>
  <c r="O27" i="3"/>
  <c r="N21" i="3"/>
  <c r="O21" i="3"/>
  <c r="L21" i="3"/>
  <c r="P19" i="3"/>
  <c r="M17" i="3"/>
  <c r="N10" i="3"/>
  <c r="O10" i="3"/>
  <c r="L42" i="2"/>
  <c r="M42" i="2"/>
  <c r="N38" i="2"/>
  <c r="B79" i="2"/>
  <c r="F79" i="2" s="1"/>
  <c r="I79" i="2"/>
  <c r="M79" i="2" s="1"/>
  <c r="P33" i="2"/>
  <c r="B73" i="2"/>
  <c r="F73" i="2" s="1"/>
  <c r="I73" i="2"/>
  <c r="M73" i="2" s="1"/>
  <c r="P27" i="2"/>
  <c r="L22" i="2"/>
  <c r="O22" i="2"/>
  <c r="L15" i="2"/>
  <c r="N15" i="2"/>
  <c r="M15" i="2"/>
  <c r="O15" i="2"/>
  <c r="I61" i="1"/>
  <c r="J61" i="1"/>
  <c r="K61" i="1"/>
  <c r="E86" i="3"/>
  <c r="L86" i="3"/>
  <c r="N19" i="3"/>
  <c r="O19" i="3"/>
  <c r="L41" i="2"/>
  <c r="M41" i="2"/>
  <c r="N41" i="2"/>
  <c r="O41" i="2"/>
  <c r="P28" i="2"/>
  <c r="K74" i="2"/>
  <c r="D57" i="2"/>
  <c r="K57" i="2"/>
  <c r="K82" i="1"/>
  <c r="L82" i="1"/>
  <c r="L11" i="1"/>
  <c r="M11" i="1"/>
  <c r="N11" i="1"/>
  <c r="O11" i="1"/>
  <c r="D54" i="1"/>
  <c r="K54" i="1"/>
  <c r="N17" i="3"/>
  <c r="O17" i="3"/>
  <c r="N15" i="3"/>
  <c r="O15" i="3"/>
  <c r="L15" i="3"/>
  <c r="N9" i="3"/>
  <c r="O9" i="3"/>
  <c r="L9" i="3"/>
  <c r="M9" i="3"/>
  <c r="B53" i="3"/>
  <c r="I53" i="3"/>
  <c r="I58" i="2"/>
  <c r="J58" i="2"/>
  <c r="M38" i="2"/>
  <c r="O38" i="2"/>
  <c r="M36" i="2"/>
  <c r="P36" i="2" s="1"/>
  <c r="N36" i="2"/>
  <c r="O36" i="2"/>
  <c r="I78" i="2"/>
  <c r="B78" i="2"/>
  <c r="M30" i="2"/>
  <c r="N30" i="2"/>
  <c r="P30" i="2" s="1"/>
  <c r="O30" i="2"/>
  <c r="L14" i="2"/>
  <c r="M14" i="2"/>
  <c r="N14" i="2"/>
  <c r="O14" i="2"/>
  <c r="C57" i="2"/>
  <c r="J57" i="2"/>
  <c r="M66" i="1"/>
  <c r="O41" i="1"/>
  <c r="M41" i="1"/>
  <c r="N41" i="1"/>
  <c r="L41" i="1"/>
  <c r="M33" i="1"/>
  <c r="N33" i="1"/>
  <c r="L33" i="1"/>
  <c r="O33" i="1"/>
  <c r="C77" i="1"/>
  <c r="J77" i="1"/>
  <c r="P30" i="1"/>
  <c r="B76" i="1"/>
  <c r="I76" i="1"/>
  <c r="L72" i="1"/>
  <c r="E72" i="1"/>
  <c r="C59" i="1"/>
  <c r="J59" i="1"/>
  <c r="E55" i="1"/>
  <c r="F55" i="1" s="1"/>
  <c r="L55" i="1"/>
  <c r="M55" i="1" s="1"/>
  <c r="E69" i="3"/>
  <c r="L69" i="3"/>
  <c r="N22" i="3"/>
  <c r="O22" i="3"/>
  <c r="B66" i="3"/>
  <c r="I66" i="3"/>
  <c r="N13" i="3"/>
  <c r="O13" i="3"/>
  <c r="N7" i="3"/>
  <c r="P7" i="3" s="1"/>
  <c r="O7" i="3"/>
  <c r="K83" i="2"/>
  <c r="M32" i="2"/>
  <c r="N32" i="2"/>
  <c r="P32" i="2" s="1"/>
  <c r="O32" i="2"/>
  <c r="D64" i="2"/>
  <c r="K64" i="2"/>
  <c r="L8" i="2"/>
  <c r="M8" i="2"/>
  <c r="N8" i="2"/>
  <c r="O8" i="2"/>
  <c r="D84" i="1"/>
  <c r="K84" i="1"/>
  <c r="D81" i="1"/>
  <c r="K81" i="1"/>
  <c r="B74" i="1"/>
  <c r="D72" i="1"/>
  <c r="K72" i="1"/>
  <c r="L13" i="1"/>
  <c r="O13" i="1"/>
  <c r="N13" i="1"/>
  <c r="C52" i="4"/>
  <c r="C89" i="4" s="1"/>
  <c r="C90" i="4" s="1"/>
  <c r="C103" i="4" s="1"/>
  <c r="J52" i="4"/>
  <c r="I88" i="3"/>
  <c r="M88" i="3" s="1"/>
  <c r="D80" i="3"/>
  <c r="B65" i="3"/>
  <c r="I59" i="3"/>
  <c r="F43" i="3"/>
  <c r="M41" i="3"/>
  <c r="O38" i="3"/>
  <c r="N37" i="3"/>
  <c r="L37" i="3"/>
  <c r="M34" i="3"/>
  <c r="N33" i="3"/>
  <c r="P33" i="3" s="1"/>
  <c r="O33" i="3"/>
  <c r="O31" i="3"/>
  <c r="M27" i="3"/>
  <c r="N26" i="3"/>
  <c r="M26" i="3"/>
  <c r="M23" i="3"/>
  <c r="N20" i="3"/>
  <c r="O20" i="3"/>
  <c r="N18" i="3"/>
  <c r="O18" i="3"/>
  <c r="L18" i="3"/>
  <c r="I62" i="3"/>
  <c r="J60" i="3"/>
  <c r="M10" i="3"/>
  <c r="E86" i="2"/>
  <c r="F86" i="2" s="1"/>
  <c r="J65" i="2"/>
  <c r="M65" i="2" s="1"/>
  <c r="K65" i="2"/>
  <c r="O42" i="2"/>
  <c r="K77" i="2"/>
  <c r="D77" i="2"/>
  <c r="E70" i="2"/>
  <c r="L70" i="2"/>
  <c r="N22" i="2"/>
  <c r="C62" i="2"/>
  <c r="J62" i="2"/>
  <c r="E52" i="2"/>
  <c r="L52" i="2"/>
  <c r="J86" i="1"/>
  <c r="I74" i="1"/>
  <c r="J67" i="1"/>
  <c r="M67" i="1" s="1"/>
  <c r="K67" i="1"/>
  <c r="J54" i="1"/>
  <c r="F43" i="1"/>
  <c r="D88" i="1"/>
  <c r="K88" i="1"/>
  <c r="P40" i="1"/>
  <c r="B86" i="1"/>
  <c r="O35" i="1"/>
  <c r="L35" i="1"/>
  <c r="M35" i="1"/>
  <c r="D78" i="1"/>
  <c r="K78" i="1"/>
  <c r="N28" i="1"/>
  <c r="O28" i="1"/>
  <c r="L26" i="1"/>
  <c r="M26" i="1"/>
  <c r="L70" i="1"/>
  <c r="E70" i="1"/>
  <c r="P21" i="1"/>
  <c r="B67" i="1"/>
  <c r="K65" i="1"/>
  <c r="D65" i="1"/>
  <c r="E63" i="1"/>
  <c r="L63" i="1"/>
  <c r="E60" i="1"/>
  <c r="L60" i="1"/>
  <c r="J85" i="4"/>
  <c r="M85" i="4" s="1"/>
  <c r="J79" i="4"/>
  <c r="M79" i="4" s="1"/>
  <c r="J73" i="4"/>
  <c r="M73" i="4" s="1"/>
  <c r="J67" i="4"/>
  <c r="M67" i="4" s="1"/>
  <c r="J61" i="4"/>
  <c r="M61" i="4" s="1"/>
  <c r="F55" i="4"/>
  <c r="L43" i="4"/>
  <c r="J82" i="3"/>
  <c r="M82" i="3" s="1"/>
  <c r="I65" i="3"/>
  <c r="L41" i="3"/>
  <c r="L38" i="3"/>
  <c r="L34" i="3"/>
  <c r="M31" i="3"/>
  <c r="L27" i="3"/>
  <c r="L23" i="3"/>
  <c r="M21" i="3"/>
  <c r="M19" i="3"/>
  <c r="N16" i="3"/>
  <c r="O16" i="3"/>
  <c r="B60" i="3"/>
  <c r="I60" i="3"/>
  <c r="N12" i="3"/>
  <c r="O12" i="3"/>
  <c r="L12" i="3"/>
  <c r="M12" i="3"/>
  <c r="L10" i="3"/>
  <c r="B54" i="3"/>
  <c r="I54" i="3"/>
  <c r="N6" i="3"/>
  <c r="O6" i="3"/>
  <c r="L6" i="3"/>
  <c r="M6" i="3"/>
  <c r="E80" i="2"/>
  <c r="F80" i="2" s="1"/>
  <c r="E74" i="2"/>
  <c r="F74" i="2" s="1"/>
  <c r="L71" i="2"/>
  <c r="K71" i="2"/>
  <c r="M71" i="2" s="1"/>
  <c r="F43" i="2"/>
  <c r="N42" i="2"/>
  <c r="P34" i="2"/>
  <c r="L24" i="2"/>
  <c r="M24" i="2"/>
  <c r="N24" i="2"/>
  <c r="M22" i="2"/>
  <c r="L6" i="2"/>
  <c r="M6" i="2"/>
  <c r="N6" i="2"/>
  <c r="I86" i="1"/>
  <c r="E84" i="1"/>
  <c r="M75" i="1"/>
  <c r="M68" i="1"/>
  <c r="I56" i="1"/>
  <c r="J56" i="1"/>
  <c r="F81" i="11"/>
  <c r="J89" i="11"/>
  <c r="C89" i="11"/>
  <c r="P42" i="11"/>
  <c r="B88" i="11"/>
  <c r="I88" i="11"/>
  <c r="P38" i="11"/>
  <c r="P31" i="11"/>
  <c r="P29" i="11"/>
  <c r="P25" i="11"/>
  <c r="P24" i="11"/>
  <c r="P23" i="11"/>
  <c r="P19" i="11"/>
  <c r="P43" i="11"/>
  <c r="B89" i="11"/>
  <c r="F89" i="11" s="1"/>
  <c r="I89" i="11"/>
  <c r="M89" i="11" s="1"/>
  <c r="E86" i="11"/>
  <c r="F86" i="11" s="1"/>
  <c r="L86" i="11"/>
  <c r="M86" i="11" s="1"/>
  <c r="D85" i="11"/>
  <c r="K85" i="11"/>
  <c r="L83" i="11"/>
  <c r="E83" i="11"/>
  <c r="L82" i="11"/>
  <c r="E82" i="11"/>
  <c r="E81" i="11"/>
  <c r="L81" i="11"/>
  <c r="E80" i="11"/>
  <c r="L80" i="11"/>
  <c r="L79" i="11"/>
  <c r="E79" i="11"/>
  <c r="L78" i="11"/>
  <c r="E78" i="11"/>
  <c r="E76" i="11"/>
  <c r="L76" i="11"/>
  <c r="E74" i="11"/>
  <c r="L74" i="11"/>
  <c r="E73" i="11"/>
  <c r="L73" i="11"/>
  <c r="L72" i="11"/>
  <c r="E72" i="11"/>
  <c r="E68" i="11"/>
  <c r="L68" i="11"/>
  <c r="E67" i="11"/>
  <c r="L67" i="11"/>
  <c r="L66" i="11"/>
  <c r="E66" i="11"/>
  <c r="E64" i="11"/>
  <c r="L64" i="11"/>
  <c r="L63" i="11"/>
  <c r="E63" i="11"/>
  <c r="E62" i="11"/>
  <c r="F62" i="11" s="1"/>
  <c r="L62" i="11"/>
  <c r="M62" i="11" s="1"/>
  <c r="E61" i="11"/>
  <c r="F61" i="11" s="1"/>
  <c r="L61" i="11"/>
  <c r="L60" i="11"/>
  <c r="E60" i="11"/>
  <c r="L58" i="11"/>
  <c r="E58" i="11"/>
  <c r="E57" i="11"/>
  <c r="F57" i="11" s="1"/>
  <c r="L57" i="11"/>
  <c r="E56" i="11"/>
  <c r="L56" i="11"/>
  <c r="E55" i="11"/>
  <c r="L55" i="11"/>
  <c r="M55" i="11" s="1"/>
  <c r="E54" i="11"/>
  <c r="E90" i="11" s="1"/>
  <c r="L54" i="11"/>
  <c r="O44" i="11"/>
  <c r="M67" i="11"/>
  <c r="J85" i="11"/>
  <c r="C85" i="11"/>
  <c r="K83" i="11"/>
  <c r="D83" i="11"/>
  <c r="K80" i="11"/>
  <c r="D80" i="11"/>
  <c r="D79" i="11"/>
  <c r="F79" i="11" s="1"/>
  <c r="K79" i="11"/>
  <c r="M79" i="11" s="1"/>
  <c r="K78" i="11"/>
  <c r="D78" i="11"/>
  <c r="K75" i="11"/>
  <c r="D75" i="11"/>
  <c r="D73" i="11"/>
  <c r="F73" i="11" s="1"/>
  <c r="K73" i="11"/>
  <c r="M73" i="11" s="1"/>
  <c r="D72" i="11"/>
  <c r="K72" i="11"/>
  <c r="K69" i="11"/>
  <c r="D69" i="11"/>
  <c r="D68" i="11"/>
  <c r="F68" i="11" s="1"/>
  <c r="K68" i="11"/>
  <c r="D67" i="11"/>
  <c r="K67" i="11"/>
  <c r="D66" i="11"/>
  <c r="K66" i="11"/>
  <c r="D65" i="11"/>
  <c r="K65" i="11"/>
  <c r="D63" i="11"/>
  <c r="F63" i="11" s="1"/>
  <c r="K63" i="11"/>
  <c r="D61" i="11"/>
  <c r="K61" i="11"/>
  <c r="D60" i="11"/>
  <c r="K60" i="11"/>
  <c r="M60" i="11" s="1"/>
  <c r="K57" i="11"/>
  <c r="M57" i="11" s="1"/>
  <c r="D57" i="11"/>
  <c r="D55" i="11"/>
  <c r="K55" i="11"/>
  <c r="D54" i="11"/>
  <c r="D90" i="11" s="1"/>
  <c r="K54" i="11"/>
  <c r="B85" i="2"/>
  <c r="F85" i="2" s="1"/>
  <c r="I85" i="2"/>
  <c r="M85" i="2" s="1"/>
  <c r="D69" i="2"/>
  <c r="K69" i="2"/>
  <c r="E65" i="2"/>
  <c r="F65" i="2" s="1"/>
  <c r="L65" i="2"/>
  <c r="L18" i="2"/>
  <c r="O18" i="2"/>
  <c r="E58" i="2"/>
  <c r="L58" i="2"/>
  <c r="L11" i="2"/>
  <c r="O11" i="2"/>
  <c r="P42" i="1"/>
  <c r="B88" i="1"/>
  <c r="F88" i="1" s="1"/>
  <c r="I88" i="1"/>
  <c r="M88" i="1" s="1"/>
  <c r="L32" i="1"/>
  <c r="M32" i="1"/>
  <c r="E73" i="1"/>
  <c r="L73" i="1"/>
  <c r="D70" i="1"/>
  <c r="K70" i="1"/>
  <c r="C69" i="1"/>
  <c r="J69" i="1"/>
  <c r="P22" i="1"/>
  <c r="C65" i="1"/>
  <c r="J65" i="1"/>
  <c r="M83" i="11"/>
  <c r="K81" i="11"/>
  <c r="M81" i="11" s="1"/>
  <c r="M77" i="11"/>
  <c r="K74" i="11"/>
  <c r="E71" i="11"/>
  <c r="D70" i="11"/>
  <c r="M65" i="11"/>
  <c r="D64" i="11"/>
  <c r="F64" i="11" s="1"/>
  <c r="L59" i="11"/>
  <c r="K56" i="11"/>
  <c r="F77" i="11"/>
  <c r="F67" i="11"/>
  <c r="M64" i="11"/>
  <c r="N14" i="3"/>
  <c r="O14" i="3"/>
  <c r="N11" i="3"/>
  <c r="P11" i="3" s="1"/>
  <c r="O11" i="3"/>
  <c r="N8" i="3"/>
  <c r="O8" i="3"/>
  <c r="M31" i="2"/>
  <c r="O31" i="2"/>
  <c r="M29" i="2"/>
  <c r="L29" i="2"/>
  <c r="N29" i="2"/>
  <c r="C69" i="2"/>
  <c r="F69" i="2" s="1"/>
  <c r="J69" i="2"/>
  <c r="L21" i="2"/>
  <c r="N21" i="2"/>
  <c r="M21" i="2"/>
  <c r="O21" i="2"/>
  <c r="E59" i="2"/>
  <c r="F59" i="2" s="1"/>
  <c r="L59" i="2"/>
  <c r="M59" i="2" s="1"/>
  <c r="D58" i="2"/>
  <c r="F58" i="2" s="1"/>
  <c r="K58" i="2"/>
  <c r="E71" i="1"/>
  <c r="F68" i="1"/>
  <c r="I62" i="1"/>
  <c r="J62" i="1"/>
  <c r="L62" i="1"/>
  <c r="B85" i="1"/>
  <c r="I80" i="1"/>
  <c r="B80" i="1"/>
  <c r="J52" i="1"/>
  <c r="L84" i="11"/>
  <c r="F76" i="11"/>
  <c r="M74" i="11"/>
  <c r="D71" i="11"/>
  <c r="K59" i="11"/>
  <c r="I86" i="2"/>
  <c r="J86" i="2"/>
  <c r="B83" i="2"/>
  <c r="I80" i="2"/>
  <c r="M80" i="2" s="1"/>
  <c r="J80" i="2"/>
  <c r="B77" i="2"/>
  <c r="I74" i="2"/>
  <c r="J74" i="2"/>
  <c r="M37" i="2"/>
  <c r="O37" i="2"/>
  <c r="M35" i="2"/>
  <c r="L35" i="2"/>
  <c r="N35" i="2"/>
  <c r="L26" i="2"/>
  <c r="M26" i="2"/>
  <c r="P19" i="2"/>
  <c r="L17" i="2"/>
  <c r="M17" i="2"/>
  <c r="N17" i="2"/>
  <c r="L10" i="2"/>
  <c r="O10" i="2"/>
  <c r="M10" i="2"/>
  <c r="N10" i="2"/>
  <c r="I83" i="1"/>
  <c r="L83" i="1"/>
  <c r="F66" i="1"/>
  <c r="M39" i="1"/>
  <c r="N39" i="1"/>
  <c r="O39" i="1"/>
  <c r="C83" i="1"/>
  <c r="F83" i="1" s="1"/>
  <c r="J83" i="1"/>
  <c r="P36" i="1"/>
  <c r="B82" i="1"/>
  <c r="F82" i="1" s="1"/>
  <c r="I82" i="1"/>
  <c r="N34" i="1"/>
  <c r="O34" i="1"/>
  <c r="L54" i="1"/>
  <c r="M54" i="1" s="1"/>
  <c r="E54" i="1"/>
  <c r="F54" i="1" s="1"/>
  <c r="L6" i="1"/>
  <c r="N6" i="1"/>
  <c r="O6" i="1"/>
  <c r="K82" i="11"/>
  <c r="L75" i="11"/>
  <c r="E65" i="11"/>
  <c r="B90" i="11"/>
  <c r="K53" i="11"/>
  <c r="P8" i="1"/>
  <c r="F74" i="11"/>
  <c r="E88" i="11"/>
  <c r="L88" i="11"/>
  <c r="K87" i="11"/>
  <c r="D87" i="11"/>
  <c r="P39" i="11"/>
  <c r="L44" i="11"/>
  <c r="B85" i="11"/>
  <c r="F85" i="11" s="1"/>
  <c r="I85" i="11"/>
  <c r="C84" i="11"/>
  <c r="F84" i="11" s="1"/>
  <c r="J84" i="11"/>
  <c r="M84" i="11" s="1"/>
  <c r="C83" i="11"/>
  <c r="J83" i="11"/>
  <c r="C82" i="11"/>
  <c r="F82" i="11" s="1"/>
  <c r="J82" i="11"/>
  <c r="M82" i="11" s="1"/>
  <c r="J80" i="11"/>
  <c r="C80" i="11"/>
  <c r="C78" i="11"/>
  <c r="F78" i="11" s="1"/>
  <c r="J78" i="11"/>
  <c r="M78" i="11" s="1"/>
  <c r="J75" i="11"/>
  <c r="M75" i="11" s="1"/>
  <c r="C75" i="11"/>
  <c r="C74" i="11"/>
  <c r="J74" i="11"/>
  <c r="C72" i="11"/>
  <c r="J72" i="11"/>
  <c r="M72" i="11" s="1"/>
  <c r="C71" i="11"/>
  <c r="F71" i="11" s="1"/>
  <c r="J71" i="11"/>
  <c r="M71" i="11" s="1"/>
  <c r="J70" i="11"/>
  <c r="M70" i="11" s="1"/>
  <c r="C70" i="11"/>
  <c r="C66" i="11"/>
  <c r="J66" i="11"/>
  <c r="M66" i="11" s="1"/>
  <c r="C65" i="11"/>
  <c r="F65" i="11" s="1"/>
  <c r="J65" i="11"/>
  <c r="M61" i="11"/>
  <c r="C60" i="11"/>
  <c r="J60" i="11"/>
  <c r="C59" i="11"/>
  <c r="F59" i="11" s="1"/>
  <c r="J59" i="11"/>
  <c r="M59" i="11" s="1"/>
  <c r="C58" i="11"/>
  <c r="J58" i="11"/>
  <c r="M58" i="11" s="1"/>
  <c r="J56" i="11"/>
  <c r="M56" i="11" s="1"/>
  <c r="C54" i="11"/>
  <c r="J54" i="11"/>
  <c r="M54" i="11" s="1"/>
  <c r="P23" i="2"/>
  <c r="L20" i="2"/>
  <c r="M20" i="2"/>
  <c r="L16" i="2"/>
  <c r="O16" i="2"/>
  <c r="L9" i="2"/>
  <c r="N9" i="2"/>
  <c r="F77" i="1"/>
  <c r="F56" i="1"/>
  <c r="N40" i="1"/>
  <c r="O40" i="1"/>
  <c r="L38" i="1"/>
  <c r="M38" i="1"/>
  <c r="K76" i="1"/>
  <c r="P29" i="1"/>
  <c r="I73" i="1"/>
  <c r="P23" i="1"/>
  <c r="B69" i="1"/>
  <c r="F69" i="1" s="1"/>
  <c r="I69" i="1"/>
  <c r="M69" i="1" s="1"/>
  <c r="L19" i="1"/>
  <c r="O19" i="1"/>
  <c r="L17" i="1"/>
  <c r="M17" i="1"/>
  <c r="N17" i="1"/>
  <c r="D60" i="1"/>
  <c r="F60" i="1" s="1"/>
  <c r="K60" i="1"/>
  <c r="J58" i="1"/>
  <c r="C58" i="1"/>
  <c r="K56" i="1"/>
  <c r="L7" i="1"/>
  <c r="O7" i="1"/>
  <c r="M7" i="1"/>
  <c r="N7" i="1"/>
  <c r="J69" i="11"/>
  <c r="M69" i="11" s="1"/>
  <c r="M68" i="11"/>
  <c r="L53" i="2"/>
  <c r="M53" i="2" s="1"/>
  <c r="L77" i="1"/>
  <c r="M77" i="1" s="1"/>
  <c r="L88" i="1"/>
  <c r="J76" i="1"/>
  <c r="C76" i="1"/>
  <c r="M27" i="1"/>
  <c r="M43" i="1" s="1"/>
  <c r="N27" i="1"/>
  <c r="C71" i="1"/>
  <c r="F71" i="1" s="1"/>
  <c r="J71" i="1"/>
  <c r="M71" i="1" s="1"/>
  <c r="P24" i="1"/>
  <c r="B70" i="1"/>
  <c r="F70" i="1" s="1"/>
  <c r="I70" i="1"/>
  <c r="M70" i="1" s="1"/>
  <c r="E67" i="1"/>
  <c r="L67" i="1"/>
  <c r="D66" i="1"/>
  <c r="K66" i="1"/>
  <c r="E61" i="1"/>
  <c r="F61" i="1" s="1"/>
  <c r="L61" i="1"/>
  <c r="J60" i="1"/>
  <c r="C79" i="11"/>
  <c r="C53" i="11"/>
  <c r="J53" i="11"/>
  <c r="J90" i="11" s="1"/>
  <c r="M44" i="11"/>
  <c r="F62" i="1"/>
  <c r="P37" i="1"/>
  <c r="P31" i="1"/>
  <c r="P25" i="1"/>
  <c r="P14" i="1"/>
  <c r="L12" i="1"/>
  <c r="N12" i="1"/>
  <c r="O12" i="1"/>
  <c r="M76" i="11"/>
  <c r="F69" i="11"/>
  <c r="F56" i="11"/>
  <c r="L53" i="11"/>
  <c r="L90" i="11" s="1"/>
  <c r="N44" i="11"/>
  <c r="J87" i="11"/>
  <c r="M87" i="11" s="1"/>
  <c r="I60" i="1"/>
  <c r="P20" i="1"/>
  <c r="L18" i="1"/>
  <c r="N18" i="1"/>
  <c r="O18" i="1"/>
  <c r="M63" i="11"/>
  <c r="P40" i="11"/>
  <c r="F87" i="11"/>
  <c r="F75" i="11"/>
  <c r="P41" i="11"/>
  <c r="I53" i="11"/>
  <c r="P44" i="11" l="1"/>
  <c r="B105" i="9"/>
  <c r="E90" i="5"/>
  <c r="C105" i="5" s="1"/>
  <c r="B105" i="5"/>
  <c r="L90" i="5"/>
  <c r="D105" i="5" s="1"/>
  <c r="B103" i="1"/>
  <c r="B103" i="8"/>
  <c r="K58" i="1"/>
  <c r="D58" i="1"/>
  <c r="C53" i="1"/>
  <c r="J53" i="1"/>
  <c r="J89" i="1" s="1"/>
  <c r="J90" i="1" s="1"/>
  <c r="D103" i="1" s="1"/>
  <c r="P19" i="1"/>
  <c r="B65" i="1"/>
  <c r="I65" i="1"/>
  <c r="J66" i="2"/>
  <c r="C66" i="2"/>
  <c r="M80" i="11"/>
  <c r="B52" i="1"/>
  <c r="I52" i="1"/>
  <c r="L43" i="1"/>
  <c r="P6" i="1"/>
  <c r="J85" i="1"/>
  <c r="C85" i="1"/>
  <c r="C56" i="2"/>
  <c r="J56" i="2"/>
  <c r="E83" i="2"/>
  <c r="L83" i="2"/>
  <c r="P39" i="1"/>
  <c r="C67" i="2"/>
  <c r="J67" i="2"/>
  <c r="I75" i="2"/>
  <c r="P29" i="2"/>
  <c r="B75" i="2"/>
  <c r="D60" i="3"/>
  <c r="P14" i="3"/>
  <c r="K60" i="3"/>
  <c r="J78" i="1"/>
  <c r="C78" i="1"/>
  <c r="L57" i="2"/>
  <c r="E57" i="2"/>
  <c r="J70" i="2"/>
  <c r="C70" i="2"/>
  <c r="K52" i="3"/>
  <c r="N43" i="3"/>
  <c r="D52" i="3"/>
  <c r="L58" i="3"/>
  <c r="E58" i="3"/>
  <c r="J65" i="3"/>
  <c r="C65" i="3"/>
  <c r="I84" i="3"/>
  <c r="B84" i="3"/>
  <c r="P38" i="3"/>
  <c r="K74" i="1"/>
  <c r="D74" i="1"/>
  <c r="L64" i="3"/>
  <c r="E64" i="3"/>
  <c r="D72" i="3"/>
  <c r="K72" i="3"/>
  <c r="B83" i="3"/>
  <c r="I83" i="3"/>
  <c r="P37" i="3"/>
  <c r="D59" i="1"/>
  <c r="K59" i="1"/>
  <c r="P28" i="1"/>
  <c r="E53" i="3"/>
  <c r="L53" i="3"/>
  <c r="L68" i="3"/>
  <c r="E68" i="3"/>
  <c r="M76" i="1"/>
  <c r="P33" i="1"/>
  <c r="B79" i="1"/>
  <c r="I79" i="1"/>
  <c r="L87" i="1"/>
  <c r="E87" i="1"/>
  <c r="C60" i="2"/>
  <c r="J60" i="2"/>
  <c r="J84" i="2"/>
  <c r="C84" i="2"/>
  <c r="F84" i="2" s="1"/>
  <c r="B61" i="3"/>
  <c r="P15" i="3"/>
  <c r="I61" i="3"/>
  <c r="D87" i="2"/>
  <c r="K87" i="2"/>
  <c r="L61" i="2"/>
  <c r="E61" i="2"/>
  <c r="K84" i="2"/>
  <c r="D84" i="2"/>
  <c r="L73" i="3"/>
  <c r="E73" i="3"/>
  <c r="K84" i="3"/>
  <c r="D84" i="3"/>
  <c r="J74" i="3"/>
  <c r="C74" i="3"/>
  <c r="C71" i="3"/>
  <c r="J71" i="3"/>
  <c r="K89" i="4"/>
  <c r="M52" i="5"/>
  <c r="F58" i="5"/>
  <c r="E67" i="5"/>
  <c r="L67" i="5"/>
  <c r="M67" i="5" s="1"/>
  <c r="F75" i="5"/>
  <c r="D85" i="3"/>
  <c r="K85" i="3"/>
  <c r="P32" i="3"/>
  <c r="I78" i="3"/>
  <c r="B78" i="3"/>
  <c r="D81" i="3"/>
  <c r="K81" i="3"/>
  <c r="M68" i="4"/>
  <c r="C85" i="5"/>
  <c r="J85" i="5"/>
  <c r="L55" i="6"/>
  <c r="E55" i="6"/>
  <c r="L79" i="6"/>
  <c r="E79" i="6"/>
  <c r="K79" i="5"/>
  <c r="D79" i="5"/>
  <c r="L73" i="6"/>
  <c r="E73" i="6"/>
  <c r="E72" i="5"/>
  <c r="L72" i="5"/>
  <c r="D84" i="5"/>
  <c r="K84" i="5"/>
  <c r="D65" i="6"/>
  <c r="K65" i="6"/>
  <c r="J60" i="8"/>
  <c r="M60" i="8" s="1"/>
  <c r="P14" i="8"/>
  <c r="C60" i="8"/>
  <c r="F60" i="8" s="1"/>
  <c r="D54" i="5"/>
  <c r="K54" i="5"/>
  <c r="P15" i="6"/>
  <c r="B61" i="6"/>
  <c r="I61" i="6"/>
  <c r="J60" i="5"/>
  <c r="C60" i="5"/>
  <c r="F58" i="7"/>
  <c r="C59" i="6"/>
  <c r="J59" i="6"/>
  <c r="B83" i="6"/>
  <c r="I83" i="6"/>
  <c r="P37" i="6"/>
  <c r="K57" i="10"/>
  <c r="D57" i="10"/>
  <c r="P33" i="5"/>
  <c r="F88" i="7"/>
  <c r="L52" i="8"/>
  <c r="E52" i="8"/>
  <c r="O43" i="8"/>
  <c r="P11" i="8"/>
  <c r="I57" i="8"/>
  <c r="B57" i="8"/>
  <c r="B70" i="8"/>
  <c r="P24" i="8"/>
  <c r="I70" i="8"/>
  <c r="E80" i="8"/>
  <c r="L80" i="8"/>
  <c r="B68" i="8"/>
  <c r="I68" i="8"/>
  <c r="P22" i="8"/>
  <c r="K55" i="10"/>
  <c r="K89" i="10" s="1"/>
  <c r="D55" i="10"/>
  <c r="N43" i="10"/>
  <c r="P21" i="10"/>
  <c r="I67" i="10"/>
  <c r="B67" i="10"/>
  <c r="M79" i="10"/>
  <c r="J58" i="8"/>
  <c r="C58" i="8"/>
  <c r="C69" i="8"/>
  <c r="J69" i="8"/>
  <c r="L86" i="8"/>
  <c r="E86" i="8"/>
  <c r="E57" i="9"/>
  <c r="L57" i="9"/>
  <c r="E69" i="9"/>
  <c r="L69" i="9"/>
  <c r="E81" i="9"/>
  <c r="F81" i="9" s="1"/>
  <c r="L81" i="9"/>
  <c r="M81" i="9" s="1"/>
  <c r="P30" i="8"/>
  <c r="B76" i="8"/>
  <c r="I76" i="8"/>
  <c r="D87" i="8"/>
  <c r="K87" i="8"/>
  <c r="E69" i="10"/>
  <c r="L69" i="10"/>
  <c r="L68" i="9"/>
  <c r="E68" i="9"/>
  <c r="C63" i="8"/>
  <c r="J63" i="8"/>
  <c r="C73" i="10"/>
  <c r="J73" i="10"/>
  <c r="L56" i="8"/>
  <c r="E56" i="8"/>
  <c r="E64" i="8"/>
  <c r="L64" i="8"/>
  <c r="M71" i="8"/>
  <c r="L70" i="10"/>
  <c r="E70" i="10"/>
  <c r="P35" i="9"/>
  <c r="C74" i="8"/>
  <c r="J74" i="8"/>
  <c r="P39" i="9"/>
  <c r="I85" i="9"/>
  <c r="B85" i="9"/>
  <c r="P17" i="10"/>
  <c r="B63" i="10"/>
  <c r="I63" i="10"/>
  <c r="P9" i="9"/>
  <c r="I55" i="9"/>
  <c r="B55" i="9"/>
  <c r="M71" i="9"/>
  <c r="K61" i="9"/>
  <c r="D61" i="9"/>
  <c r="M77" i="9"/>
  <c r="E73" i="9"/>
  <c r="L73" i="9"/>
  <c r="L64" i="1"/>
  <c r="E64" i="1"/>
  <c r="B105" i="11"/>
  <c r="D91" i="11"/>
  <c r="C105" i="11" s="1"/>
  <c r="B58" i="1"/>
  <c r="I58" i="1"/>
  <c r="P12" i="1"/>
  <c r="J91" i="11"/>
  <c r="D104" i="11" s="1"/>
  <c r="B104" i="11"/>
  <c r="D73" i="1"/>
  <c r="K73" i="1"/>
  <c r="E53" i="1"/>
  <c r="L53" i="1"/>
  <c r="P20" i="2"/>
  <c r="I66" i="2"/>
  <c r="M66" i="2" s="1"/>
  <c r="B66" i="2"/>
  <c r="F66" i="2" s="1"/>
  <c r="F58" i="11"/>
  <c r="M85" i="11"/>
  <c r="E56" i="2"/>
  <c r="L56" i="2"/>
  <c r="J72" i="2"/>
  <c r="C72" i="2"/>
  <c r="C83" i="2"/>
  <c r="J83" i="2"/>
  <c r="M83" i="2" s="1"/>
  <c r="F83" i="2"/>
  <c r="D67" i="2"/>
  <c r="K67" i="2"/>
  <c r="C75" i="2"/>
  <c r="J75" i="2"/>
  <c r="L54" i="3"/>
  <c r="E54" i="3"/>
  <c r="P32" i="1"/>
  <c r="I78" i="1"/>
  <c r="M78" i="1" s="1"/>
  <c r="B78" i="1"/>
  <c r="F78" i="1" s="1"/>
  <c r="P11" i="2"/>
  <c r="B57" i="2"/>
  <c r="F57" i="2" s="1"/>
  <c r="I57" i="2"/>
  <c r="M57" i="2" s="1"/>
  <c r="M88" i="11"/>
  <c r="M56" i="1"/>
  <c r="D52" i="2"/>
  <c r="K52" i="2"/>
  <c r="N43" i="2"/>
  <c r="P24" i="2"/>
  <c r="I70" i="2"/>
  <c r="B70" i="2"/>
  <c r="K58" i="3"/>
  <c r="D58" i="3"/>
  <c r="C67" i="3"/>
  <c r="J67" i="3"/>
  <c r="I87" i="3"/>
  <c r="P41" i="3"/>
  <c r="B87" i="3"/>
  <c r="C56" i="3"/>
  <c r="J56" i="3"/>
  <c r="D64" i="3"/>
  <c r="K64" i="3"/>
  <c r="J73" i="3"/>
  <c r="C73" i="3"/>
  <c r="K83" i="3"/>
  <c r="D83" i="3"/>
  <c r="E59" i="1"/>
  <c r="L59" i="1"/>
  <c r="L54" i="2"/>
  <c r="E54" i="2"/>
  <c r="E89" i="2" s="1"/>
  <c r="E78" i="2"/>
  <c r="L78" i="2"/>
  <c r="D53" i="3"/>
  <c r="K53" i="3"/>
  <c r="D68" i="3"/>
  <c r="K68" i="3"/>
  <c r="F76" i="1"/>
  <c r="D79" i="1"/>
  <c r="K79" i="1"/>
  <c r="I60" i="2"/>
  <c r="P14" i="2"/>
  <c r="B60" i="2"/>
  <c r="C55" i="3"/>
  <c r="J55" i="3"/>
  <c r="E61" i="3"/>
  <c r="L61" i="3"/>
  <c r="E57" i="1"/>
  <c r="L57" i="1"/>
  <c r="C87" i="2"/>
  <c r="J87" i="2"/>
  <c r="J61" i="2"/>
  <c r="C61" i="2"/>
  <c r="C88" i="2"/>
  <c r="J88" i="2"/>
  <c r="C63" i="3"/>
  <c r="J63" i="3"/>
  <c r="D73" i="3"/>
  <c r="K73" i="3"/>
  <c r="P28" i="3"/>
  <c r="B74" i="3"/>
  <c r="I74" i="3"/>
  <c r="B104" i="6"/>
  <c r="B71" i="3"/>
  <c r="I71" i="3"/>
  <c r="P25" i="3"/>
  <c r="F52" i="5"/>
  <c r="M68" i="3"/>
  <c r="M56" i="4"/>
  <c r="M74" i="4"/>
  <c r="C78" i="3"/>
  <c r="J78" i="3"/>
  <c r="F86" i="3"/>
  <c r="B55" i="6"/>
  <c r="F55" i="6" s="1"/>
  <c r="I55" i="6"/>
  <c r="M55" i="6" s="1"/>
  <c r="P9" i="6"/>
  <c r="P33" i="6"/>
  <c r="B79" i="6"/>
  <c r="F79" i="6" s="1"/>
  <c r="I79" i="6"/>
  <c r="M79" i="6" s="1"/>
  <c r="L71" i="5"/>
  <c r="E71" i="5"/>
  <c r="L60" i="6"/>
  <c r="E60" i="6"/>
  <c r="D68" i="6"/>
  <c r="K68" i="6"/>
  <c r="P27" i="6"/>
  <c r="I73" i="6"/>
  <c r="M73" i="6" s="1"/>
  <c r="B73" i="6"/>
  <c r="F73" i="6" s="1"/>
  <c r="D72" i="5"/>
  <c r="K72" i="5"/>
  <c r="J84" i="5"/>
  <c r="C84" i="5"/>
  <c r="F84" i="5" s="1"/>
  <c r="E53" i="6"/>
  <c r="L53" i="6"/>
  <c r="J65" i="6"/>
  <c r="C65" i="6"/>
  <c r="C66" i="8"/>
  <c r="F66" i="8" s="1"/>
  <c r="J66" i="8"/>
  <c r="M66" i="8" s="1"/>
  <c r="P20" i="8"/>
  <c r="J54" i="5"/>
  <c r="C54" i="5"/>
  <c r="P21" i="5"/>
  <c r="E78" i="6"/>
  <c r="L78" i="6"/>
  <c r="L72" i="6"/>
  <c r="E72" i="6"/>
  <c r="B102" i="7"/>
  <c r="L65" i="5"/>
  <c r="E65" i="5"/>
  <c r="I59" i="6"/>
  <c r="P13" i="6"/>
  <c r="B59" i="6"/>
  <c r="E66" i="6"/>
  <c r="L66" i="6"/>
  <c r="E85" i="6"/>
  <c r="L85" i="6"/>
  <c r="D89" i="7"/>
  <c r="D90" i="7" s="1"/>
  <c r="C104" i="7" s="1"/>
  <c r="D59" i="10"/>
  <c r="K59" i="10"/>
  <c r="M59" i="10" s="1"/>
  <c r="P13" i="10"/>
  <c r="F77" i="7"/>
  <c r="P10" i="10"/>
  <c r="J56" i="10"/>
  <c r="C56" i="10"/>
  <c r="M43" i="10"/>
  <c r="B52" i="8"/>
  <c r="P6" i="8"/>
  <c r="L43" i="8"/>
  <c r="I52" i="8"/>
  <c r="E62" i="8"/>
  <c r="L62" i="8"/>
  <c r="K80" i="8"/>
  <c r="D80" i="8"/>
  <c r="K58" i="10"/>
  <c r="D58" i="10"/>
  <c r="L67" i="10"/>
  <c r="E67" i="10"/>
  <c r="L58" i="8"/>
  <c r="E58" i="8"/>
  <c r="E69" i="8"/>
  <c r="L69" i="8"/>
  <c r="K86" i="8"/>
  <c r="D86" i="8"/>
  <c r="J76" i="10"/>
  <c r="C76" i="10"/>
  <c r="P41" i="8"/>
  <c r="I87" i="8"/>
  <c r="B87" i="8"/>
  <c r="O43" i="10"/>
  <c r="P30" i="10"/>
  <c r="L74" i="9"/>
  <c r="E74" i="9"/>
  <c r="L63" i="8"/>
  <c r="E63" i="8"/>
  <c r="F59" i="10"/>
  <c r="I73" i="10"/>
  <c r="B73" i="10"/>
  <c r="P27" i="10"/>
  <c r="F76" i="9"/>
  <c r="K56" i="8"/>
  <c r="D56" i="8"/>
  <c r="D89" i="8" s="1"/>
  <c r="N43" i="8"/>
  <c r="P18" i="8"/>
  <c r="I64" i="8"/>
  <c r="B64" i="8"/>
  <c r="C81" i="8"/>
  <c r="J81" i="8"/>
  <c r="B74" i="8"/>
  <c r="I74" i="8"/>
  <c r="P28" i="8"/>
  <c r="M86" i="10"/>
  <c r="E79" i="9"/>
  <c r="L79" i="9"/>
  <c r="E63" i="10"/>
  <c r="L63" i="10"/>
  <c r="C61" i="9"/>
  <c r="J61" i="9"/>
  <c r="M54" i="10"/>
  <c r="K73" i="9"/>
  <c r="D73" i="9"/>
  <c r="K64" i="1"/>
  <c r="D64" i="1"/>
  <c r="C73" i="1"/>
  <c r="F73" i="1" s="1"/>
  <c r="J73" i="1"/>
  <c r="P7" i="1"/>
  <c r="I53" i="1"/>
  <c r="B53" i="1"/>
  <c r="D63" i="1"/>
  <c r="K63" i="1"/>
  <c r="J84" i="1"/>
  <c r="C84" i="1"/>
  <c r="D55" i="2"/>
  <c r="K55" i="2"/>
  <c r="B56" i="2"/>
  <c r="I56" i="2"/>
  <c r="P10" i="2"/>
  <c r="P26" i="2"/>
  <c r="I72" i="2"/>
  <c r="M72" i="2" s="1"/>
  <c r="B72" i="2"/>
  <c r="F72" i="2" s="1"/>
  <c r="B67" i="2"/>
  <c r="I67" i="2"/>
  <c r="P21" i="2"/>
  <c r="E77" i="2"/>
  <c r="L77" i="2"/>
  <c r="D54" i="3"/>
  <c r="F54" i="3" s="1"/>
  <c r="P8" i="3"/>
  <c r="K54" i="3"/>
  <c r="M54" i="3" s="1"/>
  <c r="F88" i="11"/>
  <c r="M43" i="2"/>
  <c r="J52" i="2"/>
  <c r="C52" i="2"/>
  <c r="B69" i="3"/>
  <c r="I69" i="3"/>
  <c r="P23" i="3"/>
  <c r="E88" i="2"/>
  <c r="L88" i="2"/>
  <c r="E66" i="3"/>
  <c r="L66" i="3"/>
  <c r="L77" i="3"/>
  <c r="E77" i="3"/>
  <c r="L84" i="3"/>
  <c r="E84" i="3"/>
  <c r="P13" i="1"/>
  <c r="I59" i="1"/>
  <c r="M59" i="1" s="1"/>
  <c r="B59" i="1"/>
  <c r="F59" i="1" s="1"/>
  <c r="K54" i="2"/>
  <c r="D54" i="2"/>
  <c r="K78" i="2"/>
  <c r="D78" i="2"/>
  <c r="L59" i="3"/>
  <c r="E59" i="3"/>
  <c r="J79" i="1"/>
  <c r="C79" i="1"/>
  <c r="E76" i="2"/>
  <c r="L76" i="2"/>
  <c r="E82" i="2"/>
  <c r="L82" i="2"/>
  <c r="M58" i="2"/>
  <c r="B55" i="3"/>
  <c r="P9" i="3"/>
  <c r="I55" i="3"/>
  <c r="K61" i="3"/>
  <c r="D61" i="3"/>
  <c r="D57" i="1"/>
  <c r="K57" i="1"/>
  <c r="P41" i="2"/>
  <c r="I87" i="2"/>
  <c r="B87" i="2"/>
  <c r="K61" i="2"/>
  <c r="D61" i="2"/>
  <c r="P42" i="2"/>
  <c r="I88" i="2"/>
  <c r="B88" i="2"/>
  <c r="E74" i="3"/>
  <c r="L74" i="3"/>
  <c r="K71" i="3"/>
  <c r="D71" i="3"/>
  <c r="E61" i="5"/>
  <c r="F61" i="5" s="1"/>
  <c r="L61" i="5"/>
  <c r="M61" i="5" s="1"/>
  <c r="B103" i="6"/>
  <c r="L89" i="4"/>
  <c r="L53" i="5"/>
  <c r="E53" i="5"/>
  <c r="D78" i="3"/>
  <c r="K78" i="3"/>
  <c r="D74" i="6"/>
  <c r="K74" i="6"/>
  <c r="E80" i="6"/>
  <c r="L80" i="6"/>
  <c r="K71" i="5"/>
  <c r="D71" i="5"/>
  <c r="K60" i="6"/>
  <c r="D60" i="6"/>
  <c r="E74" i="6"/>
  <c r="L74" i="6"/>
  <c r="J72" i="5"/>
  <c r="M72" i="5" s="1"/>
  <c r="C72" i="5"/>
  <c r="K53" i="6"/>
  <c r="K89" i="6" s="1"/>
  <c r="K90" i="6" s="1"/>
  <c r="D104" i="6" s="1"/>
  <c r="D53" i="6"/>
  <c r="I65" i="6"/>
  <c r="M65" i="6" s="1"/>
  <c r="P19" i="6"/>
  <c r="B65" i="6"/>
  <c r="F65" i="6" s="1"/>
  <c r="L84" i="6"/>
  <c r="E84" i="6"/>
  <c r="J72" i="8"/>
  <c r="C72" i="8"/>
  <c r="F72" i="8" s="1"/>
  <c r="P26" i="8"/>
  <c r="E59" i="5"/>
  <c r="L59" i="5"/>
  <c r="P26" i="5"/>
  <c r="D78" i="6"/>
  <c r="K78" i="6"/>
  <c r="E54" i="6"/>
  <c r="L54" i="6"/>
  <c r="K72" i="6"/>
  <c r="D72" i="6"/>
  <c r="M52" i="7"/>
  <c r="I89" i="7"/>
  <c r="I90" i="7" s="1"/>
  <c r="D102" i="7" s="1"/>
  <c r="D65" i="5"/>
  <c r="K65" i="5"/>
  <c r="L78" i="5"/>
  <c r="E78" i="5"/>
  <c r="K61" i="6"/>
  <c r="D61" i="6"/>
  <c r="K66" i="6"/>
  <c r="D66" i="6"/>
  <c r="P39" i="6"/>
  <c r="I85" i="6"/>
  <c r="B85" i="6"/>
  <c r="K65" i="10"/>
  <c r="M65" i="10" s="1"/>
  <c r="D65" i="10"/>
  <c r="F65" i="10" s="1"/>
  <c r="D56" i="10"/>
  <c r="K56" i="10"/>
  <c r="K62" i="8"/>
  <c r="D62" i="8"/>
  <c r="J80" i="8"/>
  <c r="C80" i="8"/>
  <c r="K70" i="10"/>
  <c r="D70" i="10"/>
  <c r="P12" i="8"/>
  <c r="I58" i="8"/>
  <c r="M58" i="8" s="1"/>
  <c r="B58" i="8"/>
  <c r="F58" i="8" s="1"/>
  <c r="D69" i="8"/>
  <c r="K69" i="8"/>
  <c r="C86" i="8"/>
  <c r="J86" i="8"/>
  <c r="L76" i="10"/>
  <c r="E76" i="10"/>
  <c r="F53" i="10"/>
  <c r="K62" i="9"/>
  <c r="D62" i="9"/>
  <c r="K74" i="9"/>
  <c r="M74" i="9" s="1"/>
  <c r="D74" i="9"/>
  <c r="D86" i="9"/>
  <c r="K86" i="9"/>
  <c r="E80" i="9"/>
  <c r="L80" i="9"/>
  <c r="D63" i="8"/>
  <c r="K63" i="8"/>
  <c r="C61" i="10"/>
  <c r="J61" i="10"/>
  <c r="L73" i="10"/>
  <c r="E73" i="10"/>
  <c r="M52" i="9"/>
  <c r="J56" i="8"/>
  <c r="C56" i="8"/>
  <c r="E81" i="8"/>
  <c r="L81" i="8"/>
  <c r="B102" i="10"/>
  <c r="D82" i="8"/>
  <c r="K82" i="8"/>
  <c r="P22" i="9"/>
  <c r="K79" i="9"/>
  <c r="D79" i="9"/>
  <c r="P19" i="10"/>
  <c r="M83" i="10"/>
  <c r="F65" i="9"/>
  <c r="C75" i="10"/>
  <c r="J75" i="10"/>
  <c r="P15" i="9"/>
  <c r="I61" i="9"/>
  <c r="B61" i="9"/>
  <c r="P24" i="10"/>
  <c r="E67" i="9"/>
  <c r="L67" i="9"/>
  <c r="J73" i="9"/>
  <c r="C73" i="9"/>
  <c r="B64" i="1"/>
  <c r="F64" i="1" s="1"/>
  <c r="I64" i="1"/>
  <c r="M64" i="1" s="1"/>
  <c r="P18" i="1"/>
  <c r="C90" i="11"/>
  <c r="C91" i="11" s="1"/>
  <c r="C104" i="11" s="1"/>
  <c r="F53" i="11"/>
  <c r="J63" i="1"/>
  <c r="C63" i="1"/>
  <c r="P38" i="1"/>
  <c r="I84" i="1"/>
  <c r="M84" i="1" s="1"/>
  <c r="B84" i="1"/>
  <c r="F84" i="1" s="1"/>
  <c r="B55" i="2"/>
  <c r="F55" i="2" s="1"/>
  <c r="I55" i="2"/>
  <c r="M55" i="2" s="1"/>
  <c r="P9" i="2"/>
  <c r="B91" i="11"/>
  <c r="C103" i="11" s="1"/>
  <c r="B103" i="11"/>
  <c r="L80" i="1"/>
  <c r="E80" i="1"/>
  <c r="D63" i="2"/>
  <c r="K63" i="2"/>
  <c r="D81" i="2"/>
  <c r="K81" i="2"/>
  <c r="M74" i="2"/>
  <c r="M86" i="2"/>
  <c r="M69" i="2"/>
  <c r="C77" i="2"/>
  <c r="J77" i="2"/>
  <c r="M77" i="2" s="1"/>
  <c r="E57" i="3"/>
  <c r="L57" i="3"/>
  <c r="L43" i="2"/>
  <c r="I52" i="2"/>
  <c r="P6" i="2"/>
  <c r="B52" i="2"/>
  <c r="D88" i="2"/>
  <c r="K88" i="2"/>
  <c r="M43" i="3"/>
  <c r="C52" i="3"/>
  <c r="J52" i="3"/>
  <c r="P10" i="3"/>
  <c r="I56" i="3"/>
  <c r="B56" i="3"/>
  <c r="B73" i="3"/>
  <c r="F73" i="3" s="1"/>
  <c r="P27" i="3"/>
  <c r="I73" i="3"/>
  <c r="M73" i="3" s="1"/>
  <c r="C72" i="1"/>
  <c r="J72" i="1"/>
  <c r="C81" i="1"/>
  <c r="J81" i="1"/>
  <c r="K68" i="2"/>
  <c r="D68" i="2"/>
  <c r="K66" i="3"/>
  <c r="D66" i="3"/>
  <c r="E79" i="3"/>
  <c r="L79" i="3"/>
  <c r="J87" i="3"/>
  <c r="C87" i="3"/>
  <c r="J89" i="4"/>
  <c r="J90" i="4" s="1"/>
  <c r="D103" i="4" s="1"/>
  <c r="E103" i="4" s="1"/>
  <c r="M52" i="4"/>
  <c r="J54" i="2"/>
  <c r="C54" i="2"/>
  <c r="J78" i="2"/>
  <c r="M78" i="2" s="1"/>
  <c r="C78" i="2"/>
  <c r="D59" i="3"/>
  <c r="F59" i="3" s="1"/>
  <c r="K59" i="3"/>
  <c r="P41" i="1"/>
  <c r="B87" i="1"/>
  <c r="I87" i="1"/>
  <c r="D76" i="2"/>
  <c r="K76" i="2"/>
  <c r="D82" i="2"/>
  <c r="K82" i="2"/>
  <c r="L55" i="3"/>
  <c r="E55" i="3"/>
  <c r="E63" i="3"/>
  <c r="L63" i="3"/>
  <c r="C57" i="1"/>
  <c r="J57" i="1"/>
  <c r="P15" i="2"/>
  <c r="B61" i="2"/>
  <c r="F61" i="2" s="1"/>
  <c r="I61" i="2"/>
  <c r="M61" i="2" s="1"/>
  <c r="B67" i="3"/>
  <c r="P21" i="3"/>
  <c r="I67" i="3"/>
  <c r="B77" i="3"/>
  <c r="I77" i="3"/>
  <c r="P31" i="3"/>
  <c r="K74" i="3"/>
  <c r="D74" i="3"/>
  <c r="C53" i="5"/>
  <c r="J53" i="5"/>
  <c r="M53" i="5" s="1"/>
  <c r="J85" i="3"/>
  <c r="C85" i="3"/>
  <c r="K90" i="4"/>
  <c r="D104" i="4" s="1"/>
  <c r="B104" i="4"/>
  <c r="F68" i="3"/>
  <c r="C81" i="3"/>
  <c r="J81" i="3"/>
  <c r="E66" i="5"/>
  <c r="L66" i="5"/>
  <c r="D83" i="5"/>
  <c r="K83" i="5"/>
  <c r="K77" i="6"/>
  <c r="D77" i="6"/>
  <c r="L83" i="6"/>
  <c r="E83" i="6"/>
  <c r="C71" i="5"/>
  <c r="J71" i="5"/>
  <c r="P14" i="6"/>
  <c r="B60" i="6"/>
  <c r="F60" i="6" s="1"/>
  <c r="I60" i="6"/>
  <c r="M60" i="6" s="1"/>
  <c r="D71" i="6"/>
  <c r="K71" i="6"/>
  <c r="M64" i="6"/>
  <c r="F72" i="5"/>
  <c r="J53" i="6"/>
  <c r="C53" i="6"/>
  <c r="E67" i="6"/>
  <c r="L67" i="6"/>
  <c r="K84" i="6"/>
  <c r="D84" i="6"/>
  <c r="B103" i="7"/>
  <c r="P32" i="8"/>
  <c r="J78" i="8"/>
  <c r="M78" i="8" s="1"/>
  <c r="C78" i="8"/>
  <c r="F78" i="8" s="1"/>
  <c r="D59" i="5"/>
  <c r="K59" i="5"/>
  <c r="K77" i="5"/>
  <c r="D77" i="5"/>
  <c r="B78" i="6"/>
  <c r="F78" i="6" s="1"/>
  <c r="I78" i="6"/>
  <c r="M78" i="6" s="1"/>
  <c r="P32" i="6"/>
  <c r="E85" i="5"/>
  <c r="L85" i="5"/>
  <c r="K54" i="6"/>
  <c r="D54" i="6"/>
  <c r="D89" i="6" s="1"/>
  <c r="D90" i="6" s="1"/>
  <c r="C104" i="6" s="1"/>
  <c r="B72" i="6"/>
  <c r="F72" i="6" s="1"/>
  <c r="I72" i="6"/>
  <c r="M72" i="6" s="1"/>
  <c r="P26" i="6"/>
  <c r="F52" i="7"/>
  <c r="B89" i="7"/>
  <c r="B90" i="7" s="1"/>
  <c r="C102" i="7" s="1"/>
  <c r="C65" i="5"/>
  <c r="J65" i="5"/>
  <c r="D78" i="5"/>
  <c r="K78" i="5"/>
  <c r="I66" i="6"/>
  <c r="B66" i="6"/>
  <c r="P20" i="6"/>
  <c r="D80" i="6"/>
  <c r="K80" i="6"/>
  <c r="M87" i="6"/>
  <c r="P25" i="10"/>
  <c r="K71" i="10"/>
  <c r="M71" i="10" s="1"/>
  <c r="D71" i="10"/>
  <c r="F71" i="10" s="1"/>
  <c r="F70" i="7"/>
  <c r="C62" i="8"/>
  <c r="J62" i="8"/>
  <c r="L75" i="8"/>
  <c r="E75" i="8"/>
  <c r="B80" i="8"/>
  <c r="F80" i="8" s="1"/>
  <c r="I80" i="8"/>
  <c r="M80" i="8" s="1"/>
  <c r="P34" i="8"/>
  <c r="E68" i="8"/>
  <c r="L68" i="8"/>
  <c r="F54" i="9"/>
  <c r="P23" i="8"/>
  <c r="I69" i="8"/>
  <c r="M69" i="8" s="1"/>
  <c r="B69" i="8"/>
  <c r="F69" i="8" s="1"/>
  <c r="B86" i="8"/>
  <c r="F86" i="8" s="1"/>
  <c r="I86" i="8"/>
  <c r="M86" i="8" s="1"/>
  <c r="P40" i="8"/>
  <c r="E63" i="9"/>
  <c r="F63" i="9" s="1"/>
  <c r="L63" i="9"/>
  <c r="M63" i="9" s="1"/>
  <c r="E75" i="9"/>
  <c r="F75" i="9" s="1"/>
  <c r="L75" i="9"/>
  <c r="M75" i="9" s="1"/>
  <c r="L87" i="9"/>
  <c r="M87" i="9" s="1"/>
  <c r="E87" i="9"/>
  <c r="F87" i="9" s="1"/>
  <c r="L86" i="9"/>
  <c r="E86" i="9"/>
  <c r="I63" i="8"/>
  <c r="M63" i="8" s="1"/>
  <c r="P17" i="8"/>
  <c r="B63" i="8"/>
  <c r="F63" i="8" s="1"/>
  <c r="I61" i="10"/>
  <c r="B61" i="10"/>
  <c r="P15" i="10"/>
  <c r="F52" i="9"/>
  <c r="B56" i="8"/>
  <c r="F56" i="8" s="1"/>
  <c r="I56" i="8"/>
  <c r="M56" i="8" s="1"/>
  <c r="P10" i="8"/>
  <c r="D81" i="8"/>
  <c r="K81" i="8"/>
  <c r="C58" i="10"/>
  <c r="J58" i="10"/>
  <c r="P17" i="9"/>
  <c r="J82" i="8"/>
  <c r="C82" i="8"/>
  <c r="C79" i="9"/>
  <c r="J79" i="9"/>
  <c r="F80" i="10"/>
  <c r="M65" i="9"/>
  <c r="F74" i="9"/>
  <c r="E85" i="9"/>
  <c r="L85" i="9"/>
  <c r="K75" i="10"/>
  <c r="D75" i="10"/>
  <c r="E55" i="9"/>
  <c r="L55" i="9"/>
  <c r="K67" i="9"/>
  <c r="D67" i="9"/>
  <c r="K89" i="7"/>
  <c r="K90" i="7" s="1"/>
  <c r="D104" i="7" s="1"/>
  <c r="E104" i="7" s="1"/>
  <c r="F53" i="9"/>
  <c r="P27" i="9"/>
  <c r="I73" i="9"/>
  <c r="M73" i="9" s="1"/>
  <c r="B73" i="9"/>
  <c r="F73" i="9" s="1"/>
  <c r="B63" i="1"/>
  <c r="F63" i="1" s="1"/>
  <c r="I63" i="1"/>
  <c r="M63" i="1" s="1"/>
  <c r="P17" i="1"/>
  <c r="M73" i="1"/>
  <c r="E86" i="1"/>
  <c r="L86" i="1"/>
  <c r="L62" i="2"/>
  <c r="E62" i="2"/>
  <c r="F54" i="11"/>
  <c r="F66" i="11"/>
  <c r="F72" i="11"/>
  <c r="F83" i="11"/>
  <c r="K90" i="11"/>
  <c r="K91" i="11" s="1"/>
  <c r="D105" i="11" s="1"/>
  <c r="L52" i="1"/>
  <c r="E52" i="1"/>
  <c r="O43" i="1"/>
  <c r="K80" i="1"/>
  <c r="M80" i="1" s="1"/>
  <c r="D80" i="1"/>
  <c r="F80" i="1" s="1"/>
  <c r="E85" i="1"/>
  <c r="L85" i="1"/>
  <c r="M83" i="1"/>
  <c r="C63" i="2"/>
  <c r="J63" i="2"/>
  <c r="P35" i="2"/>
  <c r="I81" i="2"/>
  <c r="B81" i="2"/>
  <c r="F77" i="2"/>
  <c r="P34" i="1"/>
  <c r="M62" i="1"/>
  <c r="P37" i="2"/>
  <c r="D57" i="3"/>
  <c r="F57" i="3" s="1"/>
  <c r="K57" i="3"/>
  <c r="M57" i="3" s="1"/>
  <c r="E64" i="2"/>
  <c r="L64" i="2"/>
  <c r="P31" i="2"/>
  <c r="F55" i="11"/>
  <c r="C68" i="2"/>
  <c r="J68" i="2"/>
  <c r="B52" i="3"/>
  <c r="P6" i="3"/>
  <c r="I52" i="3"/>
  <c r="L43" i="3"/>
  <c r="C58" i="3"/>
  <c r="J58" i="3"/>
  <c r="E62" i="3"/>
  <c r="L62" i="3"/>
  <c r="J77" i="3"/>
  <c r="C77" i="3"/>
  <c r="B102" i="4"/>
  <c r="B90" i="4"/>
  <c r="C102" i="4" s="1"/>
  <c r="P26" i="1"/>
  <c r="I72" i="1"/>
  <c r="M72" i="1" s="1"/>
  <c r="B72" i="1"/>
  <c r="F72" i="1" s="1"/>
  <c r="P35" i="1"/>
  <c r="I81" i="1"/>
  <c r="B81" i="1"/>
  <c r="O43" i="2"/>
  <c r="P16" i="3"/>
  <c r="J69" i="3"/>
  <c r="C69" i="3"/>
  <c r="D79" i="3"/>
  <c r="F79" i="3" s="1"/>
  <c r="K79" i="3"/>
  <c r="M79" i="3" s="1"/>
  <c r="P8" i="2"/>
  <c r="B54" i="2"/>
  <c r="F54" i="2" s="1"/>
  <c r="I54" i="2"/>
  <c r="M54" i="2" s="1"/>
  <c r="M66" i="3"/>
  <c r="D87" i="1"/>
  <c r="K87" i="1"/>
  <c r="L60" i="2"/>
  <c r="E60" i="2"/>
  <c r="C76" i="2"/>
  <c r="F76" i="2" s="1"/>
  <c r="J76" i="2"/>
  <c r="M76" i="2" s="1"/>
  <c r="C82" i="2"/>
  <c r="F82" i="2" s="1"/>
  <c r="J82" i="2"/>
  <c r="M82" i="2" s="1"/>
  <c r="M53" i="3"/>
  <c r="K55" i="3"/>
  <c r="D55" i="3"/>
  <c r="D63" i="3"/>
  <c r="F63" i="3" s="1"/>
  <c r="K63" i="3"/>
  <c r="P11" i="1"/>
  <c r="I57" i="1"/>
  <c r="M57" i="1" s="1"/>
  <c r="B57" i="1"/>
  <c r="F57" i="1" s="1"/>
  <c r="L65" i="3"/>
  <c r="E65" i="3"/>
  <c r="L68" i="2"/>
  <c r="E68" i="2"/>
  <c r="L56" i="3"/>
  <c r="E56" i="3"/>
  <c r="E67" i="3"/>
  <c r="L67" i="3"/>
  <c r="K77" i="3"/>
  <c r="D77" i="3"/>
  <c r="P17" i="3"/>
  <c r="I89" i="4"/>
  <c r="I90" i="4" s="1"/>
  <c r="D102" i="4" s="1"/>
  <c r="E55" i="5"/>
  <c r="F55" i="5" s="1"/>
  <c r="L55" i="5"/>
  <c r="M55" i="5" s="1"/>
  <c r="E73" i="5"/>
  <c r="L73" i="5"/>
  <c r="M73" i="5" s="1"/>
  <c r="P39" i="3"/>
  <c r="I85" i="3"/>
  <c r="B85" i="3"/>
  <c r="F85" i="3" s="1"/>
  <c r="K53" i="5"/>
  <c r="D53" i="5"/>
  <c r="F56" i="6"/>
  <c r="P22" i="3"/>
  <c r="P35" i="3"/>
  <c r="I81" i="3"/>
  <c r="B81" i="3"/>
  <c r="M72" i="4"/>
  <c r="N43" i="5"/>
  <c r="D66" i="5"/>
  <c r="K66" i="5"/>
  <c r="P32" i="5"/>
  <c r="B78" i="5"/>
  <c r="I78" i="5"/>
  <c r="C83" i="5"/>
  <c r="J83" i="5"/>
  <c r="J66" i="6"/>
  <c r="C66" i="6"/>
  <c r="J77" i="6"/>
  <c r="C77" i="6"/>
  <c r="C85" i="6"/>
  <c r="J85" i="6"/>
  <c r="P20" i="5"/>
  <c r="P25" i="5"/>
  <c r="I71" i="5"/>
  <c r="M71" i="5" s="1"/>
  <c r="B71" i="5"/>
  <c r="F71" i="5" s="1"/>
  <c r="F67" i="5"/>
  <c r="J71" i="6"/>
  <c r="C71" i="6"/>
  <c r="B53" i="6"/>
  <c r="P7" i="6"/>
  <c r="L43" i="6"/>
  <c r="I53" i="6"/>
  <c r="P21" i="6"/>
  <c r="I67" i="6"/>
  <c r="M67" i="6" s="1"/>
  <c r="B67" i="6"/>
  <c r="F67" i="6" s="1"/>
  <c r="B84" i="6"/>
  <c r="F84" i="6" s="1"/>
  <c r="I84" i="6"/>
  <c r="M84" i="6" s="1"/>
  <c r="P38" i="6"/>
  <c r="J84" i="8"/>
  <c r="P38" i="8"/>
  <c r="C84" i="8"/>
  <c r="F84" i="8" s="1"/>
  <c r="P8" i="5"/>
  <c r="P43" i="5" s="1"/>
  <c r="I54" i="5"/>
  <c r="I89" i="5" s="1"/>
  <c r="L43" i="5"/>
  <c r="B54" i="5"/>
  <c r="B89" i="5" s="1"/>
  <c r="C59" i="5"/>
  <c r="J59" i="5"/>
  <c r="C77" i="5"/>
  <c r="J77" i="5"/>
  <c r="P34" i="6"/>
  <c r="L60" i="5"/>
  <c r="E60" i="5"/>
  <c r="K85" i="5"/>
  <c r="M85" i="5" s="1"/>
  <c r="D85" i="5"/>
  <c r="P8" i="6"/>
  <c r="B54" i="6"/>
  <c r="F54" i="6" s="1"/>
  <c r="I54" i="6"/>
  <c r="M54" i="6" s="1"/>
  <c r="P28" i="6"/>
  <c r="P43" i="7"/>
  <c r="P19" i="5"/>
  <c r="B65" i="5"/>
  <c r="F65" i="5" s="1"/>
  <c r="I65" i="5"/>
  <c r="M65" i="5" s="1"/>
  <c r="J78" i="5"/>
  <c r="C78" i="5"/>
  <c r="E59" i="6"/>
  <c r="L59" i="6"/>
  <c r="K83" i="6"/>
  <c r="D83" i="6"/>
  <c r="J89" i="7"/>
  <c r="J90" i="7" s="1"/>
  <c r="D103" i="7" s="1"/>
  <c r="F79" i="5"/>
  <c r="F85" i="5"/>
  <c r="L57" i="8"/>
  <c r="E57" i="8"/>
  <c r="B62" i="8"/>
  <c r="F62" i="8" s="1"/>
  <c r="I62" i="8"/>
  <c r="M62" i="8" s="1"/>
  <c r="P16" i="8"/>
  <c r="D75" i="8"/>
  <c r="K75" i="8"/>
  <c r="L88" i="8"/>
  <c r="E88" i="8"/>
  <c r="M74" i="7"/>
  <c r="K68" i="8"/>
  <c r="D68" i="8"/>
  <c r="E55" i="10"/>
  <c r="L55" i="10"/>
  <c r="F72" i="9"/>
  <c r="J64" i="10"/>
  <c r="M64" i="10" s="1"/>
  <c r="C64" i="10"/>
  <c r="F64" i="10" s="1"/>
  <c r="F69" i="9"/>
  <c r="M66" i="7"/>
  <c r="J76" i="8"/>
  <c r="C76" i="8"/>
  <c r="C87" i="8"/>
  <c r="J87" i="8"/>
  <c r="P11" i="10"/>
  <c r="K69" i="10"/>
  <c r="D69" i="10"/>
  <c r="L56" i="9"/>
  <c r="E56" i="9"/>
  <c r="E89" i="9" s="1"/>
  <c r="E90" i="9" s="1"/>
  <c r="C105" i="9" s="1"/>
  <c r="B103" i="9"/>
  <c r="M84" i="8"/>
  <c r="E61" i="10"/>
  <c r="L61" i="10"/>
  <c r="F58" i="9"/>
  <c r="F57" i="9"/>
  <c r="D64" i="8"/>
  <c r="K64" i="8"/>
  <c r="I81" i="8"/>
  <c r="M81" i="8" s="1"/>
  <c r="P35" i="8"/>
  <c r="B81" i="8"/>
  <c r="F81" i="8" s="1"/>
  <c r="L58" i="10"/>
  <c r="E58" i="10"/>
  <c r="P23" i="9"/>
  <c r="L74" i="8"/>
  <c r="E74" i="8"/>
  <c r="E82" i="8"/>
  <c r="L82" i="8"/>
  <c r="P33" i="9"/>
  <c r="I79" i="9"/>
  <c r="M79" i="9" s="1"/>
  <c r="B79" i="9"/>
  <c r="F79" i="9" s="1"/>
  <c r="M80" i="10"/>
  <c r="P28" i="9"/>
  <c r="K85" i="9"/>
  <c r="D85" i="9"/>
  <c r="J63" i="10"/>
  <c r="J89" i="10" s="1"/>
  <c r="C63" i="10"/>
  <c r="P29" i="10"/>
  <c r="I75" i="10"/>
  <c r="B75" i="10"/>
  <c r="K55" i="9"/>
  <c r="K89" i="9" s="1"/>
  <c r="D55" i="9"/>
  <c r="D89" i="9" s="1"/>
  <c r="M86" i="9"/>
  <c r="M58" i="10"/>
  <c r="J67" i="9"/>
  <c r="C67" i="9"/>
  <c r="F83" i="9"/>
  <c r="L89" i="7"/>
  <c r="I90" i="11"/>
  <c r="I91" i="11" s="1"/>
  <c r="D103" i="11" s="1"/>
  <c r="M53" i="11"/>
  <c r="M90" i="11" s="1"/>
  <c r="M91" i="11" s="1"/>
  <c r="D107" i="11" s="1"/>
  <c r="M60" i="1"/>
  <c r="E58" i="1"/>
  <c r="L58" i="1"/>
  <c r="D53" i="1"/>
  <c r="K53" i="1"/>
  <c r="L65" i="1"/>
  <c r="E65" i="1"/>
  <c r="P27" i="1"/>
  <c r="K86" i="1"/>
  <c r="M86" i="1" s="1"/>
  <c r="D86" i="1"/>
  <c r="F86" i="1" s="1"/>
  <c r="B62" i="2"/>
  <c r="F62" i="2" s="1"/>
  <c r="I62" i="2"/>
  <c r="M62" i="2" s="1"/>
  <c r="P16" i="2"/>
  <c r="F60" i="11"/>
  <c r="F70" i="11"/>
  <c r="F80" i="11"/>
  <c r="D52" i="1"/>
  <c r="D89" i="1" s="1"/>
  <c r="N43" i="1"/>
  <c r="K52" i="1"/>
  <c r="M82" i="1"/>
  <c r="D85" i="1"/>
  <c r="K85" i="1"/>
  <c r="D56" i="2"/>
  <c r="K56" i="2"/>
  <c r="P17" i="2"/>
  <c r="B63" i="2"/>
  <c r="F63" i="2" s="1"/>
  <c r="I63" i="2"/>
  <c r="M63" i="2" s="1"/>
  <c r="C81" i="2"/>
  <c r="J81" i="2"/>
  <c r="F85" i="1"/>
  <c r="L67" i="2"/>
  <c r="E67" i="2"/>
  <c r="D75" i="2"/>
  <c r="K75" i="2"/>
  <c r="E60" i="3"/>
  <c r="F60" i="3" s="1"/>
  <c r="L60" i="3"/>
  <c r="M60" i="3" s="1"/>
  <c r="P18" i="2"/>
  <c r="B64" i="2"/>
  <c r="F64" i="2" s="1"/>
  <c r="I64" i="2"/>
  <c r="M64" i="2" s="1"/>
  <c r="E91" i="11"/>
  <c r="C106" i="11" s="1"/>
  <c r="B106" i="11"/>
  <c r="L91" i="11"/>
  <c r="D106" i="11" s="1"/>
  <c r="D70" i="2"/>
  <c r="K70" i="2"/>
  <c r="O43" i="3"/>
  <c r="E52" i="3"/>
  <c r="L52" i="3"/>
  <c r="P12" i="3"/>
  <c r="B58" i="3"/>
  <c r="F58" i="3" s="1"/>
  <c r="I58" i="3"/>
  <c r="M58" i="3" s="1"/>
  <c r="D62" i="3"/>
  <c r="F62" i="3" s="1"/>
  <c r="K62" i="3"/>
  <c r="M62" i="3" s="1"/>
  <c r="P34" i="3"/>
  <c r="B80" i="3"/>
  <c r="F80" i="3" s="1"/>
  <c r="I80" i="3"/>
  <c r="F67" i="1"/>
  <c r="L74" i="1"/>
  <c r="M74" i="1" s="1"/>
  <c r="E74" i="1"/>
  <c r="E81" i="1"/>
  <c r="L81" i="1"/>
  <c r="I64" i="3"/>
  <c r="M64" i="3" s="1"/>
  <c r="P18" i="3"/>
  <c r="B64" i="3"/>
  <c r="F64" i="3" s="1"/>
  <c r="C72" i="3"/>
  <c r="F72" i="3" s="1"/>
  <c r="J72" i="3"/>
  <c r="M72" i="3" s="1"/>
  <c r="C80" i="3"/>
  <c r="J80" i="3"/>
  <c r="M59" i="3"/>
  <c r="F74" i="1"/>
  <c r="F66" i="3"/>
  <c r="E79" i="1"/>
  <c r="L79" i="1"/>
  <c r="J87" i="1"/>
  <c r="C87" i="1"/>
  <c r="D60" i="2"/>
  <c r="K60" i="2"/>
  <c r="F78" i="2"/>
  <c r="E84" i="2"/>
  <c r="L84" i="2"/>
  <c r="M84" i="2" s="1"/>
  <c r="F53" i="3"/>
  <c r="P13" i="3"/>
  <c r="E87" i="2"/>
  <c r="L87" i="2"/>
  <c r="D65" i="3"/>
  <c r="F65" i="3" s="1"/>
  <c r="K65" i="3"/>
  <c r="M65" i="3" s="1"/>
  <c r="M61" i="1"/>
  <c r="P22" i="2"/>
  <c r="B68" i="2"/>
  <c r="F68" i="2" s="1"/>
  <c r="I68" i="2"/>
  <c r="M68" i="2" s="1"/>
  <c r="D56" i="3"/>
  <c r="K56" i="3"/>
  <c r="K67" i="3"/>
  <c r="D67" i="3"/>
  <c r="C84" i="3"/>
  <c r="J84" i="3"/>
  <c r="P20" i="3"/>
  <c r="E89" i="4"/>
  <c r="E90" i="4" s="1"/>
  <c r="C105" i="4" s="1"/>
  <c r="L71" i="3"/>
  <c r="E71" i="3"/>
  <c r="M58" i="5"/>
  <c r="M76" i="5"/>
  <c r="E85" i="3"/>
  <c r="L85" i="3"/>
  <c r="M53" i="4"/>
  <c r="F53" i="4"/>
  <c r="F89" i="4" s="1"/>
  <c r="F90" i="4" s="1"/>
  <c r="C106" i="4" s="1"/>
  <c r="D89" i="4"/>
  <c r="D90" i="4" s="1"/>
  <c r="C104" i="4" s="1"/>
  <c r="L78" i="3"/>
  <c r="E78" i="3"/>
  <c r="L81" i="3"/>
  <c r="E81" i="3"/>
  <c r="B105" i="4"/>
  <c r="E105" i="4" s="1"/>
  <c r="L90" i="4"/>
  <c r="D105" i="4" s="1"/>
  <c r="J66" i="5"/>
  <c r="M66" i="5" s="1"/>
  <c r="C66" i="5"/>
  <c r="F66" i="5" s="1"/>
  <c r="P37" i="5"/>
  <c r="B83" i="5"/>
  <c r="F83" i="5" s="1"/>
  <c r="I83" i="5"/>
  <c r="M83" i="5" s="1"/>
  <c r="O43" i="6"/>
  <c r="C68" i="6"/>
  <c r="F68" i="6" s="1"/>
  <c r="J68" i="6"/>
  <c r="B77" i="6"/>
  <c r="F77" i="6" s="1"/>
  <c r="I77" i="6"/>
  <c r="M77" i="6" s="1"/>
  <c r="P31" i="6"/>
  <c r="E79" i="5"/>
  <c r="L79" i="5"/>
  <c r="B71" i="6"/>
  <c r="F71" i="6" s="1"/>
  <c r="I71" i="6"/>
  <c r="M71" i="6" s="1"/>
  <c r="P25" i="6"/>
  <c r="D85" i="6"/>
  <c r="K85" i="6"/>
  <c r="F53" i="5"/>
  <c r="E84" i="5"/>
  <c r="L84" i="5"/>
  <c r="M84" i="5" s="1"/>
  <c r="E68" i="6"/>
  <c r="L68" i="6"/>
  <c r="J54" i="8"/>
  <c r="M54" i="8" s="1"/>
  <c r="C54" i="8"/>
  <c r="F54" i="8" s="1"/>
  <c r="P8" i="8"/>
  <c r="E54" i="5"/>
  <c r="E89" i="5" s="1"/>
  <c r="L54" i="5"/>
  <c r="P13" i="5"/>
  <c r="I59" i="5"/>
  <c r="M59" i="5" s="1"/>
  <c r="B59" i="5"/>
  <c r="F59" i="5" s="1"/>
  <c r="P31" i="5"/>
  <c r="I77" i="5"/>
  <c r="M77" i="5" s="1"/>
  <c r="B77" i="5"/>
  <c r="F77" i="5" s="1"/>
  <c r="L61" i="6"/>
  <c r="E61" i="6"/>
  <c r="D60" i="5"/>
  <c r="F60" i="5" s="1"/>
  <c r="K60" i="5"/>
  <c r="M60" i="5" s="1"/>
  <c r="J80" i="6"/>
  <c r="M80" i="6" s="1"/>
  <c r="C80" i="6"/>
  <c r="F80" i="6" s="1"/>
  <c r="M58" i="7"/>
  <c r="M43" i="5"/>
  <c r="F73" i="5"/>
  <c r="F80" i="5"/>
  <c r="D59" i="6"/>
  <c r="K59" i="6"/>
  <c r="J74" i="6"/>
  <c r="M74" i="6" s="1"/>
  <c r="C74" i="6"/>
  <c r="F74" i="6" s="1"/>
  <c r="J83" i="6"/>
  <c r="C83" i="6"/>
  <c r="C89" i="7"/>
  <c r="C90" i="7" s="1"/>
  <c r="C103" i="7" s="1"/>
  <c r="E57" i="10"/>
  <c r="F57" i="10" s="1"/>
  <c r="L57" i="10"/>
  <c r="M57" i="10" s="1"/>
  <c r="M79" i="5"/>
  <c r="F83" i="7"/>
  <c r="E105" i="7"/>
  <c r="P39" i="5"/>
  <c r="M88" i="7"/>
  <c r="D57" i="8"/>
  <c r="K57" i="8"/>
  <c r="L70" i="8"/>
  <c r="E70" i="8"/>
  <c r="P29" i="8"/>
  <c r="I75" i="8"/>
  <c r="M75" i="8" s="1"/>
  <c r="B75" i="8"/>
  <c r="F75" i="8" s="1"/>
  <c r="B88" i="8"/>
  <c r="F88" i="8" s="1"/>
  <c r="P42" i="8"/>
  <c r="I88" i="8"/>
  <c r="M88" i="8" s="1"/>
  <c r="C68" i="8"/>
  <c r="J68" i="8"/>
  <c r="P9" i="10"/>
  <c r="P43" i="10" s="1"/>
  <c r="B55" i="10"/>
  <c r="F55" i="10" s="1"/>
  <c r="I55" i="10"/>
  <c r="M55" i="10" s="1"/>
  <c r="C67" i="10"/>
  <c r="J67" i="10"/>
  <c r="L64" i="10"/>
  <c r="E64" i="10"/>
  <c r="K56" i="9"/>
  <c r="M56" i="9" s="1"/>
  <c r="D56" i="9"/>
  <c r="F56" i="9" s="1"/>
  <c r="D68" i="9"/>
  <c r="F68" i="9" s="1"/>
  <c r="K68" i="9"/>
  <c r="M68" i="9" s="1"/>
  <c r="K80" i="9"/>
  <c r="D80" i="9"/>
  <c r="F80" i="9" s="1"/>
  <c r="M69" i="9"/>
  <c r="E76" i="8"/>
  <c r="L76" i="8"/>
  <c r="L87" i="8"/>
  <c r="E87" i="8"/>
  <c r="M72" i="8"/>
  <c r="P23" i="10"/>
  <c r="I69" i="10"/>
  <c r="M69" i="10" s="1"/>
  <c r="B69" i="10"/>
  <c r="F69" i="10" s="1"/>
  <c r="L62" i="9"/>
  <c r="M62" i="9" s="1"/>
  <c r="E62" i="9"/>
  <c r="F62" i="9" s="1"/>
  <c r="K89" i="8"/>
  <c r="M70" i="9"/>
  <c r="M57" i="9"/>
  <c r="J64" i="8"/>
  <c r="C64" i="8"/>
  <c r="J70" i="10"/>
  <c r="M70" i="10" s="1"/>
  <c r="C70" i="10"/>
  <c r="F70" i="10" s="1"/>
  <c r="P29" i="9"/>
  <c r="K74" i="8"/>
  <c r="D74" i="8"/>
  <c r="P36" i="8"/>
  <c r="B82" i="8"/>
  <c r="F82" i="8" s="1"/>
  <c r="I82" i="8"/>
  <c r="M82" i="8" s="1"/>
  <c r="F86" i="9"/>
  <c r="J85" i="9"/>
  <c r="C85" i="9"/>
  <c r="K63" i="10"/>
  <c r="D63" i="10"/>
  <c r="E75" i="10"/>
  <c r="L75" i="10"/>
  <c r="J55" i="9"/>
  <c r="J89" i="9" s="1"/>
  <c r="J90" i="9" s="1"/>
  <c r="D103" i="9" s="1"/>
  <c r="C55" i="9"/>
  <c r="C89" i="9" s="1"/>
  <c r="C90" i="9" s="1"/>
  <c r="C103" i="9" s="1"/>
  <c r="F71" i="9"/>
  <c r="M80" i="9"/>
  <c r="M53" i="8"/>
  <c r="E61" i="9"/>
  <c r="L61" i="9"/>
  <c r="L89" i="9" s="1"/>
  <c r="L90" i="9" s="1"/>
  <c r="D105" i="9" s="1"/>
  <c r="P40" i="9"/>
  <c r="F58" i="10"/>
  <c r="N43" i="9"/>
  <c r="P21" i="9"/>
  <c r="I67" i="9"/>
  <c r="M67" i="9" s="1"/>
  <c r="B67" i="9"/>
  <c r="F67" i="9" s="1"/>
  <c r="M83" i="9"/>
  <c r="L43" i="9"/>
  <c r="P16" i="9"/>
  <c r="P43" i="9" s="1"/>
  <c r="E104" i="11" l="1"/>
  <c r="B102" i="9"/>
  <c r="I89" i="10"/>
  <c r="I90" i="10" s="1"/>
  <c r="D102" i="10" s="1"/>
  <c r="E89" i="3"/>
  <c r="E89" i="10"/>
  <c r="P43" i="6"/>
  <c r="M78" i="5"/>
  <c r="D89" i="5"/>
  <c r="F81" i="1"/>
  <c r="F52" i="3"/>
  <c r="B89" i="3"/>
  <c r="E89" i="1"/>
  <c r="F61" i="10"/>
  <c r="M66" i="6"/>
  <c r="F89" i="7"/>
  <c r="C89" i="5"/>
  <c r="F77" i="3"/>
  <c r="F87" i="1"/>
  <c r="J89" i="3"/>
  <c r="P43" i="2"/>
  <c r="E103" i="11"/>
  <c r="B107" i="11"/>
  <c r="B89" i="10"/>
  <c r="B90" i="10" s="1"/>
  <c r="C102" i="10" s="1"/>
  <c r="M85" i="6"/>
  <c r="L89" i="5"/>
  <c r="C89" i="2"/>
  <c r="F56" i="2"/>
  <c r="F74" i="8"/>
  <c r="K90" i="8"/>
  <c r="D104" i="8" s="1"/>
  <c r="B104" i="8"/>
  <c r="E104" i="8" s="1"/>
  <c r="D90" i="8"/>
  <c r="C104" i="8" s="1"/>
  <c r="F73" i="10"/>
  <c r="F56" i="10"/>
  <c r="F89" i="10" s="1"/>
  <c r="F90" i="10" s="1"/>
  <c r="C106" i="10" s="1"/>
  <c r="L89" i="6"/>
  <c r="E104" i="6"/>
  <c r="M60" i="2"/>
  <c r="M87" i="3"/>
  <c r="F70" i="2"/>
  <c r="F55" i="9"/>
  <c r="F85" i="9"/>
  <c r="K90" i="10"/>
  <c r="D104" i="10" s="1"/>
  <c r="D90" i="10"/>
  <c r="C104" i="10" s="1"/>
  <c r="B104" i="10"/>
  <c r="E104" i="10" s="1"/>
  <c r="M57" i="8"/>
  <c r="M75" i="2"/>
  <c r="B102" i="1"/>
  <c r="M65" i="1"/>
  <c r="M68" i="6"/>
  <c r="E90" i="3"/>
  <c r="C105" i="3" s="1"/>
  <c r="B105" i="3"/>
  <c r="F90" i="7"/>
  <c r="C106" i="7" s="1"/>
  <c r="F53" i="6"/>
  <c r="B89" i="6"/>
  <c r="F78" i="5"/>
  <c r="F81" i="3"/>
  <c r="K89" i="5"/>
  <c r="K90" i="5" s="1"/>
  <c r="D104" i="5" s="1"/>
  <c r="M81" i="1"/>
  <c r="F81" i="2"/>
  <c r="L89" i="1"/>
  <c r="M61" i="10"/>
  <c r="C89" i="6"/>
  <c r="C90" i="6" s="1"/>
  <c r="C103" i="6" s="1"/>
  <c r="E104" i="4"/>
  <c r="M67" i="3"/>
  <c r="C89" i="3"/>
  <c r="C90" i="3" s="1"/>
  <c r="C103" i="3" s="1"/>
  <c r="M52" i="2"/>
  <c r="I89" i="2"/>
  <c r="C89" i="8"/>
  <c r="C90" i="8" s="1"/>
  <c r="C103" i="8" s="1"/>
  <c r="F87" i="2"/>
  <c r="J89" i="2"/>
  <c r="J90" i="2" s="1"/>
  <c r="D103" i="2" s="1"/>
  <c r="F53" i="1"/>
  <c r="M73" i="10"/>
  <c r="M52" i="8"/>
  <c r="I89" i="8"/>
  <c r="I90" i="8" s="1"/>
  <c r="D102" i="8" s="1"/>
  <c r="M56" i="10"/>
  <c r="M89" i="10" s="1"/>
  <c r="M90" i="10" s="1"/>
  <c r="D106" i="10" s="1"/>
  <c r="F59" i="6"/>
  <c r="E89" i="6"/>
  <c r="M70" i="2"/>
  <c r="E105" i="11"/>
  <c r="M55" i="9"/>
  <c r="M89" i="9" s="1"/>
  <c r="M90" i="9" s="1"/>
  <c r="D106" i="9" s="1"/>
  <c r="M85" i="9"/>
  <c r="C89" i="10"/>
  <c r="D89" i="10"/>
  <c r="M61" i="6"/>
  <c r="F61" i="3"/>
  <c r="I89" i="1"/>
  <c r="I90" i="1" s="1"/>
  <c r="D102" i="1" s="1"/>
  <c r="M52" i="1"/>
  <c r="F65" i="1"/>
  <c r="B103" i="5"/>
  <c r="C90" i="5"/>
  <c r="C103" i="5" s="1"/>
  <c r="M81" i="3"/>
  <c r="E102" i="4"/>
  <c r="B106" i="4"/>
  <c r="M81" i="2"/>
  <c r="E103" i="7"/>
  <c r="J89" i="6"/>
  <c r="J90" i="6" s="1"/>
  <c r="D103" i="6" s="1"/>
  <c r="M89" i="4"/>
  <c r="M90" i="4" s="1"/>
  <c r="D106" i="4" s="1"/>
  <c r="B103" i="3"/>
  <c r="J90" i="3"/>
  <c r="D103" i="3" s="1"/>
  <c r="I90" i="2"/>
  <c r="D102" i="2" s="1"/>
  <c r="B102" i="2"/>
  <c r="F88" i="2"/>
  <c r="M87" i="2"/>
  <c r="M55" i="3"/>
  <c r="M69" i="3"/>
  <c r="C90" i="2"/>
  <c r="C103" i="2" s="1"/>
  <c r="B103" i="2"/>
  <c r="M53" i="1"/>
  <c r="B102" i="8"/>
  <c r="B106" i="7"/>
  <c r="E102" i="7"/>
  <c r="E106" i="7" s="1"/>
  <c r="B108" i="7" s="1"/>
  <c r="M63" i="3"/>
  <c r="M70" i="8"/>
  <c r="L90" i="8"/>
  <c r="D105" i="8" s="1"/>
  <c r="B105" i="8"/>
  <c r="E105" i="8" s="1"/>
  <c r="E90" i="8"/>
  <c r="C105" i="8" s="1"/>
  <c r="F61" i="6"/>
  <c r="F78" i="3"/>
  <c r="B89" i="1"/>
  <c r="B90" i="1" s="1"/>
  <c r="C102" i="1" s="1"/>
  <c r="F52" i="1"/>
  <c r="E105" i="5"/>
  <c r="E105" i="9"/>
  <c r="L90" i="6"/>
  <c r="D105" i="6" s="1"/>
  <c r="E90" i="6"/>
  <c r="C105" i="6" s="1"/>
  <c r="B105" i="6"/>
  <c r="L89" i="2"/>
  <c r="M80" i="3"/>
  <c r="K89" i="1"/>
  <c r="K90" i="1" s="1"/>
  <c r="D104" i="1" s="1"/>
  <c r="F54" i="5"/>
  <c r="F89" i="5" s="1"/>
  <c r="F90" i="5" s="1"/>
  <c r="C106" i="5" s="1"/>
  <c r="M85" i="3"/>
  <c r="B90" i="3"/>
  <c r="C102" i="3" s="1"/>
  <c r="B102" i="3"/>
  <c r="B89" i="9"/>
  <c r="B90" i="9" s="1"/>
  <c r="C102" i="9" s="1"/>
  <c r="F67" i="3"/>
  <c r="F56" i="3"/>
  <c r="F61" i="9"/>
  <c r="M88" i="2"/>
  <c r="F69" i="3"/>
  <c r="F64" i="8"/>
  <c r="L90" i="10"/>
  <c r="D105" i="10" s="1"/>
  <c r="B105" i="10"/>
  <c r="E90" i="10"/>
  <c r="C105" i="10" s="1"/>
  <c r="F76" i="10"/>
  <c r="P43" i="8"/>
  <c r="M59" i="6"/>
  <c r="M74" i="3"/>
  <c r="B104" i="2"/>
  <c r="M63" i="10"/>
  <c r="M76" i="8"/>
  <c r="F67" i="10"/>
  <c r="E89" i="8"/>
  <c r="M78" i="3"/>
  <c r="M79" i="1"/>
  <c r="F84" i="3"/>
  <c r="D89" i="3"/>
  <c r="E103" i="8"/>
  <c r="D90" i="1"/>
  <c r="C104" i="1" s="1"/>
  <c r="B104" i="1"/>
  <c r="F75" i="10"/>
  <c r="L89" i="10"/>
  <c r="I90" i="5"/>
  <c r="D102" i="5" s="1"/>
  <c r="B90" i="5"/>
  <c r="C102" i="5" s="1"/>
  <c r="B102" i="5"/>
  <c r="M53" i="6"/>
  <c r="I89" i="6"/>
  <c r="M52" i="3"/>
  <c r="I89" i="3"/>
  <c r="I90" i="3" s="1"/>
  <c r="D102" i="3" s="1"/>
  <c r="F89" i="9"/>
  <c r="F90" i="9" s="1"/>
  <c r="C106" i="9" s="1"/>
  <c r="M56" i="3"/>
  <c r="F90" i="11"/>
  <c r="F91" i="11" s="1"/>
  <c r="C107" i="11" s="1"/>
  <c r="M61" i="9"/>
  <c r="E103" i="6"/>
  <c r="F55" i="3"/>
  <c r="M67" i="2"/>
  <c r="M64" i="8"/>
  <c r="F87" i="8"/>
  <c r="M76" i="10"/>
  <c r="F52" i="8"/>
  <c r="B89" i="8"/>
  <c r="B90" i="8" s="1"/>
  <c r="C102" i="8" s="1"/>
  <c r="M71" i="3"/>
  <c r="F74" i="3"/>
  <c r="F60" i="2"/>
  <c r="F87" i="3"/>
  <c r="K89" i="2"/>
  <c r="K90" i="2" s="1"/>
  <c r="D104" i="2" s="1"/>
  <c r="M58" i="1"/>
  <c r="F63" i="10"/>
  <c r="F76" i="8"/>
  <c r="M67" i="10"/>
  <c r="M68" i="8"/>
  <c r="F70" i="8"/>
  <c r="L89" i="8"/>
  <c r="M83" i="6"/>
  <c r="F79" i="1"/>
  <c r="M83" i="3"/>
  <c r="M84" i="3"/>
  <c r="D90" i="3"/>
  <c r="C104" i="3" s="1"/>
  <c r="B104" i="3"/>
  <c r="F75" i="2"/>
  <c r="M85" i="1"/>
  <c r="C89" i="1"/>
  <c r="C90" i="1" s="1"/>
  <c r="C103" i="1" s="1"/>
  <c r="E103" i="1"/>
  <c r="B104" i="9"/>
  <c r="E104" i="9" s="1"/>
  <c r="K90" i="9"/>
  <c r="D104" i="9" s="1"/>
  <c r="D90" i="9"/>
  <c r="C104" i="9" s="1"/>
  <c r="L89" i="3"/>
  <c r="L90" i="3" s="1"/>
  <c r="D105" i="3" s="1"/>
  <c r="E106" i="11"/>
  <c r="M75" i="10"/>
  <c r="E103" i="9"/>
  <c r="M54" i="5"/>
  <c r="M89" i="5" s="1"/>
  <c r="M90" i="5" s="1"/>
  <c r="D106" i="5" s="1"/>
  <c r="B90" i="6"/>
  <c r="C102" i="6" s="1"/>
  <c r="B102" i="6"/>
  <c r="I90" i="6"/>
  <c r="D102" i="6" s="1"/>
  <c r="B104" i="5"/>
  <c r="D90" i="5"/>
  <c r="C104" i="5" s="1"/>
  <c r="L90" i="2"/>
  <c r="D105" i="2" s="1"/>
  <c r="E90" i="2"/>
  <c r="C105" i="2" s="1"/>
  <c r="B105" i="2"/>
  <c r="E105" i="2" s="1"/>
  <c r="P43" i="3"/>
  <c r="E90" i="1"/>
  <c r="C105" i="1" s="1"/>
  <c r="L90" i="1"/>
  <c r="D105" i="1" s="1"/>
  <c r="B105" i="1"/>
  <c r="E105" i="1" s="1"/>
  <c r="J89" i="8"/>
  <c r="J90" i="8" s="1"/>
  <c r="D103" i="8" s="1"/>
  <c r="F66" i="6"/>
  <c r="J89" i="5"/>
  <c r="J90" i="5" s="1"/>
  <c r="D103" i="5" s="1"/>
  <c r="M77" i="3"/>
  <c r="M87" i="1"/>
  <c r="F52" i="2"/>
  <c r="F89" i="2" s="1"/>
  <c r="B89" i="2"/>
  <c r="B90" i="2" s="1"/>
  <c r="C102" i="2" s="1"/>
  <c r="E102" i="10"/>
  <c r="B106" i="10"/>
  <c r="I89" i="9"/>
  <c r="I90" i="9" s="1"/>
  <c r="D102" i="9" s="1"/>
  <c r="F85" i="6"/>
  <c r="M89" i="7"/>
  <c r="M90" i="7" s="1"/>
  <c r="D106" i="7" s="1"/>
  <c r="F67" i="2"/>
  <c r="M56" i="2"/>
  <c r="M74" i="8"/>
  <c r="M87" i="8"/>
  <c r="C90" i="10"/>
  <c r="C103" i="10" s="1"/>
  <c r="J90" i="10"/>
  <c r="D103" i="10" s="1"/>
  <c r="B103" i="10"/>
  <c r="F71" i="3"/>
  <c r="D89" i="2"/>
  <c r="D90" i="2" s="1"/>
  <c r="C104" i="2" s="1"/>
  <c r="F58" i="1"/>
  <c r="F68" i="8"/>
  <c r="F57" i="8"/>
  <c r="F83" i="6"/>
  <c r="M61" i="3"/>
  <c r="F83" i="3"/>
  <c r="K89" i="3"/>
  <c r="K90" i="3" s="1"/>
  <c r="D104" i="3" s="1"/>
  <c r="P43" i="1"/>
  <c r="F89" i="6" l="1"/>
  <c r="E107" i="11"/>
  <c r="B109" i="11" s="1"/>
  <c r="E104" i="5"/>
  <c r="F89" i="8"/>
  <c r="M89" i="3"/>
  <c r="M90" i="3" s="1"/>
  <c r="D106" i="3" s="1"/>
  <c r="E103" i="2"/>
  <c r="E103" i="3"/>
  <c r="E106" i="4"/>
  <c r="B108" i="4" s="1"/>
  <c r="M89" i="1"/>
  <c r="F90" i="2"/>
  <c r="C106" i="2" s="1"/>
  <c r="B106" i="3"/>
  <c r="E102" i="3"/>
  <c r="F90" i="8"/>
  <c r="C106" i="8" s="1"/>
  <c r="E103" i="10"/>
  <c r="E106" i="10" s="1"/>
  <c r="B108" i="10" s="1"/>
  <c r="E102" i="6"/>
  <c r="B106" i="6"/>
  <c r="M89" i="6"/>
  <c r="E104" i="1"/>
  <c r="F89" i="1"/>
  <c r="E102" i="8"/>
  <c r="E106" i="8" s="1"/>
  <c r="B108" i="8" s="1"/>
  <c r="B106" i="8"/>
  <c r="E105" i="3"/>
  <c r="F90" i="6"/>
  <c r="C106" i="6" s="1"/>
  <c r="M90" i="6"/>
  <c r="D106" i="6" s="1"/>
  <c r="E102" i="9"/>
  <c r="E106" i="9" s="1"/>
  <c r="B108" i="9" s="1"/>
  <c r="B106" i="9"/>
  <c r="B106" i="5"/>
  <c r="E102" i="5"/>
  <c r="E105" i="6"/>
  <c r="E103" i="5"/>
  <c r="M89" i="8"/>
  <c r="M90" i="8" s="1"/>
  <c r="D106" i="8" s="1"/>
  <c r="B106" i="1"/>
  <c r="E102" i="1"/>
  <c r="B106" i="2"/>
  <c r="E102" i="2"/>
  <c r="M90" i="1"/>
  <c r="D106" i="1" s="1"/>
  <c r="F90" i="1"/>
  <c r="C106" i="1" s="1"/>
  <c r="E104" i="3"/>
  <c r="E104" i="2"/>
  <c r="E105" i="10"/>
  <c r="M89" i="2"/>
  <c r="M90" i="2" s="1"/>
  <c r="D106" i="2" s="1"/>
  <c r="F89" i="3"/>
  <c r="F90" i="3" s="1"/>
  <c r="C106" i="3" s="1"/>
  <c r="E106" i="2" l="1"/>
  <c r="B108" i="2" s="1"/>
  <c r="E106" i="5"/>
  <c r="B108" i="5" s="1"/>
  <c r="E106" i="1"/>
  <c r="B108" i="1" s="1"/>
  <c r="E106" i="6"/>
  <c r="B108" i="6" s="1"/>
  <c r="E106" i="3"/>
  <c r="B108" i="3" s="1"/>
</calcChain>
</file>

<file path=xl/sharedStrings.xml><?xml version="1.0" encoding="utf-8"?>
<sst xmlns="http://schemas.openxmlformats.org/spreadsheetml/2006/main" count="440" uniqueCount="31">
  <si>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</si>
  <si>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</si>
  <si>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</si>
  <si>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</si>
  <si>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</si>
  <si>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</si>
  <si>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</si>
  <si>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</si>
  <si>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</si>
  <si>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</si>
  <si>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</si>
  <si>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</si>
  <si>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</si>
  <si>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</si>
  <si>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</si>
  <si>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</si>
  <si>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</si>
  <si>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</si>
  <si>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</si>
  <si>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</si>
  <si>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</si>
  <si>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</si>
  <si>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</si>
  <si>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</si>
  <si>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</si>
  <si>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</si>
  <si>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</si>
  <si>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</si>
  <si>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SPAIN</t>
  </si>
  <si>
    <t>PORTUGAL</t>
  </si>
  <si>
    <t>GULF OF CADIZ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</si>
</sst>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2" borderId="0" xfId="0" applyNumberFormat="1" applyFill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opLeftCell="A85" workbookViewId="0">
      <selection activeCell="B13" sqref="B13"/>
    </sheetView>
  </sheetViews>
  <sheetFormatPr baseColWidth="10" defaultColWidth="10.5" defaultRowHeight="13"/>
  <cols>
    <col min="2" max="2" width="10.33203125" customWidth="1"/>
  </cols>
  <sheetData>
    <row r="1" spans="1:16" ht="21">
      <c r="A1" s="30" t="s">
        <v>0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455029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591522</v>
      </c>
      <c r="J25" s="5"/>
      <c r="K25" s="10">
        <v>13.25</v>
      </c>
      <c r="L25" s="2">
        <f t="shared" si="1"/>
        <v>356.79104761904762</v>
      </c>
      <c r="M25" s="2">
        <f t="shared" si="2"/>
        <v>234.73095238095237</v>
      </c>
      <c r="N25" s="2">
        <f t="shared" si="3"/>
        <v>0</v>
      </c>
      <c r="O25" s="2">
        <f t="shared" si="4"/>
        <v>0</v>
      </c>
      <c r="P25" s="13">
        <f t="shared" si="5"/>
        <v>591.52199999999993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2535093</v>
      </c>
      <c r="J26" s="5"/>
      <c r="K26" s="10">
        <v>13.75</v>
      </c>
      <c r="L26" s="2">
        <f t="shared" si="1"/>
        <v>799.10540217391303</v>
      </c>
      <c r="M26" s="2">
        <f t="shared" si="2"/>
        <v>1680.8768804347824</v>
      </c>
      <c r="N26" s="2">
        <f t="shared" si="3"/>
        <v>55.110717391304341</v>
      </c>
      <c r="O26" s="2">
        <f t="shared" si="4"/>
        <v>0</v>
      </c>
      <c r="P26" s="13">
        <f t="shared" si="5"/>
        <v>2535.0929999999998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8619315</v>
      </c>
      <c r="J27" s="5"/>
      <c r="K27" s="10">
        <v>14.25</v>
      </c>
      <c r="L27" s="2">
        <f t="shared" si="1"/>
        <v>2513.9668750000005</v>
      </c>
      <c r="M27" s="2">
        <f t="shared" si="2"/>
        <v>5925.7790625000007</v>
      </c>
      <c r="N27" s="2">
        <f t="shared" si="3"/>
        <v>179.5690625</v>
      </c>
      <c r="O27" s="2">
        <f t="shared" si="4"/>
        <v>0</v>
      </c>
      <c r="P27" s="13">
        <f t="shared" si="5"/>
        <v>8619.3150000000023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5999719</v>
      </c>
      <c r="J28" s="5"/>
      <c r="K28" s="10">
        <v>14.75</v>
      </c>
      <c r="L28" s="2">
        <f t="shared" si="1"/>
        <v>789.43671052631578</v>
      </c>
      <c r="M28" s="2">
        <f t="shared" si="2"/>
        <v>5052.3949473684206</v>
      </c>
      <c r="N28" s="2">
        <f t="shared" si="3"/>
        <v>157.88734210526314</v>
      </c>
      <c r="O28" s="2">
        <f t="shared" si="4"/>
        <v>0</v>
      </c>
      <c r="P28" s="13">
        <f t="shared" si="5"/>
        <v>5999.7189999999991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3126614</v>
      </c>
      <c r="J29" s="5"/>
      <c r="K29" s="10">
        <v>15.25</v>
      </c>
      <c r="L29" s="2">
        <f t="shared" si="1"/>
        <v>300.63596153846157</v>
      </c>
      <c r="M29" s="2">
        <f t="shared" si="2"/>
        <v>2705.7236538461539</v>
      </c>
      <c r="N29" s="2">
        <f t="shared" si="3"/>
        <v>120.25438461538462</v>
      </c>
      <c r="O29" s="2">
        <f t="shared" si="4"/>
        <v>0</v>
      </c>
      <c r="P29" s="13">
        <f t="shared" si="5"/>
        <v>3126.614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1014037</v>
      </c>
      <c r="J30" s="5"/>
      <c r="K30" s="10">
        <v>15.75</v>
      </c>
      <c r="L30" s="2">
        <f t="shared" si="1"/>
        <v>0</v>
      </c>
      <c r="M30" s="2">
        <f t="shared" si="2"/>
        <v>878.83206666666672</v>
      </c>
      <c r="N30" s="2">
        <f t="shared" si="3"/>
        <v>135.20493333333334</v>
      </c>
      <c r="O30" s="2">
        <f t="shared" si="4"/>
        <v>0</v>
      </c>
      <c r="P30" s="13">
        <f t="shared" si="5"/>
        <v>1014.037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0</v>
      </c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84503</v>
      </c>
      <c r="J32" s="15"/>
      <c r="K32" s="10">
        <v>16.75</v>
      </c>
      <c r="L32" s="2">
        <f t="shared" si="1"/>
        <v>0</v>
      </c>
      <c r="M32" s="2">
        <f t="shared" si="2"/>
        <v>77.15491304347826</v>
      </c>
      <c r="N32" s="2">
        <f t="shared" si="3"/>
        <v>7.3480869565217386</v>
      </c>
      <c r="O32" s="2">
        <f t="shared" si="4"/>
        <v>0</v>
      </c>
      <c r="P32" s="13">
        <f t="shared" si="5"/>
        <v>84.503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21970803</v>
      </c>
      <c r="J43" s="2"/>
      <c r="K43" s="8" t="s">
        <v>7</v>
      </c>
      <c r="L43" s="16">
        <f>SUM(L6:L42)</f>
        <v>4759.9359968577382</v>
      </c>
      <c r="M43" s="16">
        <f>SUM(M6:M42)</f>
        <v>16555.492476240455</v>
      </c>
      <c r="N43" s="16">
        <f>SUM(N6:N42)</f>
        <v>655.37452690180714</v>
      </c>
      <c r="O43" s="16">
        <f>SUM(O6:O42)</f>
        <v>0</v>
      </c>
      <c r="P43" s="16">
        <f>SUM(P6:P42)</f>
        <v>21970.803000000004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5.0943580460737667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6.0697484611804935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7.1717906288703857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8.4098810592962661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9.7936387633160322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11.332900275826232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13.03771500013848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4727.4813809523812</v>
      </c>
      <c r="C71" s="2">
        <f t="shared" si="7"/>
        <v>3110.1851190476191</v>
      </c>
      <c r="D71" s="2">
        <f t="shared" si="8"/>
        <v>0</v>
      </c>
      <c r="E71" s="2">
        <f t="shared" si="9"/>
        <v>0</v>
      </c>
      <c r="F71" s="12">
        <f t="shared" si="10"/>
        <v>7837.6665000000003</v>
      </c>
      <c r="G71" s="2"/>
      <c r="H71" s="10">
        <f t="shared" si="11"/>
        <v>14.918340840260296</v>
      </c>
      <c r="I71" s="2">
        <f t="shared" si="12"/>
        <v>5322.7304571344939</v>
      </c>
      <c r="J71" s="2">
        <f t="shared" si="13"/>
        <v>3501.7963533779566</v>
      </c>
      <c r="K71" s="2">
        <f t="shared" si="14"/>
        <v>0</v>
      </c>
      <c r="L71" s="2">
        <f t="shared" si="15"/>
        <v>0</v>
      </c>
      <c r="M71" s="22">
        <f t="shared" si="16"/>
        <v>8824.5268105124505</v>
      </c>
      <c r="N71" s="4"/>
      <c r="O71" s="4"/>
      <c r="P71" s="4"/>
    </row>
    <row r="72" spans="1:16">
      <c r="A72" s="10">
        <v>13.75</v>
      </c>
      <c r="B72" s="2">
        <f t="shared" si="6"/>
        <v>10987.699279891303</v>
      </c>
      <c r="C72" s="2">
        <f t="shared" si="7"/>
        <v>23112.057105978256</v>
      </c>
      <c r="D72" s="2">
        <f t="shared" si="8"/>
        <v>757.77236413043465</v>
      </c>
      <c r="E72" s="2">
        <f t="shared" si="9"/>
        <v>0</v>
      </c>
      <c r="F72" s="12">
        <f t="shared" si="10"/>
        <v>34857.52874999999</v>
      </c>
      <c r="G72" s="2"/>
      <c r="H72" s="10">
        <f t="shared" si="11"/>
        <v>16.985240092544984</v>
      </c>
      <c r="I72" s="2">
        <f t="shared" si="12"/>
        <v>13572.997115173632</v>
      </c>
      <c r="J72" s="2">
        <f t="shared" si="13"/>
        <v>28550.097380192808</v>
      </c>
      <c r="K72" s="2">
        <f t="shared" si="14"/>
        <v>936.06876656369866</v>
      </c>
      <c r="L72" s="2">
        <f t="shared" si="15"/>
        <v>0</v>
      </c>
      <c r="M72" s="22">
        <f t="shared" si="16"/>
        <v>43059.163261930145</v>
      </c>
      <c r="N72" s="4"/>
      <c r="O72" s="4"/>
      <c r="P72" s="4"/>
    </row>
    <row r="73" spans="1:16">
      <c r="A73" s="10">
        <v>14.25</v>
      </c>
      <c r="B73" s="2">
        <f t="shared" si="6"/>
        <v>35824.027968750008</v>
      </c>
      <c r="C73" s="2">
        <f t="shared" si="7"/>
        <v>84442.351640625013</v>
      </c>
      <c r="D73" s="2">
        <f t="shared" si="8"/>
        <v>2558.8591406250002</v>
      </c>
      <c r="E73" s="2">
        <f t="shared" si="9"/>
        <v>0</v>
      </c>
      <c r="F73" s="12">
        <f t="shared" si="10"/>
        <v>122825.23875000003</v>
      </c>
      <c r="G73" s="2"/>
      <c r="H73" s="10">
        <f t="shared" si="11"/>
        <v>19.249075571986204</v>
      </c>
      <c r="I73" s="2">
        <f t="shared" si="12"/>
        <v>48391.538362345003</v>
      </c>
      <c r="J73" s="2">
        <f t="shared" si="13"/>
        <v>114065.76899695607</v>
      </c>
      <c r="K73" s="2">
        <f t="shared" si="14"/>
        <v>3456.5384544532139</v>
      </c>
      <c r="L73" s="2">
        <f t="shared" si="15"/>
        <v>0</v>
      </c>
      <c r="M73" s="22">
        <f t="shared" si="16"/>
        <v>165913.84581375431</v>
      </c>
      <c r="N73" s="4"/>
      <c r="O73" s="4"/>
      <c r="P73" s="4"/>
    </row>
    <row r="74" spans="1:16">
      <c r="A74" s="10">
        <v>14.75</v>
      </c>
      <c r="B74" s="2">
        <f t="shared" si="6"/>
        <v>11644.191480263158</v>
      </c>
      <c r="C74" s="2">
        <f t="shared" si="7"/>
        <v>74522.825473684206</v>
      </c>
      <c r="D74" s="2">
        <f t="shared" si="8"/>
        <v>2328.8382960526314</v>
      </c>
      <c r="E74" s="2">
        <f t="shared" si="9"/>
        <v>0</v>
      </c>
      <c r="F74" s="12">
        <f t="shared" si="10"/>
        <v>88495.855250000008</v>
      </c>
      <c r="G74" s="2"/>
      <c r="H74" s="10">
        <f t="shared" si="11"/>
        <v>21.720706951615103</v>
      </c>
      <c r="I74" s="2">
        <f t="shared" si="12"/>
        <v>17147.123446189107</v>
      </c>
      <c r="J74" s="2">
        <f t="shared" si="13"/>
        <v>109741.59005561027</v>
      </c>
      <c r="K74" s="2">
        <f t="shared" si="14"/>
        <v>3429.424689237821</v>
      </c>
      <c r="L74" s="2">
        <f t="shared" si="15"/>
        <v>0</v>
      </c>
      <c r="M74" s="22">
        <f t="shared" si="16"/>
        <v>130318.1381910372</v>
      </c>
      <c r="N74" s="4"/>
      <c r="O74" s="4"/>
      <c r="P74" s="4"/>
    </row>
    <row r="75" spans="1:16">
      <c r="A75" s="10">
        <v>15.25</v>
      </c>
      <c r="B75" s="2">
        <f t="shared" si="6"/>
        <v>4584.6984134615386</v>
      </c>
      <c r="C75" s="2">
        <f t="shared" si="7"/>
        <v>41262.285721153843</v>
      </c>
      <c r="D75" s="2">
        <f t="shared" si="8"/>
        <v>1833.8793653846155</v>
      </c>
      <c r="E75" s="2">
        <f t="shared" si="9"/>
        <v>0</v>
      </c>
      <c r="F75" s="12">
        <f t="shared" si="10"/>
        <v>47680.863499999999</v>
      </c>
      <c r="G75" s="2"/>
      <c r="H75" s="10">
        <f t="shared" si="11"/>
        <v>24.411187296129359</v>
      </c>
      <c r="I75" s="2">
        <f t="shared" si="12"/>
        <v>7338.880765067328</v>
      </c>
      <c r="J75" s="2">
        <f t="shared" si="13"/>
        <v>66049.92688560595</v>
      </c>
      <c r="K75" s="2">
        <f t="shared" si="14"/>
        <v>2935.5523060269311</v>
      </c>
      <c r="L75" s="2">
        <f t="shared" si="15"/>
        <v>0</v>
      </c>
      <c r="M75" s="22">
        <f t="shared" si="16"/>
        <v>76324.359956700209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13841.60505</v>
      </c>
      <c r="D76" s="2">
        <f t="shared" si="8"/>
        <v>2129.4777000000004</v>
      </c>
      <c r="E76" s="2">
        <f t="shared" si="9"/>
        <v>0</v>
      </c>
      <c r="F76" s="12">
        <f t="shared" si="10"/>
        <v>15971.082750000001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24020.026927070288</v>
      </c>
      <c r="K76" s="2">
        <f t="shared" si="14"/>
        <v>3695.3887580108135</v>
      </c>
      <c r="L76" s="2">
        <f t="shared" si="15"/>
        <v>0</v>
      </c>
      <c r="M76" s="22">
        <f t="shared" si="16"/>
        <v>27715.415685081101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30.493854527389082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1292.344793478261</v>
      </c>
      <c r="D78" s="2">
        <f t="shared" si="8"/>
        <v>123.08045652173912</v>
      </c>
      <c r="E78" s="2">
        <f t="shared" si="9"/>
        <v>0</v>
      </c>
      <c r="F78" s="12">
        <f t="shared" si="10"/>
        <v>1415.42525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2616.2525589365237</v>
      </c>
      <c r="K78" s="2">
        <f t="shared" si="14"/>
        <v>249.16691037490699</v>
      </c>
      <c r="L78" s="2">
        <f t="shared" si="15"/>
        <v>0</v>
      </c>
      <c r="M78" s="22">
        <f t="shared" si="16"/>
        <v>2865.4194693114305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67768.098523318389</v>
      </c>
      <c r="C89" s="16">
        <f>SUM(C52:C83)</f>
        <v>241583.6549039672</v>
      </c>
      <c r="D89" s="16">
        <f>SUM(D52:D83)</f>
        <v>9731.9073227144199</v>
      </c>
      <c r="E89" s="16">
        <f>SUM(E52:E83)</f>
        <v>0</v>
      </c>
      <c r="F89" s="16">
        <f>SUM(F52:F83)</f>
        <v>319083.66074999998</v>
      </c>
      <c r="G89" s="12"/>
      <c r="H89" s="8" t="s">
        <v>7</v>
      </c>
      <c r="I89" s="16">
        <f>SUM(I52:I88)</f>
        <v>91773.27014590957</v>
      </c>
      <c r="J89" s="16">
        <f>SUM(J52:J88)</f>
        <v>348545.45915774989</v>
      </c>
      <c r="K89" s="16">
        <f>SUM(K52:K88)</f>
        <v>14702.139884667384</v>
      </c>
      <c r="L89" s="16">
        <f>SUM(L52:L88)</f>
        <v>0</v>
      </c>
      <c r="M89" s="16">
        <f>SUM(M52:M88)</f>
        <v>455020.86918832688</v>
      </c>
      <c r="N89" s="4"/>
      <c r="O89" s="4"/>
      <c r="P89" s="4"/>
    </row>
    <row r="90" spans="1:16">
      <c r="A90" s="6" t="s">
        <v>13</v>
      </c>
      <c r="B90" s="23">
        <f>IF(L43&gt;0,B89/L43,0)</f>
        <v>14.237186921852595</v>
      </c>
      <c r="C90" s="23">
        <f>IF(M43&gt;0,C89/M43,0)</f>
        <v>14.592356902138366</v>
      </c>
      <c r="D90" s="23">
        <f>IF(N43&gt;0,D89/N43,0)</f>
        <v>14.849382945536</v>
      </c>
      <c r="E90" s="23">
        <f>IF(O43&gt;0,E89/O43,0)</f>
        <v>0</v>
      </c>
      <c r="F90" s="23">
        <f>IF(P43&gt;0,F89/P43,0)</f>
        <v>14.523076864782773</v>
      </c>
      <c r="G90" s="12"/>
      <c r="H90" s="6" t="s">
        <v>13</v>
      </c>
      <c r="I90" s="23">
        <f>IF(L43&gt;0,I89/L43,0)</f>
        <v>19.280358014581182</v>
      </c>
      <c r="J90" s="23">
        <f>IF(M43&gt;0,J89/M43,0)</f>
        <v>21.053161641549682</v>
      </c>
      <c r="K90" s="23">
        <f>IF(N43&gt;0,K89/N43,0)</f>
        <v>22.433187866134691</v>
      </c>
      <c r="L90" s="23">
        <f>IF(O43&gt;0,L89/O43,0)</f>
        <v>0</v>
      </c>
      <c r="M90" s="23">
        <f>IF(P43&gt;0,M89/P43,0)</f>
        <v>20.710252109962791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4759.9359968577382</v>
      </c>
      <c r="C102" s="27">
        <f>$B$90</f>
        <v>14.237186921852595</v>
      </c>
      <c r="D102" s="27">
        <f>$I$90</f>
        <v>19.280358014581182</v>
      </c>
      <c r="E102" s="28">
        <f t="shared" ref="E102:E105" si="17">B102*D102</f>
        <v>91773.270145909555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16555.492476240455</v>
      </c>
      <c r="C103" s="27">
        <f>$C$90</f>
        <v>14.592356902138366</v>
      </c>
      <c r="D103" s="27">
        <f>$J$90</f>
        <v>21.053161641549682</v>
      </c>
      <c r="E103" s="28">
        <f t="shared" si="17"/>
        <v>348545.45915774989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655.37452690180714</v>
      </c>
      <c r="C104" s="27">
        <f>$D$90</f>
        <v>14.849382945536</v>
      </c>
      <c r="D104" s="27">
        <f>$K$90</f>
        <v>22.433187866134691</v>
      </c>
      <c r="E104" s="28">
        <f t="shared" si="17"/>
        <v>14702.139884667384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21970.803</v>
      </c>
      <c r="C106" s="27">
        <f>$F$90</f>
        <v>14.523076864782773</v>
      </c>
      <c r="D106" s="27">
        <f>$M$90</f>
        <v>20.710252109962791</v>
      </c>
      <c r="E106" s="28">
        <f>SUM(E102:E105)</f>
        <v>455020.86918832688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455029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1.000017869096175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8"/>
  <sheetViews>
    <sheetView workbookViewId="0">
      <selection activeCell="I19" sqref="I19"/>
    </sheetView>
  </sheetViews>
  <sheetFormatPr baseColWidth="10" defaultRowHeight="13"/>
  <cols>
    <col min="1" max="1" width="8.83203125" customWidth="1"/>
    <col min="2" max="2" width="10.33203125" customWidth="1"/>
    <col min="3" max="256" width="8.83203125" customWidth="1"/>
  </cols>
  <sheetData>
    <row r="1" spans="1:16" ht="21">
      <c r="A1" s="30" t="s">
        <v>29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3290451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370198</v>
      </c>
      <c r="J19" s="5"/>
      <c r="K19" s="10">
        <v>10.25</v>
      </c>
      <c r="L19" s="2">
        <f t="shared" si="1"/>
        <v>370.19799999999998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370.19799999999998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325621</v>
      </c>
      <c r="J20" s="5"/>
      <c r="K20" s="10">
        <v>10.75</v>
      </c>
      <c r="L20" s="2">
        <f t="shared" si="1"/>
        <v>325.62099999999998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325.62099999999998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223097</v>
      </c>
      <c r="J21" s="5"/>
      <c r="K21" s="10">
        <v>11.25</v>
      </c>
      <c r="L21" s="2">
        <f t="shared" si="1"/>
        <v>213.80129166666669</v>
      </c>
      <c r="M21" s="2">
        <f t="shared" si="2"/>
        <v>9.2957083333333337</v>
      </c>
      <c r="N21" s="2">
        <f t="shared" si="3"/>
        <v>0</v>
      </c>
      <c r="O21" s="2">
        <f t="shared" si="4"/>
        <v>0</v>
      </c>
      <c r="P21" s="13">
        <f t="shared" si="5"/>
        <v>223.09700000000001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722978</v>
      </c>
      <c r="J22" s="5"/>
      <c r="K22" s="10">
        <v>11.75</v>
      </c>
      <c r="L22" s="2">
        <f t="shared" si="1"/>
        <v>628.67652173913041</v>
      </c>
      <c r="M22" s="2">
        <f t="shared" si="2"/>
        <v>62.867652173913037</v>
      </c>
      <c r="N22" s="2">
        <f t="shared" si="3"/>
        <v>31.433826086956518</v>
      </c>
      <c r="O22" s="2">
        <f t="shared" si="4"/>
        <v>0</v>
      </c>
      <c r="P22" s="13">
        <f t="shared" si="5"/>
        <v>722.97799999999995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1226699</v>
      </c>
      <c r="J23" s="5"/>
      <c r="K23" s="10">
        <v>12.25</v>
      </c>
      <c r="L23" s="2">
        <f t="shared" si="1"/>
        <v>1144.9190666666668</v>
      </c>
      <c r="M23" s="2">
        <f t="shared" si="2"/>
        <v>81.779933333333332</v>
      </c>
      <c r="N23" s="2">
        <f t="shared" si="3"/>
        <v>0</v>
      </c>
      <c r="O23" s="2">
        <f t="shared" si="4"/>
        <v>0</v>
      </c>
      <c r="P23" s="13">
        <f t="shared" si="5"/>
        <v>1226.6990000000001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4128632</v>
      </c>
      <c r="J24" s="5"/>
      <c r="K24" s="10">
        <v>12.75</v>
      </c>
      <c r="L24" s="2">
        <f t="shared" si="1"/>
        <v>3002.6414545454545</v>
      </c>
      <c r="M24" s="2">
        <f t="shared" si="2"/>
        <v>1125.9905454545453</v>
      </c>
      <c r="N24" s="2">
        <f t="shared" si="3"/>
        <v>0</v>
      </c>
      <c r="O24" s="2">
        <f t="shared" si="4"/>
        <v>0</v>
      </c>
      <c r="P24" s="13">
        <f t="shared" si="5"/>
        <v>4128.6319999999996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8911052</v>
      </c>
      <c r="J25" s="5"/>
      <c r="K25" s="10">
        <v>13.25</v>
      </c>
      <c r="L25" s="2">
        <f t="shared" si="1"/>
        <v>5374.9202539682537</v>
      </c>
      <c r="M25" s="2">
        <f t="shared" si="2"/>
        <v>3536.1317460317459</v>
      </c>
      <c r="N25" s="2">
        <f t="shared" si="3"/>
        <v>0</v>
      </c>
      <c r="O25" s="2">
        <f t="shared" si="4"/>
        <v>0</v>
      </c>
      <c r="P25" s="13">
        <f t="shared" si="5"/>
        <v>8911.0519999999997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19012063</v>
      </c>
      <c r="J26" s="5"/>
      <c r="K26" s="10">
        <v>13.75</v>
      </c>
      <c r="L26" s="2">
        <f t="shared" si="1"/>
        <v>5992.9329021739131</v>
      </c>
      <c r="M26" s="2">
        <f t="shared" si="2"/>
        <v>12605.82438043478</v>
      </c>
      <c r="N26" s="2">
        <f t="shared" si="3"/>
        <v>413.30571739130431</v>
      </c>
      <c r="O26" s="2">
        <f t="shared" si="4"/>
        <v>0</v>
      </c>
      <c r="P26" s="13">
        <f t="shared" si="5"/>
        <v>19012.062999999998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24124385</v>
      </c>
      <c r="J27" s="5"/>
      <c r="K27" s="10">
        <v>14.25</v>
      </c>
      <c r="L27" s="2">
        <f t="shared" si="1"/>
        <v>7036.2789583333333</v>
      </c>
      <c r="M27" s="2">
        <f t="shared" si="2"/>
        <v>16585.514687499999</v>
      </c>
      <c r="N27" s="2">
        <f t="shared" si="3"/>
        <v>502.59135416666663</v>
      </c>
      <c r="O27" s="2">
        <f t="shared" si="4"/>
        <v>0</v>
      </c>
      <c r="P27" s="13">
        <f t="shared" si="5"/>
        <v>24124.384999999998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23593439</v>
      </c>
      <c r="J28" s="5"/>
      <c r="K28" s="10">
        <v>14.75</v>
      </c>
      <c r="L28" s="2">
        <f t="shared" si="1"/>
        <v>3104.3998684210524</v>
      </c>
      <c r="M28" s="2">
        <f t="shared" si="2"/>
        <v>19868.159157894734</v>
      </c>
      <c r="N28" s="2">
        <f t="shared" si="3"/>
        <v>620.87997368421043</v>
      </c>
      <c r="O28" s="2">
        <f t="shared" si="4"/>
        <v>0</v>
      </c>
      <c r="P28" s="13">
        <f t="shared" si="5"/>
        <v>23593.438999999998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20138784</v>
      </c>
      <c r="J29" s="5"/>
      <c r="K29" s="10">
        <v>15.25</v>
      </c>
      <c r="L29" s="2">
        <f t="shared" si="1"/>
        <v>1936.4215384615386</v>
      </c>
      <c r="M29" s="2">
        <f t="shared" si="2"/>
        <v>17427.793846153847</v>
      </c>
      <c r="N29" s="2">
        <f t="shared" si="3"/>
        <v>774.56861538461544</v>
      </c>
      <c r="O29" s="2">
        <f t="shared" si="4"/>
        <v>0</v>
      </c>
      <c r="P29" s="13">
        <f t="shared" si="5"/>
        <v>20138.784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19835232</v>
      </c>
      <c r="J30" s="5"/>
      <c r="K30" s="10">
        <v>15.75</v>
      </c>
      <c r="L30" s="2">
        <f t="shared" si="1"/>
        <v>0</v>
      </c>
      <c r="M30" s="2">
        <f t="shared" si="2"/>
        <v>17190.5344</v>
      </c>
      <c r="N30" s="2">
        <f t="shared" si="3"/>
        <v>2644.6976</v>
      </c>
      <c r="O30" s="2">
        <f t="shared" si="4"/>
        <v>0</v>
      </c>
      <c r="P30" s="13">
        <f t="shared" si="5"/>
        <v>19835.232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11702586</v>
      </c>
      <c r="J31" s="5"/>
      <c r="K31" s="10">
        <v>16.25</v>
      </c>
      <c r="L31" s="2">
        <f t="shared" si="1"/>
        <v>508.80808695652172</v>
      </c>
      <c r="M31" s="2">
        <f t="shared" si="2"/>
        <v>10684.969826086955</v>
      </c>
      <c r="N31" s="2">
        <f t="shared" si="3"/>
        <v>508.80808695652172</v>
      </c>
      <c r="O31" s="2">
        <f t="shared" si="4"/>
        <v>0</v>
      </c>
      <c r="P31" s="13">
        <f t="shared" si="5"/>
        <v>11702.585999999999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8235671</v>
      </c>
      <c r="J32" s="15"/>
      <c r="K32" s="10">
        <v>16.75</v>
      </c>
      <c r="L32" s="2">
        <f t="shared" si="1"/>
        <v>0</v>
      </c>
      <c r="M32" s="2">
        <f t="shared" si="2"/>
        <v>7519.5256956521735</v>
      </c>
      <c r="N32" s="2">
        <f t="shared" si="3"/>
        <v>716.14530434782614</v>
      </c>
      <c r="O32" s="2">
        <f t="shared" si="4"/>
        <v>0</v>
      </c>
      <c r="P32" s="13">
        <f t="shared" si="5"/>
        <v>8235.6710000000003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>
        <v>2262574</v>
      </c>
      <c r="J33" s="15"/>
      <c r="K33" s="10">
        <v>17.25</v>
      </c>
      <c r="L33" s="2">
        <f t="shared" si="1"/>
        <v>0</v>
      </c>
      <c r="M33" s="2">
        <f t="shared" si="2"/>
        <v>1900.5621599999999</v>
      </c>
      <c r="N33" s="2">
        <f t="shared" si="3"/>
        <v>362.01184000000001</v>
      </c>
      <c r="O33" s="2">
        <f t="shared" si="4"/>
        <v>0</v>
      </c>
      <c r="P33" s="13">
        <f t="shared" si="5"/>
        <v>2262.5740000000001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>
        <v>517818</v>
      </c>
      <c r="J34" s="15"/>
      <c r="K34" s="10">
        <v>17.75</v>
      </c>
      <c r="L34" s="2">
        <f t="shared" si="1"/>
        <v>0</v>
      </c>
      <c r="M34" s="2">
        <f t="shared" si="2"/>
        <v>318.65723076923075</v>
      </c>
      <c r="N34" s="2">
        <f t="shared" si="3"/>
        <v>159.32861538461538</v>
      </c>
      <c r="O34" s="2">
        <f t="shared" si="4"/>
        <v>39.832153846153844</v>
      </c>
      <c r="P34" s="13">
        <f t="shared" si="5"/>
        <v>517.81799999999998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145330829</v>
      </c>
      <c r="J43" s="2"/>
      <c r="K43" s="8" t="s">
        <v>7</v>
      </c>
      <c r="L43" s="16">
        <f>SUM(L6:L42)</f>
        <v>29639.618942932528</v>
      </c>
      <c r="M43" s="16">
        <f>SUM(M6:M42)</f>
        <v>108917.60696981859</v>
      </c>
      <c r="N43" s="16">
        <f>SUM(N6:N42)</f>
        <v>6733.7709334027177</v>
      </c>
      <c r="O43" s="16">
        <f>SUM(O6:O42)</f>
        <v>39.832153846153844</v>
      </c>
      <c r="P43" s="16">
        <f>SUM(P6:P42)</f>
        <v>145330.829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5.0943580460737667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3794.5294999999996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3794.5294999999996</v>
      </c>
      <c r="G65" s="2"/>
      <c r="H65" s="10">
        <f t="shared" si="11"/>
        <v>6.0697484611804935</v>
      </c>
      <c r="I65" s="2">
        <f t="shared" si="12"/>
        <v>2247.008740832096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2247.008740832096</v>
      </c>
      <c r="N65" s="4"/>
      <c r="O65" s="4"/>
      <c r="P65" s="4"/>
    </row>
    <row r="66" spans="1:16">
      <c r="A66" s="10">
        <v>10.75</v>
      </c>
      <c r="B66" s="2">
        <f t="shared" si="6"/>
        <v>3500.4257499999999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3500.4257499999999</v>
      </c>
      <c r="G66" s="2"/>
      <c r="H66" s="10">
        <f t="shared" si="11"/>
        <v>7.1717906288703857</v>
      </c>
      <c r="I66" s="2">
        <f t="shared" si="12"/>
        <v>2335.2856363634037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2335.2856363634037</v>
      </c>
      <c r="N66" s="4"/>
      <c r="O66" s="4"/>
      <c r="P66" s="4"/>
    </row>
    <row r="67" spans="1:16">
      <c r="A67" s="10">
        <v>11.25</v>
      </c>
      <c r="B67" s="2">
        <f t="shared" si="6"/>
        <v>2405.2645312500003</v>
      </c>
      <c r="C67" s="2">
        <f t="shared" si="7"/>
        <v>104.57671875</v>
      </c>
      <c r="D67" s="2">
        <f t="shared" si="8"/>
        <v>0</v>
      </c>
      <c r="E67" s="2">
        <f t="shared" si="9"/>
        <v>0</v>
      </c>
      <c r="F67" s="12">
        <f t="shared" si="10"/>
        <v>2509.8412500000004</v>
      </c>
      <c r="G67" s="2"/>
      <c r="H67" s="10">
        <f t="shared" si="11"/>
        <v>8.4098810592962661</v>
      </c>
      <c r="I67" s="2">
        <f t="shared" si="12"/>
        <v>1798.0434332405769</v>
      </c>
      <c r="J67" s="2">
        <f t="shared" si="13"/>
        <v>78.17580144524247</v>
      </c>
      <c r="K67" s="2">
        <f t="shared" si="14"/>
        <v>0</v>
      </c>
      <c r="L67" s="2">
        <f t="shared" si="15"/>
        <v>0</v>
      </c>
      <c r="M67" s="22">
        <f t="shared" si="16"/>
        <v>1876.2192346858194</v>
      </c>
      <c r="N67" s="4"/>
      <c r="O67" s="4"/>
      <c r="P67" s="4"/>
    </row>
    <row r="68" spans="1:16">
      <c r="A68" s="10">
        <v>11.75</v>
      </c>
      <c r="B68" s="2">
        <f t="shared" si="6"/>
        <v>7386.9491304347821</v>
      </c>
      <c r="C68" s="2">
        <f t="shared" si="7"/>
        <v>738.69491304347821</v>
      </c>
      <c r="D68" s="2">
        <f t="shared" si="8"/>
        <v>369.3474565217391</v>
      </c>
      <c r="E68" s="2">
        <f t="shared" si="9"/>
        <v>0</v>
      </c>
      <c r="F68" s="12">
        <f t="shared" si="10"/>
        <v>8494.9914999999983</v>
      </c>
      <c r="G68" s="2"/>
      <c r="H68" s="10">
        <f t="shared" si="11"/>
        <v>9.7936387633160322</v>
      </c>
      <c r="I68" s="2">
        <f t="shared" si="12"/>
        <v>6157.0307528910416</v>
      </c>
      <c r="J68" s="2">
        <f t="shared" si="13"/>
        <v>615.70307528910416</v>
      </c>
      <c r="K68" s="2">
        <f t="shared" si="14"/>
        <v>307.85153764455208</v>
      </c>
      <c r="L68" s="2">
        <f t="shared" si="15"/>
        <v>0</v>
      </c>
      <c r="M68" s="22">
        <f t="shared" si="16"/>
        <v>7080.5853658246979</v>
      </c>
      <c r="N68" s="4"/>
      <c r="O68" s="4"/>
      <c r="P68" s="4"/>
    </row>
    <row r="69" spans="1:16">
      <c r="A69" s="10">
        <v>12.25</v>
      </c>
      <c r="B69" s="2">
        <f t="shared" si="6"/>
        <v>14025.258566666669</v>
      </c>
      <c r="C69" s="2">
        <f t="shared" si="7"/>
        <v>1001.8041833333333</v>
      </c>
      <c r="D69" s="2">
        <f t="shared" si="8"/>
        <v>0</v>
      </c>
      <c r="E69" s="2">
        <f t="shared" si="9"/>
        <v>0</v>
      </c>
      <c r="F69" s="12">
        <f t="shared" si="10"/>
        <v>15027.062750000003</v>
      </c>
      <c r="G69" s="2"/>
      <c r="H69" s="10">
        <f t="shared" si="11"/>
        <v>11.332900275826232</v>
      </c>
      <c r="I69" s="2">
        <f t="shared" si="12"/>
        <v>12975.25360642538</v>
      </c>
      <c r="J69" s="2">
        <f t="shared" si="13"/>
        <v>926.80382903038412</v>
      </c>
      <c r="K69" s="2">
        <f t="shared" si="14"/>
        <v>0</v>
      </c>
      <c r="L69" s="2">
        <f t="shared" si="15"/>
        <v>0</v>
      </c>
      <c r="M69" s="22">
        <f t="shared" si="16"/>
        <v>13902.057435455765</v>
      </c>
      <c r="N69" s="4"/>
      <c r="O69" s="4"/>
      <c r="P69" s="4"/>
    </row>
    <row r="70" spans="1:16">
      <c r="A70" s="10">
        <v>12.75</v>
      </c>
      <c r="B70" s="2">
        <f t="shared" si="6"/>
        <v>38283.678545454546</v>
      </c>
      <c r="C70" s="2">
        <f t="shared" si="7"/>
        <v>14356.379454545453</v>
      </c>
      <c r="D70" s="2">
        <f t="shared" si="8"/>
        <v>0</v>
      </c>
      <c r="E70" s="2">
        <f t="shared" si="9"/>
        <v>0</v>
      </c>
      <c r="F70" s="12">
        <f t="shared" si="10"/>
        <v>52640.057999999997</v>
      </c>
      <c r="G70" s="2"/>
      <c r="H70" s="10">
        <f t="shared" si="11"/>
        <v>13.03771500013848</v>
      </c>
      <c r="I70" s="2">
        <f t="shared" si="12"/>
        <v>39147.583531964898</v>
      </c>
      <c r="J70" s="2">
        <f t="shared" si="13"/>
        <v>14680.343824486834</v>
      </c>
      <c r="K70" s="2">
        <f t="shared" si="14"/>
        <v>0</v>
      </c>
      <c r="L70" s="2">
        <f t="shared" si="15"/>
        <v>0</v>
      </c>
      <c r="M70" s="22">
        <f t="shared" si="16"/>
        <v>53827.927356451735</v>
      </c>
      <c r="N70" s="4"/>
      <c r="O70" s="4"/>
      <c r="P70" s="4"/>
    </row>
    <row r="71" spans="1:16">
      <c r="A71" s="10">
        <v>13.25</v>
      </c>
      <c r="B71" s="2">
        <f t="shared" si="6"/>
        <v>71217.693365079365</v>
      </c>
      <c r="C71" s="2">
        <f t="shared" si="7"/>
        <v>46853.745634920633</v>
      </c>
      <c r="D71" s="2">
        <f t="shared" si="8"/>
        <v>0</v>
      </c>
      <c r="E71" s="2">
        <f t="shared" si="9"/>
        <v>0</v>
      </c>
      <c r="F71" s="12">
        <f t="shared" si="10"/>
        <v>118071.439</v>
      </c>
      <c r="G71" s="2"/>
      <c r="H71" s="10">
        <f t="shared" si="11"/>
        <v>14.918340840260296</v>
      </c>
      <c r="I71" s="2">
        <f t="shared" si="12"/>
        <v>80184.892337916841</v>
      </c>
      <c r="J71" s="2">
        <f t="shared" si="13"/>
        <v>52753.218643366345</v>
      </c>
      <c r="K71" s="2">
        <f t="shared" si="14"/>
        <v>0</v>
      </c>
      <c r="L71" s="2">
        <f t="shared" si="15"/>
        <v>0</v>
      </c>
      <c r="M71" s="22">
        <f t="shared" si="16"/>
        <v>132938.11098128319</v>
      </c>
      <c r="N71" s="4"/>
      <c r="O71" s="4"/>
      <c r="P71" s="4"/>
    </row>
    <row r="72" spans="1:16">
      <c r="A72" s="10">
        <v>13.75</v>
      </c>
      <c r="B72" s="2">
        <f t="shared" si="6"/>
        <v>82402.827404891301</v>
      </c>
      <c r="C72" s="2">
        <f t="shared" si="7"/>
        <v>173330.08523097823</v>
      </c>
      <c r="D72" s="2">
        <f t="shared" si="8"/>
        <v>5682.9536141304343</v>
      </c>
      <c r="E72" s="2">
        <f t="shared" si="9"/>
        <v>0</v>
      </c>
      <c r="F72" s="12">
        <f t="shared" si="10"/>
        <v>261415.86624999996</v>
      </c>
      <c r="G72" s="2"/>
      <c r="H72" s="10">
        <f t="shared" si="11"/>
        <v>16.985240092544984</v>
      </c>
      <c r="I72" s="2">
        <f t="shared" si="12"/>
        <v>101791.40420193631</v>
      </c>
      <c r="J72" s="2">
        <f t="shared" si="13"/>
        <v>214112.95366614187</v>
      </c>
      <c r="K72" s="2">
        <f t="shared" si="14"/>
        <v>7020.0968415128491</v>
      </c>
      <c r="L72" s="2">
        <f t="shared" si="15"/>
        <v>0</v>
      </c>
      <c r="M72" s="22">
        <f t="shared" si="16"/>
        <v>322924.45470959099</v>
      </c>
      <c r="N72" s="4"/>
      <c r="O72" s="4"/>
      <c r="P72" s="4"/>
    </row>
    <row r="73" spans="1:16">
      <c r="A73" s="10">
        <v>14.25</v>
      </c>
      <c r="B73" s="2">
        <f t="shared" si="6"/>
        <v>100266.97515625</v>
      </c>
      <c r="C73" s="2">
        <f t="shared" si="7"/>
        <v>236343.58429687499</v>
      </c>
      <c r="D73" s="2">
        <f t="shared" si="8"/>
        <v>7161.9267968749991</v>
      </c>
      <c r="E73" s="2">
        <f t="shared" si="9"/>
        <v>0</v>
      </c>
      <c r="F73" s="12">
        <f t="shared" si="10"/>
        <v>343772.48625000002</v>
      </c>
      <c r="G73" s="2"/>
      <c r="H73" s="10">
        <f t="shared" si="11"/>
        <v>19.249075571986204</v>
      </c>
      <c r="I73" s="2">
        <f t="shared" si="12"/>
        <v>135441.8654145347</v>
      </c>
      <c r="J73" s="2">
        <f t="shared" si="13"/>
        <v>319255.82561997464</v>
      </c>
      <c r="K73" s="2">
        <f t="shared" si="14"/>
        <v>9674.4189581810497</v>
      </c>
      <c r="L73" s="2">
        <f t="shared" si="15"/>
        <v>0</v>
      </c>
      <c r="M73" s="22">
        <f t="shared" si="16"/>
        <v>464372.10999269038</v>
      </c>
      <c r="N73" s="4"/>
      <c r="O73" s="4"/>
      <c r="P73" s="4"/>
    </row>
    <row r="74" spans="1:16">
      <c r="A74" s="10">
        <v>14.75</v>
      </c>
      <c r="B74" s="2">
        <f t="shared" si="6"/>
        <v>45789.898059210522</v>
      </c>
      <c r="C74" s="2">
        <f t="shared" si="7"/>
        <v>293055.34757894732</v>
      </c>
      <c r="D74" s="2">
        <f t="shared" si="8"/>
        <v>9157.9796118421036</v>
      </c>
      <c r="E74" s="2">
        <f t="shared" si="9"/>
        <v>0</v>
      </c>
      <c r="F74" s="12">
        <f t="shared" si="10"/>
        <v>348003.2252499999</v>
      </c>
      <c r="G74" s="2"/>
      <c r="H74" s="10">
        <f t="shared" si="11"/>
        <v>21.720706951615103</v>
      </c>
      <c r="I74" s="2">
        <f t="shared" si="12"/>
        <v>67429.759802606161</v>
      </c>
      <c r="J74" s="2">
        <f t="shared" si="13"/>
        <v>431550.46273667942</v>
      </c>
      <c r="K74" s="2">
        <f t="shared" si="14"/>
        <v>13485.951960521232</v>
      </c>
      <c r="L74" s="2">
        <f t="shared" si="15"/>
        <v>0</v>
      </c>
      <c r="M74" s="22">
        <f t="shared" si="16"/>
        <v>512466.17449980677</v>
      </c>
      <c r="N74" s="4"/>
      <c r="O74" s="4"/>
      <c r="P74" s="4"/>
    </row>
    <row r="75" spans="1:16">
      <c r="A75" s="10">
        <v>15.25</v>
      </c>
      <c r="B75" s="2">
        <f t="shared" si="6"/>
        <v>29530.428461538464</v>
      </c>
      <c r="C75" s="2">
        <f t="shared" si="7"/>
        <v>265773.85615384619</v>
      </c>
      <c r="D75" s="2">
        <f t="shared" si="8"/>
        <v>11812.171384615385</v>
      </c>
      <c r="E75" s="2">
        <f t="shared" si="9"/>
        <v>0</v>
      </c>
      <c r="F75" s="12">
        <f t="shared" si="10"/>
        <v>307116.45600000001</v>
      </c>
      <c r="G75" s="2"/>
      <c r="H75" s="10">
        <f t="shared" si="11"/>
        <v>24.411187296129359</v>
      </c>
      <c r="I75" s="2">
        <f t="shared" si="12"/>
        <v>47270.348859643578</v>
      </c>
      <c r="J75" s="2">
        <f t="shared" si="13"/>
        <v>425433.13973679219</v>
      </c>
      <c r="K75" s="2">
        <f t="shared" si="14"/>
        <v>18908.139543857433</v>
      </c>
      <c r="L75" s="2">
        <f t="shared" si="15"/>
        <v>0</v>
      </c>
      <c r="M75" s="22">
        <f t="shared" si="16"/>
        <v>491611.62814029318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270750.91680000001</v>
      </c>
      <c r="D76" s="2">
        <f t="shared" si="8"/>
        <v>41653.987199999996</v>
      </c>
      <c r="E76" s="2">
        <f t="shared" si="9"/>
        <v>0</v>
      </c>
      <c r="F76" s="12">
        <f t="shared" si="10"/>
        <v>312404.90399999998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469847.5565927932</v>
      </c>
      <c r="K76" s="2">
        <f t="shared" si="14"/>
        <v>72284.239475814335</v>
      </c>
      <c r="L76" s="2">
        <f t="shared" si="15"/>
        <v>0</v>
      </c>
      <c r="M76" s="22">
        <f t="shared" si="16"/>
        <v>542131.7960686076</v>
      </c>
      <c r="N76" s="4"/>
      <c r="O76" s="4"/>
      <c r="P76" s="4"/>
    </row>
    <row r="77" spans="1:16">
      <c r="A77" s="10">
        <v>16.25</v>
      </c>
      <c r="B77" s="2">
        <f t="shared" si="6"/>
        <v>8268.1314130434785</v>
      </c>
      <c r="C77" s="2">
        <f t="shared" si="7"/>
        <v>173630.75967391304</v>
      </c>
      <c r="D77" s="2">
        <f t="shared" si="8"/>
        <v>8268.1314130434785</v>
      </c>
      <c r="E77" s="2">
        <f t="shared" si="9"/>
        <v>0</v>
      </c>
      <c r="F77" s="12">
        <f t="shared" si="10"/>
        <v>190167.02249999999</v>
      </c>
      <c r="G77" s="2"/>
      <c r="H77" s="10">
        <f t="shared" si="11"/>
        <v>30.493854527389082</v>
      </c>
      <c r="I77" s="2">
        <f t="shared" si="12"/>
        <v>15515.519786011308</v>
      </c>
      <c r="J77" s="2">
        <f t="shared" si="13"/>
        <v>325825.91550623742</v>
      </c>
      <c r="K77" s="2">
        <f t="shared" si="14"/>
        <v>15515.519786011308</v>
      </c>
      <c r="L77" s="2">
        <f t="shared" si="15"/>
        <v>0</v>
      </c>
      <c r="M77" s="22">
        <f t="shared" si="16"/>
        <v>356856.95507826004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125952.05540217391</v>
      </c>
      <c r="D78" s="2">
        <f t="shared" si="8"/>
        <v>11995.433847826087</v>
      </c>
      <c r="E78" s="2">
        <f t="shared" si="9"/>
        <v>0</v>
      </c>
      <c r="F78" s="12">
        <f t="shared" si="10"/>
        <v>137947.48924999998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254980.24127320116</v>
      </c>
      <c r="K78" s="2">
        <f t="shared" si="14"/>
        <v>24283.832502209636</v>
      </c>
      <c r="L78" s="2">
        <f t="shared" si="15"/>
        <v>0</v>
      </c>
      <c r="M78" s="22">
        <f t="shared" si="16"/>
        <v>279264.07377541077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32784.697260000001</v>
      </c>
      <c r="D79" s="2">
        <f t="shared" si="8"/>
        <v>6244.70424</v>
      </c>
      <c r="E79" s="2">
        <f t="shared" si="9"/>
        <v>0</v>
      </c>
      <c r="F79" s="12">
        <f t="shared" si="10"/>
        <v>39029.4015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71440.703540165399</v>
      </c>
      <c r="K79" s="2">
        <f t="shared" si="14"/>
        <v>13607.753055269601</v>
      </c>
      <c r="L79" s="2">
        <f t="shared" si="15"/>
        <v>0</v>
      </c>
      <c r="M79" s="22">
        <f t="shared" si="16"/>
        <v>85048.456595434996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5656.1658461538455</v>
      </c>
      <c r="D80" s="2">
        <f t="shared" si="8"/>
        <v>2828.0829230769227</v>
      </c>
      <c r="E80" s="2">
        <f t="shared" si="9"/>
        <v>707.02073076923068</v>
      </c>
      <c r="F80" s="12">
        <f t="shared" si="10"/>
        <v>9191.2694999999985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13239.034330510842</v>
      </c>
      <c r="K80" s="2">
        <f t="shared" si="14"/>
        <v>6619.5171652554209</v>
      </c>
      <c r="L80" s="2">
        <f t="shared" si="15"/>
        <v>1654.8792913138552</v>
      </c>
      <c r="M80" s="22">
        <f t="shared" si="16"/>
        <v>21513.43078708012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406872.05988381914</v>
      </c>
      <c r="C89" s="16">
        <f>SUM(C52:C83)</f>
        <v>1640332.6691474805</v>
      </c>
      <c r="D89" s="16">
        <f>SUM(D52:D83)</f>
        <v>105174.71848793115</v>
      </c>
      <c r="E89" s="16">
        <f>SUM(E52:E83)</f>
        <v>707.02073076923068</v>
      </c>
      <c r="F89" s="16">
        <f>SUM(F52:F83)</f>
        <v>2153086.4682499999</v>
      </c>
      <c r="G89" s="12"/>
      <c r="H89" s="8" t="s">
        <v>7</v>
      </c>
      <c r="I89" s="16">
        <f>SUM(I52:I88)</f>
        <v>512293.99610436626</v>
      </c>
      <c r="J89" s="16">
        <f>SUM(J52:J88)</f>
        <v>2594740.0781761138</v>
      </c>
      <c r="K89" s="16">
        <f>SUM(K52:K88)</f>
        <v>181707.3208262774</v>
      </c>
      <c r="L89" s="16">
        <f>SUM(L52:L88)</f>
        <v>1654.8792913138552</v>
      </c>
      <c r="M89" s="16">
        <f>SUM(M52:M88)</f>
        <v>3290396.2743980708</v>
      </c>
      <c r="N89" s="4"/>
      <c r="O89" s="4"/>
      <c r="P89" s="4"/>
    </row>
    <row r="90" spans="1:16">
      <c r="A90" s="6" t="s">
        <v>13</v>
      </c>
      <c r="B90" s="23">
        <f>IF(L43&gt;0,B89/L43,0)</f>
        <v>13.727304007085978</v>
      </c>
      <c r="C90" s="23">
        <f>IF(M43&gt;0,C89/M43,0)</f>
        <v>15.060307647064095</v>
      </c>
      <c r="D90" s="23">
        <f>IF(N43&gt;0,D89/N43,0)</f>
        <v>15.618992616189891</v>
      </c>
      <c r="E90" s="23">
        <f>IF(O43&gt;0,E89/O43,0)</f>
        <v>17.75</v>
      </c>
      <c r="F90" s="23">
        <f>IF(P43&gt;0,F89/P43,0)</f>
        <v>14.815070436638051</v>
      </c>
      <c r="G90" s="12"/>
      <c r="H90" s="6" t="s">
        <v>13</v>
      </c>
      <c r="I90" s="23">
        <f>IF(L43&gt;0,I89/L43,0)</f>
        <v>17.284095220344291</v>
      </c>
      <c r="J90" s="23">
        <f>IF(M43&gt;0,J89/M43,0)</f>
        <v>23.822962607828178</v>
      </c>
      <c r="K90" s="23">
        <f>IF(N43&gt;0,K89/N43,0)</f>
        <v>26.984482041841126</v>
      </c>
      <c r="L90" s="23">
        <f>IF(O43&gt;0,L89/O43,0)</f>
        <v>41.546317020806768</v>
      </c>
      <c r="M90" s="23">
        <f>IF(P43&gt;0,M89/P43,0)</f>
        <v>22.640731474793078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29639.618942932528</v>
      </c>
      <c r="C102" s="27">
        <f>$B$90</f>
        <v>13.727304007085978</v>
      </c>
      <c r="D102" s="27">
        <f>$I$90</f>
        <v>17.284095220344291</v>
      </c>
      <c r="E102" s="28">
        <f t="shared" ref="E102:E105" si="17">B102*D102</f>
        <v>512293.9961043662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108917.60696981859</v>
      </c>
      <c r="C103" s="27">
        <f>$C$90</f>
        <v>15.060307647064095</v>
      </c>
      <c r="D103" s="27">
        <f>$J$90</f>
        <v>23.822962607828178</v>
      </c>
      <c r="E103" s="28">
        <f t="shared" si="17"/>
        <v>2594740.0781761138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6733.7709334027177</v>
      </c>
      <c r="C104" s="27">
        <f>$D$90</f>
        <v>15.618992616189891</v>
      </c>
      <c r="D104" s="27">
        <f>$K$90</f>
        <v>26.984482041841126</v>
      </c>
      <c r="E104" s="28">
        <f t="shared" si="17"/>
        <v>181707.3208262774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39.832153846153844</v>
      </c>
      <c r="C105" s="27">
        <f>$E$90</f>
        <v>17.75</v>
      </c>
      <c r="D105" s="27">
        <f>$L$90</f>
        <v>41.546317020806768</v>
      </c>
      <c r="E105" s="28">
        <f t="shared" si="17"/>
        <v>1654.8792913138552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145330.829</v>
      </c>
      <c r="C106" s="27">
        <f>$F$90</f>
        <v>14.815070436638051</v>
      </c>
      <c r="D106" s="27">
        <f>$M$90</f>
        <v>22.640731474793078</v>
      </c>
      <c r="E106" s="28">
        <f>SUM(E102:E105)</f>
        <v>3290396.2743980712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3290451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1.0000166319182753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9"/>
  <sheetViews>
    <sheetView tabSelected="1" workbookViewId="0">
      <selection activeCell="B7" sqref="B7:E7"/>
    </sheetView>
  </sheetViews>
  <sheetFormatPr baseColWidth="10" defaultRowHeight="13"/>
  <cols>
    <col min="1" max="1" width="8.83203125" customWidth="1"/>
    <col min="2" max="2" width="10.33203125" customWidth="1"/>
    <col min="3" max="8" width="8.83203125" customWidth="1"/>
    <col min="9" max="9" width="9.5" customWidth="1"/>
    <col min="10" max="10" width="8.83203125" customWidth="1"/>
    <col min="11" max="11" width="9.5" customWidth="1"/>
    <col min="12" max="256" width="8.83203125" customWidth="1"/>
  </cols>
  <sheetData>
    <row r="1" spans="1:16" ht="21">
      <c r="A1" s="1"/>
      <c r="B1" s="1"/>
      <c r="C1" s="1"/>
      <c r="D1" s="1"/>
      <c r="E1" s="1"/>
      <c r="F1" s="1"/>
      <c r="G1" s="2"/>
      <c r="H1" s="3"/>
      <c r="I1" s="3"/>
      <c r="J1" s="2"/>
      <c r="K1" s="2"/>
      <c r="M1" s="3"/>
      <c r="N1" s="3"/>
      <c r="O1" s="2"/>
      <c r="P1" s="4"/>
    </row>
    <row r="2" spans="1:16" ht="21">
      <c r="A2" s="30" t="s">
        <v>30</v>
      </c>
      <c r="B2" s="30"/>
      <c r="C2" s="30"/>
      <c r="D2" s="30"/>
      <c r="E2" s="30"/>
      <c r="F2" s="30"/>
      <c r="G2" s="2"/>
      <c r="H2" s="31" t="s">
        <v>1</v>
      </c>
      <c r="I2" s="31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36070291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>
      <c r="A5" s="3" t="s">
        <v>3</v>
      </c>
      <c r="B5" s="32" t="s">
        <v>4</v>
      </c>
      <c r="C5" s="32"/>
      <c r="D5" s="32"/>
      <c r="E5" s="32"/>
      <c r="F5" s="32"/>
      <c r="G5" s="2"/>
      <c r="H5" s="3" t="s">
        <v>3</v>
      </c>
      <c r="I5" s="2"/>
      <c r="J5" s="2"/>
      <c r="K5" s="3" t="s">
        <v>3</v>
      </c>
      <c r="L5" s="31" t="s">
        <v>5</v>
      </c>
      <c r="M5" s="31"/>
      <c r="N5" s="31"/>
      <c r="O5" s="31"/>
      <c r="P5" s="31"/>
    </row>
    <row r="6" spans="1:16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7.25</v>
      </c>
      <c r="B14" s="11">
        <v>0</v>
      </c>
      <c r="C14" s="11">
        <v>0</v>
      </c>
      <c r="D14" s="11">
        <v>0</v>
      </c>
      <c r="E14" s="11">
        <v>0</v>
      </c>
      <c r="F14" s="12">
        <f t="shared" si="0"/>
        <v>0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7.75</v>
      </c>
      <c r="B15" s="14">
        <v>1</v>
      </c>
      <c r="C15" s="11">
        <v>0</v>
      </c>
      <c r="D15" s="11">
        <v>0</v>
      </c>
      <c r="E15" s="11">
        <v>0</v>
      </c>
      <c r="F15" s="12">
        <f t="shared" si="0"/>
        <v>1</v>
      </c>
      <c r="G15" s="2"/>
      <c r="H15" s="10">
        <v>7.75</v>
      </c>
      <c r="I15" s="5">
        <v>4374875</v>
      </c>
      <c r="J15" s="5"/>
      <c r="K15" s="10">
        <v>7.75</v>
      </c>
      <c r="L15" s="2">
        <f t="shared" si="1"/>
        <v>4374.875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4374.875</v>
      </c>
    </row>
    <row r="16" spans="1:16">
      <c r="A16" s="10">
        <v>8.25</v>
      </c>
      <c r="B16" s="11">
        <v>3</v>
      </c>
      <c r="C16" s="11">
        <v>0</v>
      </c>
      <c r="D16" s="11">
        <v>0</v>
      </c>
      <c r="E16" s="11">
        <v>0</v>
      </c>
      <c r="F16" s="12">
        <f t="shared" si="0"/>
        <v>3</v>
      </c>
      <c r="G16" s="2"/>
      <c r="H16" s="10">
        <v>8.25</v>
      </c>
      <c r="I16" s="5">
        <v>32711098</v>
      </c>
      <c r="J16" s="5"/>
      <c r="K16" s="10">
        <v>8.25</v>
      </c>
      <c r="L16" s="2">
        <f t="shared" si="1"/>
        <v>32711.098000000002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32711.098000000002</v>
      </c>
    </row>
    <row r="17" spans="1:16">
      <c r="A17" s="10">
        <v>8.75</v>
      </c>
      <c r="B17" s="11">
        <v>15</v>
      </c>
      <c r="C17" s="11">
        <v>0</v>
      </c>
      <c r="D17" s="11">
        <v>0</v>
      </c>
      <c r="E17" s="11">
        <v>0</v>
      </c>
      <c r="F17" s="12">
        <f t="shared" si="0"/>
        <v>15</v>
      </c>
      <c r="G17" s="2"/>
      <c r="H17" s="10">
        <v>8.75</v>
      </c>
      <c r="I17" s="5">
        <v>94048416</v>
      </c>
      <c r="J17" s="5"/>
      <c r="K17" s="10">
        <v>8.75</v>
      </c>
      <c r="L17" s="2">
        <f t="shared" si="1"/>
        <v>94048.415999999997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94048.415999999997</v>
      </c>
    </row>
    <row r="18" spans="1:16">
      <c r="A18" s="10">
        <v>9.25</v>
      </c>
      <c r="B18" s="11">
        <v>37</v>
      </c>
      <c r="C18" s="11">
        <v>0</v>
      </c>
      <c r="D18" s="11">
        <v>0</v>
      </c>
      <c r="E18" s="11">
        <v>0</v>
      </c>
      <c r="F18" s="12">
        <f t="shared" si="0"/>
        <v>37</v>
      </c>
      <c r="G18" s="2"/>
      <c r="H18" s="10">
        <v>9.25</v>
      </c>
      <c r="I18" s="5">
        <v>222928148</v>
      </c>
      <c r="J18" s="5"/>
      <c r="K18" s="10">
        <v>9.25</v>
      </c>
      <c r="L18" s="2">
        <f t="shared" si="1"/>
        <v>222928.14799999999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222928.14799999999</v>
      </c>
    </row>
    <row r="19" spans="1:16">
      <c r="A19" s="10">
        <v>9.75</v>
      </c>
      <c r="B19" s="11">
        <v>43</v>
      </c>
      <c r="C19" s="11">
        <v>0</v>
      </c>
      <c r="D19" s="11">
        <v>0</v>
      </c>
      <c r="E19" s="11">
        <v>0</v>
      </c>
      <c r="F19" s="12">
        <f t="shared" si="0"/>
        <v>43</v>
      </c>
      <c r="G19" s="2"/>
      <c r="H19" s="10">
        <v>9.75</v>
      </c>
      <c r="I19" s="5">
        <v>363945484</v>
      </c>
      <c r="J19" s="5"/>
      <c r="K19" s="10">
        <v>9.75</v>
      </c>
      <c r="L19" s="2">
        <f t="shared" si="1"/>
        <v>363945.484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363945.484</v>
      </c>
    </row>
    <row r="20" spans="1:16">
      <c r="A20" s="10">
        <v>10.25</v>
      </c>
      <c r="B20" s="11">
        <v>32</v>
      </c>
      <c r="C20" s="11">
        <v>0</v>
      </c>
      <c r="D20" s="11">
        <v>0</v>
      </c>
      <c r="E20" s="11">
        <v>0</v>
      </c>
      <c r="F20" s="12">
        <f t="shared" si="0"/>
        <v>32</v>
      </c>
      <c r="G20" s="2"/>
      <c r="H20" s="10">
        <v>10.25</v>
      </c>
      <c r="I20" s="5">
        <v>309950209</v>
      </c>
      <c r="J20" s="5"/>
      <c r="K20" s="10">
        <v>10.25</v>
      </c>
      <c r="L20" s="2">
        <f t="shared" si="1"/>
        <v>309950.20899999997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309950.20899999997</v>
      </c>
    </row>
    <row r="21" spans="1:16">
      <c r="A21" s="10">
        <v>10.75</v>
      </c>
      <c r="B21" s="11">
        <v>43</v>
      </c>
      <c r="C21" s="11">
        <v>0</v>
      </c>
      <c r="D21" s="11">
        <v>0</v>
      </c>
      <c r="E21" s="11">
        <v>0</v>
      </c>
      <c r="F21" s="12">
        <f t="shared" si="0"/>
        <v>43</v>
      </c>
      <c r="G21" s="2"/>
      <c r="H21" s="10">
        <v>10.75</v>
      </c>
      <c r="I21" s="5">
        <v>234257497</v>
      </c>
      <c r="J21" s="5"/>
      <c r="K21" s="10">
        <v>10.75</v>
      </c>
      <c r="L21" s="2">
        <f t="shared" si="1"/>
        <v>234257.497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234257.497</v>
      </c>
    </row>
    <row r="22" spans="1:16">
      <c r="A22" s="10">
        <v>11.25</v>
      </c>
      <c r="B22" s="11">
        <v>23</v>
      </c>
      <c r="C22" s="11">
        <v>1</v>
      </c>
      <c r="D22" s="11">
        <v>0</v>
      </c>
      <c r="E22" s="11">
        <v>0</v>
      </c>
      <c r="F22" s="12">
        <f t="shared" si="0"/>
        <v>24</v>
      </c>
      <c r="G22" s="2"/>
      <c r="H22" s="10">
        <v>11.25</v>
      </c>
      <c r="I22" s="5">
        <v>160377416</v>
      </c>
      <c r="J22" s="5"/>
      <c r="K22" s="10">
        <v>11.25</v>
      </c>
      <c r="L22" s="2">
        <f t="shared" si="1"/>
        <v>153695.02366666668</v>
      </c>
      <c r="M22" s="2">
        <f t="shared" si="2"/>
        <v>6682.3923333333332</v>
      </c>
      <c r="N22" s="2">
        <f t="shared" si="3"/>
        <v>0</v>
      </c>
      <c r="O22" s="2">
        <f t="shared" si="4"/>
        <v>0</v>
      </c>
      <c r="P22" s="13">
        <f t="shared" si="5"/>
        <v>160377.416</v>
      </c>
    </row>
    <row r="23" spans="1:16">
      <c r="A23" s="10">
        <v>11.75</v>
      </c>
      <c r="B23" s="11">
        <v>20</v>
      </c>
      <c r="C23" s="11">
        <v>2</v>
      </c>
      <c r="D23" s="11">
        <v>1</v>
      </c>
      <c r="E23" s="11">
        <v>0</v>
      </c>
      <c r="F23" s="12">
        <f t="shared" si="0"/>
        <v>23</v>
      </c>
      <c r="G23" s="5"/>
      <c r="H23" s="10">
        <v>11.75</v>
      </c>
      <c r="I23" s="5">
        <v>172474620</v>
      </c>
      <c r="J23" s="5"/>
      <c r="K23" s="10">
        <v>11.75</v>
      </c>
      <c r="L23" s="2">
        <f t="shared" si="1"/>
        <v>149977.93043478261</v>
      </c>
      <c r="M23" s="2">
        <f t="shared" si="2"/>
        <v>14997.793043478259</v>
      </c>
      <c r="N23" s="2">
        <f t="shared" si="3"/>
        <v>7498.8965217391296</v>
      </c>
      <c r="O23" s="2">
        <f t="shared" si="4"/>
        <v>0</v>
      </c>
      <c r="P23" s="13">
        <f t="shared" si="5"/>
        <v>172474.62</v>
      </c>
    </row>
    <row r="24" spans="1:16">
      <c r="A24" s="10">
        <v>12.25</v>
      </c>
      <c r="B24" s="11">
        <v>28</v>
      </c>
      <c r="C24" s="11">
        <v>2</v>
      </c>
      <c r="D24" s="11">
        <v>0</v>
      </c>
      <c r="E24" s="11">
        <v>0</v>
      </c>
      <c r="F24" s="12">
        <f t="shared" si="0"/>
        <v>30</v>
      </c>
      <c r="G24" s="5"/>
      <c r="H24" s="10">
        <v>12.25</v>
      </c>
      <c r="I24" s="5">
        <v>272646297</v>
      </c>
      <c r="J24" s="5"/>
      <c r="K24" s="10">
        <v>12.25</v>
      </c>
      <c r="L24" s="2">
        <f t="shared" si="1"/>
        <v>254469.87720000002</v>
      </c>
      <c r="M24" s="2">
        <f t="shared" si="2"/>
        <v>18176.4198</v>
      </c>
      <c r="N24" s="2">
        <f t="shared" si="3"/>
        <v>0</v>
      </c>
      <c r="O24" s="2">
        <f t="shared" si="4"/>
        <v>0</v>
      </c>
      <c r="P24" s="13">
        <f t="shared" si="5"/>
        <v>272646.29700000002</v>
      </c>
    </row>
    <row r="25" spans="1:16">
      <c r="A25" s="10">
        <v>12.75</v>
      </c>
      <c r="B25" s="11">
        <v>24</v>
      </c>
      <c r="C25" s="11">
        <v>9</v>
      </c>
      <c r="D25" s="11">
        <v>0</v>
      </c>
      <c r="E25" s="11">
        <v>0</v>
      </c>
      <c r="F25" s="12">
        <f t="shared" si="0"/>
        <v>33</v>
      </c>
      <c r="G25" s="5"/>
      <c r="H25" s="10">
        <v>12.75</v>
      </c>
      <c r="I25" s="5">
        <v>288711515</v>
      </c>
      <c r="J25" s="5"/>
      <c r="K25" s="10">
        <v>12.75</v>
      </c>
      <c r="L25" s="2">
        <f t="shared" si="1"/>
        <v>209972.01090909092</v>
      </c>
      <c r="M25" s="2">
        <f t="shared" si="2"/>
        <v>78739.504090909089</v>
      </c>
      <c r="N25" s="2">
        <f t="shared" si="3"/>
        <v>0</v>
      </c>
      <c r="O25" s="2">
        <f t="shared" si="4"/>
        <v>0</v>
      </c>
      <c r="P25" s="13">
        <f t="shared" si="5"/>
        <v>288711.51500000001</v>
      </c>
    </row>
    <row r="26" spans="1:16">
      <c r="A26" s="10">
        <v>13.25</v>
      </c>
      <c r="B26" s="11">
        <v>38</v>
      </c>
      <c r="C26" s="11">
        <v>25</v>
      </c>
      <c r="D26" s="11">
        <v>0</v>
      </c>
      <c r="E26" s="11">
        <v>0</v>
      </c>
      <c r="F26" s="12">
        <f t="shared" si="0"/>
        <v>63</v>
      </c>
      <c r="G26" s="5"/>
      <c r="H26" s="10">
        <v>13.25</v>
      </c>
      <c r="I26" s="5">
        <v>299734799</v>
      </c>
      <c r="J26" s="5"/>
      <c r="K26" s="10">
        <v>13.25</v>
      </c>
      <c r="L26" s="2">
        <f t="shared" si="1"/>
        <v>180792.41844444443</v>
      </c>
      <c r="M26" s="2">
        <f t="shared" si="2"/>
        <v>118942.38055555554</v>
      </c>
      <c r="N26" s="2">
        <f t="shared" si="3"/>
        <v>0</v>
      </c>
      <c r="O26" s="2">
        <f t="shared" si="4"/>
        <v>0</v>
      </c>
      <c r="P26" s="13">
        <f t="shared" si="5"/>
        <v>299734.799</v>
      </c>
    </row>
    <row r="27" spans="1:16">
      <c r="A27" s="10">
        <v>13.75</v>
      </c>
      <c r="B27" s="11">
        <v>29</v>
      </c>
      <c r="C27" s="11">
        <v>61</v>
      </c>
      <c r="D27" s="11">
        <v>2</v>
      </c>
      <c r="E27" s="11">
        <v>0</v>
      </c>
      <c r="F27" s="12">
        <f t="shared" si="0"/>
        <v>92</v>
      </c>
      <c r="G27" s="5"/>
      <c r="H27" s="10">
        <v>13.75</v>
      </c>
      <c r="I27" s="5">
        <v>320090785</v>
      </c>
      <c r="J27" s="5"/>
      <c r="K27" s="10">
        <v>13.75</v>
      </c>
      <c r="L27" s="2">
        <f t="shared" si="1"/>
        <v>100898.18222826086</v>
      </c>
      <c r="M27" s="2">
        <f t="shared" si="2"/>
        <v>212234.10744565213</v>
      </c>
      <c r="N27" s="2">
        <f t="shared" si="3"/>
        <v>6958.4953260869561</v>
      </c>
      <c r="O27" s="2">
        <f t="shared" si="4"/>
        <v>0</v>
      </c>
      <c r="P27" s="13">
        <f t="shared" si="5"/>
        <v>320090.78499999992</v>
      </c>
    </row>
    <row r="28" spans="1:16">
      <c r="A28" s="10">
        <v>14.25</v>
      </c>
      <c r="B28" s="11">
        <v>28</v>
      </c>
      <c r="C28" s="11">
        <v>66</v>
      </c>
      <c r="D28" s="11">
        <v>2</v>
      </c>
      <c r="E28" s="11">
        <v>0</v>
      </c>
      <c r="F28" s="12">
        <f t="shared" si="0"/>
        <v>96</v>
      </c>
      <c r="G28" s="5"/>
      <c r="H28" s="10">
        <v>14.25</v>
      </c>
      <c r="I28" s="5">
        <v>181895078</v>
      </c>
      <c r="J28" s="5"/>
      <c r="K28" s="10">
        <v>14.25</v>
      </c>
      <c r="L28" s="2">
        <f t="shared" si="1"/>
        <v>53052.731083333339</v>
      </c>
      <c r="M28" s="2">
        <f t="shared" si="2"/>
        <v>125052.866125</v>
      </c>
      <c r="N28" s="2">
        <f t="shared" si="3"/>
        <v>3789.4807916666668</v>
      </c>
      <c r="O28" s="2">
        <f t="shared" si="4"/>
        <v>0</v>
      </c>
      <c r="P28" s="13">
        <f t="shared" si="5"/>
        <v>181895.07800000001</v>
      </c>
    </row>
    <row r="29" spans="1:16">
      <c r="A29" s="10">
        <v>14.75</v>
      </c>
      <c r="B29" s="11">
        <v>10</v>
      </c>
      <c r="C29" s="11">
        <v>64</v>
      </c>
      <c r="D29" s="11">
        <v>2</v>
      </c>
      <c r="E29" s="11">
        <v>0</v>
      </c>
      <c r="F29" s="12">
        <f t="shared" si="0"/>
        <v>76</v>
      </c>
      <c r="G29" s="2"/>
      <c r="H29" s="10">
        <v>14.75</v>
      </c>
      <c r="I29" s="5">
        <v>104590449</v>
      </c>
      <c r="J29" s="5"/>
      <c r="K29" s="10">
        <v>14.75</v>
      </c>
      <c r="L29" s="2">
        <f t="shared" si="1"/>
        <v>13761.901184210525</v>
      </c>
      <c r="M29" s="2">
        <f t="shared" si="2"/>
        <v>88076.167578947352</v>
      </c>
      <c r="N29" s="2">
        <f t="shared" si="3"/>
        <v>2752.3802368421048</v>
      </c>
      <c r="O29" s="2">
        <f t="shared" si="4"/>
        <v>0</v>
      </c>
      <c r="P29" s="13">
        <f t="shared" si="5"/>
        <v>104590.44899999998</v>
      </c>
    </row>
    <row r="30" spans="1:16">
      <c r="A30" s="10">
        <v>15.25</v>
      </c>
      <c r="B30" s="11">
        <v>5</v>
      </c>
      <c r="C30" s="11">
        <v>45</v>
      </c>
      <c r="D30" s="11">
        <v>2</v>
      </c>
      <c r="E30" s="11">
        <v>0</v>
      </c>
      <c r="F30" s="12">
        <f t="shared" si="0"/>
        <v>52</v>
      </c>
      <c r="G30" s="2"/>
      <c r="H30" s="10">
        <v>15.25</v>
      </c>
      <c r="I30" s="5">
        <v>54580040</v>
      </c>
      <c r="J30" s="5"/>
      <c r="K30" s="10">
        <v>15.25</v>
      </c>
      <c r="L30" s="2">
        <f t="shared" si="1"/>
        <v>5248.0807692307699</v>
      </c>
      <c r="M30" s="2">
        <f t="shared" si="2"/>
        <v>47232.726923076923</v>
      </c>
      <c r="N30" s="2">
        <f t="shared" si="3"/>
        <v>2099.232307692308</v>
      </c>
      <c r="O30" s="2">
        <f t="shared" si="4"/>
        <v>0</v>
      </c>
      <c r="P30" s="13">
        <f t="shared" si="5"/>
        <v>54580.04</v>
      </c>
    </row>
    <row r="31" spans="1:16">
      <c r="A31" s="10">
        <v>15.75</v>
      </c>
      <c r="B31" s="11">
        <v>0</v>
      </c>
      <c r="C31" s="11">
        <v>26</v>
      </c>
      <c r="D31" s="11">
        <v>4</v>
      </c>
      <c r="E31" s="11">
        <v>0</v>
      </c>
      <c r="F31" s="12">
        <f t="shared" si="0"/>
        <v>30</v>
      </c>
      <c r="G31" s="2"/>
      <c r="H31" s="10">
        <v>15.75</v>
      </c>
      <c r="I31" s="5">
        <v>40435033</v>
      </c>
      <c r="J31" s="5"/>
      <c r="K31" s="10">
        <v>15.75</v>
      </c>
      <c r="L31" s="2">
        <f t="shared" si="1"/>
        <v>0</v>
      </c>
      <c r="M31" s="2">
        <f t="shared" si="2"/>
        <v>35043.695266666669</v>
      </c>
      <c r="N31" s="2">
        <f t="shared" si="3"/>
        <v>5391.3377333333337</v>
      </c>
      <c r="O31" s="2">
        <f t="shared" si="4"/>
        <v>0</v>
      </c>
      <c r="P31" s="13">
        <f t="shared" si="5"/>
        <v>40435.033000000003</v>
      </c>
    </row>
    <row r="32" spans="1:16">
      <c r="A32" s="10">
        <v>16.25</v>
      </c>
      <c r="B32" s="11">
        <v>1</v>
      </c>
      <c r="C32" s="11">
        <v>21</v>
      </c>
      <c r="D32" s="11">
        <v>1</v>
      </c>
      <c r="E32" s="11">
        <v>0</v>
      </c>
      <c r="F32" s="12">
        <f t="shared" si="0"/>
        <v>23</v>
      </c>
      <c r="G32" s="2"/>
      <c r="H32" s="10">
        <v>16.25</v>
      </c>
      <c r="I32" s="5">
        <v>20417464</v>
      </c>
      <c r="J32" s="5"/>
      <c r="K32" s="10">
        <v>16.25</v>
      </c>
      <c r="L32" s="2">
        <f t="shared" si="1"/>
        <v>887.71582608695644</v>
      </c>
      <c r="M32" s="2">
        <f t="shared" si="2"/>
        <v>18642.032347826087</v>
      </c>
      <c r="N32" s="2">
        <f t="shared" si="3"/>
        <v>887.71582608695644</v>
      </c>
      <c r="O32" s="2">
        <f t="shared" si="4"/>
        <v>0</v>
      </c>
      <c r="P32" s="13">
        <f t="shared" si="5"/>
        <v>20417.464</v>
      </c>
    </row>
    <row r="33" spans="1:16">
      <c r="A33" s="10">
        <v>16.75</v>
      </c>
      <c r="B33" s="11">
        <v>0</v>
      </c>
      <c r="C33" s="11">
        <v>21</v>
      </c>
      <c r="D33" s="11">
        <v>2</v>
      </c>
      <c r="E33" s="11">
        <v>0</v>
      </c>
      <c r="F33" s="12">
        <f t="shared" si="0"/>
        <v>23</v>
      </c>
      <c r="G33" s="2"/>
      <c r="H33" s="10">
        <v>16.75</v>
      </c>
      <c r="I33" s="5">
        <v>14324519</v>
      </c>
      <c r="J33" s="15"/>
      <c r="K33" s="10">
        <v>16.75</v>
      </c>
      <c r="L33" s="2">
        <f t="shared" si="1"/>
        <v>0</v>
      </c>
      <c r="M33" s="2">
        <f t="shared" si="2"/>
        <v>13078.908652173912</v>
      </c>
      <c r="N33" s="2">
        <f t="shared" si="3"/>
        <v>1245.610347826087</v>
      </c>
      <c r="O33" s="2">
        <f t="shared" si="4"/>
        <v>0</v>
      </c>
      <c r="P33" s="13">
        <f t="shared" si="5"/>
        <v>14324.518999999998</v>
      </c>
    </row>
    <row r="34" spans="1:16">
      <c r="A34" s="10">
        <v>17.25</v>
      </c>
      <c r="B34" s="11">
        <v>0</v>
      </c>
      <c r="C34" s="11">
        <v>21</v>
      </c>
      <c r="D34" s="11">
        <v>4</v>
      </c>
      <c r="E34" s="11">
        <v>0</v>
      </c>
      <c r="F34" s="12">
        <f t="shared" si="0"/>
        <v>25</v>
      </c>
      <c r="G34" s="2"/>
      <c r="H34" s="10">
        <v>17.25</v>
      </c>
      <c r="I34" s="5">
        <v>3300011</v>
      </c>
      <c r="J34" s="15"/>
      <c r="K34" s="10">
        <v>17.25</v>
      </c>
      <c r="L34" s="2">
        <f t="shared" si="1"/>
        <v>0</v>
      </c>
      <c r="M34" s="2">
        <f t="shared" si="2"/>
        <v>2772.0092399999999</v>
      </c>
      <c r="N34" s="2">
        <f t="shared" si="3"/>
        <v>528.00175999999999</v>
      </c>
      <c r="O34" s="2">
        <f t="shared" si="4"/>
        <v>0</v>
      </c>
      <c r="P34" s="13">
        <f t="shared" si="5"/>
        <v>3300.011</v>
      </c>
    </row>
    <row r="35" spans="1:16">
      <c r="A35" s="10">
        <v>17.75</v>
      </c>
      <c r="B35" s="11">
        <v>0</v>
      </c>
      <c r="C35" s="11">
        <v>8</v>
      </c>
      <c r="D35" s="11">
        <v>4</v>
      </c>
      <c r="E35" s="11">
        <v>1</v>
      </c>
      <c r="F35" s="12">
        <f t="shared" si="0"/>
        <v>13</v>
      </c>
      <c r="G35" s="2"/>
      <c r="H35" s="10">
        <v>17.75</v>
      </c>
      <c r="I35" s="5">
        <v>861478</v>
      </c>
      <c r="J35" s="15"/>
      <c r="K35" s="10">
        <v>17.75</v>
      </c>
      <c r="L35" s="2">
        <f t="shared" si="1"/>
        <v>0</v>
      </c>
      <c r="M35" s="2">
        <f t="shared" si="2"/>
        <v>530.14030769230772</v>
      </c>
      <c r="N35" s="2">
        <f t="shared" si="3"/>
        <v>265.07015384615386</v>
      </c>
      <c r="O35" s="2">
        <f t="shared" si="4"/>
        <v>66.267538461538464</v>
      </c>
      <c r="P35" s="13">
        <f t="shared" si="5"/>
        <v>861.47800000000007</v>
      </c>
    </row>
    <row r="36" spans="1:16">
      <c r="A36" s="10">
        <v>18.25</v>
      </c>
      <c r="B36" s="11">
        <v>0</v>
      </c>
      <c r="C36" s="11">
        <v>2</v>
      </c>
      <c r="D36" s="11">
        <v>1</v>
      </c>
      <c r="E36" s="11">
        <v>0</v>
      </c>
      <c r="F36" s="12">
        <f t="shared" si="0"/>
        <v>3</v>
      </c>
      <c r="G36" s="2"/>
      <c r="H36" s="10">
        <v>18.25</v>
      </c>
      <c r="I36" s="5"/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18.75</v>
      </c>
      <c r="B37" s="11">
        <v>0</v>
      </c>
      <c r="C37" s="11">
        <v>0</v>
      </c>
      <c r="D37" s="11">
        <v>0</v>
      </c>
      <c r="E37" s="11">
        <v>0</v>
      </c>
      <c r="F37" s="12">
        <f t="shared" si="0"/>
        <v>0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>
        <f>SUM(I7:I38)</f>
        <v>3196655231</v>
      </c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</row>
    <row r="44" spans="1:16">
      <c r="A44" s="8" t="s">
        <v>7</v>
      </c>
      <c r="B44" s="16">
        <f>SUM(B7:B43)</f>
        <v>380</v>
      </c>
      <c r="C44" s="16">
        <f>SUM(C7:C43)</f>
        <v>374</v>
      </c>
      <c r="D44" s="16">
        <f>SUM(D7:D43)</f>
        <v>25</v>
      </c>
      <c r="E44" s="16">
        <f>SUM(E7:E43)</f>
        <v>1</v>
      </c>
      <c r="F44" s="16">
        <f>SUM(F7:F43)</f>
        <v>780</v>
      </c>
      <c r="G44" s="17"/>
      <c r="H44" s="8" t="s">
        <v>7</v>
      </c>
      <c r="I44" s="5">
        <f>SUM(I7:I43)</f>
        <v>6393310462</v>
      </c>
      <c r="J44" s="2"/>
      <c r="K44" s="8" t="s">
        <v>7</v>
      </c>
      <c r="L44" s="16">
        <f>SUM(L7:L43)</f>
        <v>2384971.598746107</v>
      </c>
      <c r="M44" s="16">
        <f>SUM(M7:M43)</f>
        <v>780201.14371031174</v>
      </c>
      <c r="N44" s="16">
        <f>SUM(N7:N43)</f>
        <v>31416.221005119696</v>
      </c>
      <c r="O44" s="16">
        <f>SUM(O7:O43)</f>
        <v>66.267538461538464</v>
      </c>
      <c r="P44" s="16">
        <f>SUM(P7:P43)</f>
        <v>3196655.2310000001</v>
      </c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6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16">
      <c r="A48" s="2"/>
      <c r="B48" s="31" t="s">
        <v>9</v>
      </c>
      <c r="C48" s="31"/>
      <c r="D48" s="31"/>
      <c r="E48" s="2"/>
      <c r="F48" s="2"/>
      <c r="G48" s="5"/>
      <c r="H48" s="2"/>
      <c r="I48" s="31" t="s">
        <v>10</v>
      </c>
      <c r="J48" s="31"/>
      <c r="K48" s="31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1.7484999999999998E-3</v>
      </c>
      <c r="J50" s="19" t="s">
        <v>12</v>
      </c>
      <c r="K50" s="20">
        <v>3.5029400000000002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6">L7*($A53)</f>
        <v>0</v>
      </c>
      <c r="C53" s="2">
        <f t="shared" ref="C53:C89" si="7">M7*($A53)</f>
        <v>0</v>
      </c>
      <c r="D53" s="2">
        <f t="shared" ref="D53:D89" si="8">N7*($A53)</f>
        <v>0</v>
      </c>
      <c r="E53" s="2">
        <f t="shared" ref="E53:E89" si="9">O7*($A53)</f>
        <v>0</v>
      </c>
      <c r="F53" s="12">
        <f t="shared" ref="F53:F89" si="10">SUM(B53:E53)</f>
        <v>0</v>
      </c>
      <c r="G53" s="2"/>
      <c r="H53" s="10">
        <f t="shared" ref="H53:H89" si="11">$I$50*((A53)^$K$50)</f>
        <v>0.17925146988277604</v>
      </c>
      <c r="I53" s="2">
        <f t="shared" ref="I53:I89" si="12">L7*$H53</f>
        <v>0</v>
      </c>
      <c r="J53" s="2">
        <f t="shared" ref="J53:J89" si="13">M7*$H53</f>
        <v>0</v>
      </c>
      <c r="K53" s="2">
        <f t="shared" ref="K53:K89" si="14">N7*$H53</f>
        <v>0</v>
      </c>
      <c r="L53" s="2">
        <f t="shared" ref="L53:L89" si="15">O7*$H53</f>
        <v>0</v>
      </c>
      <c r="M53" s="22">
        <f t="shared" ref="M53:M89" si="16">SUM(I53:L53)</f>
        <v>0</v>
      </c>
      <c r="N53" s="4"/>
      <c r="O53" s="4"/>
      <c r="P53" s="4"/>
    </row>
    <row r="54" spans="1:16">
      <c r="A54" s="10">
        <v>4.25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0.27789091917110886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4.75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0.41028226984840388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5.25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0.58255973886855705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5.75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0.80119183832547447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1.0729650717500614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6.75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1.4049698178519372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1.8045879512897842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7.75</v>
      </c>
      <c r="B61" s="2">
        <f t="shared" si="6"/>
        <v>33905.28125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33905.28125</v>
      </c>
      <c r="G61" s="2"/>
      <c r="H61" s="10">
        <f t="shared" si="11"/>
        <v>2.2794818703097559</v>
      </c>
      <c r="I61" s="2">
        <f t="shared" si="12"/>
        <v>9972.4482473713942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9972.4482473713942</v>
      </c>
      <c r="N61" s="4"/>
      <c r="O61" s="4"/>
      <c r="P61" s="4"/>
    </row>
    <row r="62" spans="1:16">
      <c r="A62" s="10">
        <v>8.25</v>
      </c>
      <c r="B62" s="2">
        <f t="shared" si="6"/>
        <v>269866.55850000004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269866.55850000004</v>
      </c>
      <c r="G62" s="2"/>
      <c r="H62" s="10">
        <f t="shared" si="11"/>
        <v>2.8375846829147959</v>
      </c>
      <c r="I62" s="2">
        <f t="shared" si="12"/>
        <v>92820.510646124822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92820.510646124822</v>
      </c>
      <c r="N62" s="4"/>
      <c r="O62" s="4"/>
      <c r="P62" s="4"/>
    </row>
    <row r="63" spans="1:16">
      <c r="A63" s="10">
        <v>8.75</v>
      </c>
      <c r="B63" s="2">
        <f t="shared" si="6"/>
        <v>822923.64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822923.64</v>
      </c>
      <c r="G63" s="2"/>
      <c r="H63" s="10">
        <f t="shared" si="11"/>
        <v>3.4870913606597953</v>
      </c>
      <c r="I63" s="2">
        <f t="shared" si="12"/>
        <v>327955.41891733848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327955.41891733848</v>
      </c>
      <c r="N63" s="4"/>
      <c r="O63" s="4"/>
      <c r="P63" s="4"/>
    </row>
    <row r="64" spans="1:16">
      <c r="A64" s="10">
        <v>9.25</v>
      </c>
      <c r="B64" s="2">
        <f t="shared" si="6"/>
        <v>2062085.3689999999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2062085.3689999999</v>
      </c>
      <c r="G64" s="2"/>
      <c r="H64" s="10">
        <f t="shared" si="11"/>
        <v>4.2364507105555864</v>
      </c>
      <c r="I64" s="2">
        <f t="shared" si="12"/>
        <v>944424.11099744088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944424.11099744088</v>
      </c>
      <c r="N64" s="4"/>
      <c r="O64" s="4"/>
      <c r="P64" s="4"/>
    </row>
    <row r="65" spans="1:16">
      <c r="A65" s="10">
        <v>9.75</v>
      </c>
      <c r="B65" s="2">
        <f t="shared" si="6"/>
        <v>3548468.469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3548468.469</v>
      </c>
      <c r="G65" s="2"/>
      <c r="H65" s="10">
        <f t="shared" si="11"/>
        <v>5.0943580460737667</v>
      </c>
      <c r="I65" s="2">
        <f t="shared" si="12"/>
        <v>1854068.6047476113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1854068.6047476113</v>
      </c>
      <c r="N65" s="4"/>
      <c r="O65" s="4"/>
      <c r="P65" s="4"/>
    </row>
    <row r="66" spans="1:16">
      <c r="A66" s="10">
        <v>10.25</v>
      </c>
      <c r="B66" s="2">
        <f t="shared" si="6"/>
        <v>3176989.6422499996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3176989.6422499996</v>
      </c>
      <c r="G66" s="2"/>
      <c r="H66" s="10">
        <f t="shared" si="11"/>
        <v>6.0697484611804935</v>
      </c>
      <c r="I66" s="2">
        <f t="shared" si="12"/>
        <v>1881319.8041203222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1881319.8041203222</v>
      </c>
      <c r="N66" s="4"/>
      <c r="O66" s="4"/>
      <c r="P66" s="4"/>
    </row>
    <row r="67" spans="1:16">
      <c r="A67" s="10">
        <v>10.75</v>
      </c>
      <c r="B67" s="2">
        <f t="shared" si="6"/>
        <v>2518268.0927499998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2518268.0927499998</v>
      </c>
      <c r="G67" s="2"/>
      <c r="H67" s="10">
        <f t="shared" si="11"/>
        <v>7.1717906288703857</v>
      </c>
      <c r="I67" s="2">
        <f t="shared" si="12"/>
        <v>1680045.7217272324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1680045.7217272324</v>
      </c>
      <c r="N67" s="4"/>
      <c r="O67" s="4"/>
      <c r="P67" s="4"/>
    </row>
    <row r="68" spans="1:16">
      <c r="A68" s="10">
        <v>11.25</v>
      </c>
      <c r="B68" s="2">
        <f t="shared" si="6"/>
        <v>1729069.0162500001</v>
      </c>
      <c r="C68" s="2">
        <f t="shared" si="7"/>
        <v>75176.913749999992</v>
      </c>
      <c r="D68" s="2">
        <f t="shared" si="8"/>
        <v>0</v>
      </c>
      <c r="E68" s="2">
        <f t="shared" si="9"/>
        <v>0</v>
      </c>
      <c r="F68" s="12">
        <f t="shared" si="10"/>
        <v>1804245.9300000002</v>
      </c>
      <c r="G68" s="2"/>
      <c r="H68" s="10">
        <f t="shared" si="11"/>
        <v>8.4098810592962661</v>
      </c>
      <c r="I68" s="2">
        <f t="shared" si="12"/>
        <v>1292556.8684423915</v>
      </c>
      <c r="J68" s="2">
        <f t="shared" si="13"/>
        <v>56198.12471488658</v>
      </c>
      <c r="K68" s="2">
        <f t="shared" si="14"/>
        <v>0</v>
      </c>
      <c r="L68" s="2">
        <f t="shared" si="15"/>
        <v>0</v>
      </c>
      <c r="M68" s="22">
        <f t="shared" si="16"/>
        <v>1348754.993157278</v>
      </c>
      <c r="N68" s="4"/>
      <c r="O68" s="4"/>
      <c r="P68" s="4"/>
    </row>
    <row r="69" spans="1:16">
      <c r="A69" s="10">
        <v>11.75</v>
      </c>
      <c r="B69" s="2">
        <f t="shared" si="6"/>
        <v>1762240.6826086957</v>
      </c>
      <c r="C69" s="2">
        <f t="shared" si="7"/>
        <v>176224.06826086954</v>
      </c>
      <c r="D69" s="2">
        <f t="shared" si="8"/>
        <v>88112.034130434768</v>
      </c>
      <c r="E69" s="2">
        <f t="shared" si="9"/>
        <v>0</v>
      </c>
      <c r="F69" s="12">
        <f t="shared" si="10"/>
        <v>2026576.7849999999</v>
      </c>
      <c r="G69" s="2"/>
      <c r="H69" s="10">
        <f t="shared" si="11"/>
        <v>9.7936387633160322</v>
      </c>
      <c r="I69" s="2">
        <f t="shared" si="12"/>
        <v>1468829.6731480022</v>
      </c>
      <c r="J69" s="2">
        <f t="shared" si="13"/>
        <v>146882.96731480022</v>
      </c>
      <c r="K69" s="2">
        <f t="shared" si="14"/>
        <v>73441.483657400109</v>
      </c>
      <c r="L69" s="2">
        <f t="shared" si="15"/>
        <v>0</v>
      </c>
      <c r="M69" s="22">
        <f t="shared" si="16"/>
        <v>1689154.1241202026</v>
      </c>
      <c r="N69" s="4"/>
      <c r="O69" s="4"/>
      <c r="P69" s="4"/>
    </row>
    <row r="70" spans="1:16">
      <c r="A70" s="10">
        <v>12.25</v>
      </c>
      <c r="B70" s="2">
        <f t="shared" si="6"/>
        <v>3117255.9957000003</v>
      </c>
      <c r="C70" s="2">
        <f t="shared" si="7"/>
        <v>222661.14254999999</v>
      </c>
      <c r="D70" s="2">
        <f t="shared" si="8"/>
        <v>0</v>
      </c>
      <c r="E70" s="2">
        <f t="shared" si="9"/>
        <v>0</v>
      </c>
      <c r="F70" s="12">
        <f t="shared" si="10"/>
        <v>3339917.1382500003</v>
      </c>
      <c r="G70" s="2"/>
      <c r="H70" s="10">
        <f t="shared" si="11"/>
        <v>11.332900275826232</v>
      </c>
      <c r="I70" s="2">
        <f t="shared" si="12"/>
        <v>2883881.7415093477</v>
      </c>
      <c r="J70" s="2">
        <f t="shared" si="13"/>
        <v>205991.55296495339</v>
      </c>
      <c r="K70" s="2">
        <f t="shared" si="14"/>
        <v>0</v>
      </c>
      <c r="L70" s="2">
        <f t="shared" si="15"/>
        <v>0</v>
      </c>
      <c r="M70" s="22">
        <f t="shared" si="16"/>
        <v>3089873.2944743009</v>
      </c>
      <c r="N70" s="4"/>
      <c r="O70" s="4"/>
      <c r="P70" s="4"/>
    </row>
    <row r="71" spans="1:16">
      <c r="A71" s="10">
        <v>12.75</v>
      </c>
      <c r="B71" s="2">
        <f t="shared" si="6"/>
        <v>2677143.1390909092</v>
      </c>
      <c r="C71" s="2">
        <f t="shared" si="7"/>
        <v>1003928.6771590909</v>
      </c>
      <c r="D71" s="2">
        <f t="shared" si="8"/>
        <v>0</v>
      </c>
      <c r="E71" s="2">
        <f t="shared" si="9"/>
        <v>0</v>
      </c>
      <c r="F71" s="12">
        <f t="shared" si="10"/>
        <v>3681071.8162500001</v>
      </c>
      <c r="G71" s="2"/>
      <c r="H71" s="10">
        <f t="shared" si="11"/>
        <v>13.03771500013848</v>
      </c>
      <c r="I71" s="2">
        <f t="shared" si="12"/>
        <v>2737555.2362386952</v>
      </c>
      <c r="J71" s="2">
        <f t="shared" si="13"/>
        <v>1026583.2135895106</v>
      </c>
      <c r="K71" s="2">
        <f t="shared" si="14"/>
        <v>0</v>
      </c>
      <c r="L71" s="2">
        <f t="shared" si="15"/>
        <v>0</v>
      </c>
      <c r="M71" s="22">
        <f t="shared" si="16"/>
        <v>3764138.4498282056</v>
      </c>
      <c r="N71" s="4"/>
      <c r="O71" s="4"/>
      <c r="P71" s="4"/>
    </row>
    <row r="72" spans="1:16">
      <c r="A72" s="10">
        <v>13.25</v>
      </c>
      <c r="B72" s="2">
        <f t="shared" si="6"/>
        <v>2395499.5443888884</v>
      </c>
      <c r="C72" s="2">
        <f t="shared" si="7"/>
        <v>1575986.5423611109</v>
      </c>
      <c r="D72" s="2">
        <f t="shared" si="8"/>
        <v>0</v>
      </c>
      <c r="E72" s="2">
        <f t="shared" si="9"/>
        <v>0</v>
      </c>
      <c r="F72" s="12">
        <f t="shared" si="10"/>
        <v>3971486.0867499993</v>
      </c>
      <c r="G72" s="2"/>
      <c r="H72" s="10">
        <f t="shared" si="11"/>
        <v>14.918340840260296</v>
      </c>
      <c r="I72" s="2">
        <f t="shared" si="12"/>
        <v>2697122.9196891841</v>
      </c>
      <c r="J72" s="2">
        <f t="shared" si="13"/>
        <v>1774422.9734797264</v>
      </c>
      <c r="K72" s="2">
        <f t="shared" si="14"/>
        <v>0</v>
      </c>
      <c r="L72" s="2">
        <f t="shared" si="15"/>
        <v>0</v>
      </c>
      <c r="M72" s="22">
        <f t="shared" si="16"/>
        <v>4471545.8931689104</v>
      </c>
      <c r="N72" s="4"/>
      <c r="O72" s="4"/>
      <c r="P72" s="4"/>
    </row>
    <row r="73" spans="1:16">
      <c r="A73" s="10">
        <v>13.75</v>
      </c>
      <c r="B73" s="2">
        <f t="shared" si="6"/>
        <v>1387350.0056385868</v>
      </c>
      <c r="C73" s="2">
        <f t="shared" si="7"/>
        <v>2918218.9773777169</v>
      </c>
      <c r="D73" s="2">
        <f t="shared" si="8"/>
        <v>95679.310733695645</v>
      </c>
      <c r="E73" s="2">
        <f t="shared" si="9"/>
        <v>0</v>
      </c>
      <c r="F73" s="12">
        <f t="shared" si="10"/>
        <v>4401248.2937499993</v>
      </c>
      <c r="G73" s="2"/>
      <c r="H73" s="10">
        <f t="shared" si="11"/>
        <v>16.985240092544984</v>
      </c>
      <c r="I73" s="2">
        <f t="shared" si="12"/>
        <v>1713779.8500483662</v>
      </c>
      <c r="J73" s="2">
        <f t="shared" si="13"/>
        <v>3604847.2707913904</v>
      </c>
      <c r="K73" s="2">
        <f t="shared" si="14"/>
        <v>118191.71379643906</v>
      </c>
      <c r="L73" s="2">
        <f t="shared" si="15"/>
        <v>0</v>
      </c>
      <c r="M73" s="22">
        <f t="shared" si="16"/>
        <v>5436818.8346361956</v>
      </c>
      <c r="N73" s="4"/>
      <c r="O73" s="4"/>
      <c r="P73" s="4"/>
    </row>
    <row r="74" spans="1:16">
      <c r="A74" s="10">
        <v>14.25</v>
      </c>
      <c r="B74" s="2">
        <f t="shared" si="6"/>
        <v>756001.41793750005</v>
      </c>
      <c r="C74" s="2">
        <f t="shared" si="7"/>
        <v>1782003.3422812501</v>
      </c>
      <c r="D74" s="2">
        <f t="shared" si="8"/>
        <v>54000.101281250005</v>
      </c>
      <c r="E74" s="2">
        <f t="shared" si="9"/>
        <v>0</v>
      </c>
      <c r="F74" s="12">
        <f t="shared" si="10"/>
        <v>2592004.8615000001</v>
      </c>
      <c r="G74" s="2"/>
      <c r="H74" s="10">
        <f t="shared" si="11"/>
        <v>19.249075571986204</v>
      </c>
      <c r="I74" s="2">
        <f t="shared" si="12"/>
        <v>1021216.029923345</v>
      </c>
      <c r="J74" s="2">
        <f t="shared" si="13"/>
        <v>2407152.0705335983</v>
      </c>
      <c r="K74" s="2">
        <f t="shared" si="14"/>
        <v>72944.002137381773</v>
      </c>
      <c r="L74" s="2">
        <f t="shared" si="15"/>
        <v>0</v>
      </c>
      <c r="M74" s="22">
        <f t="shared" si="16"/>
        <v>3501312.1025943249</v>
      </c>
      <c r="N74" s="4"/>
      <c r="O74" s="4"/>
      <c r="P74" s="4"/>
    </row>
    <row r="75" spans="1:16">
      <c r="A75" s="10">
        <v>14.75</v>
      </c>
      <c r="B75" s="2">
        <f t="shared" si="6"/>
        <v>202988.04246710523</v>
      </c>
      <c r="C75" s="2">
        <f t="shared" si="7"/>
        <v>1299123.4717894734</v>
      </c>
      <c r="D75" s="2">
        <f t="shared" si="8"/>
        <v>40597.608493421045</v>
      </c>
      <c r="E75" s="2">
        <f t="shared" si="9"/>
        <v>0</v>
      </c>
      <c r="F75" s="12">
        <f t="shared" si="10"/>
        <v>1542709.1227499996</v>
      </c>
      <c r="G75" s="2"/>
      <c r="H75" s="10">
        <f t="shared" si="11"/>
        <v>21.720706951615103</v>
      </c>
      <c r="I75" s="2">
        <f t="shared" si="12"/>
        <v>298918.22271932167</v>
      </c>
      <c r="J75" s="2">
        <f t="shared" si="13"/>
        <v>1913076.6254036585</v>
      </c>
      <c r="K75" s="2">
        <f t="shared" si="14"/>
        <v>59783.644543864328</v>
      </c>
      <c r="L75" s="2">
        <f t="shared" si="15"/>
        <v>0</v>
      </c>
      <c r="M75" s="22">
        <f t="shared" si="16"/>
        <v>2271778.4926668443</v>
      </c>
      <c r="N75" s="4"/>
      <c r="O75" s="4"/>
      <c r="P75" s="4"/>
    </row>
    <row r="76" spans="1:16">
      <c r="A76" s="10">
        <v>15.25</v>
      </c>
      <c r="B76" s="2">
        <f t="shared" si="6"/>
        <v>80033.231730769243</v>
      </c>
      <c r="C76" s="2">
        <f t="shared" si="7"/>
        <v>720299.0855769231</v>
      </c>
      <c r="D76" s="2">
        <f t="shared" si="8"/>
        <v>32013.292692307699</v>
      </c>
      <c r="E76" s="2">
        <f t="shared" si="9"/>
        <v>0</v>
      </c>
      <c r="F76" s="12">
        <f t="shared" si="10"/>
        <v>832345.6100000001</v>
      </c>
      <c r="G76" s="2"/>
      <c r="H76" s="10">
        <f t="shared" si="11"/>
        <v>24.411187296129359</v>
      </c>
      <c r="I76" s="2">
        <f t="shared" si="12"/>
        <v>128111.88260290696</v>
      </c>
      <c r="J76" s="2">
        <f t="shared" si="13"/>
        <v>1153006.9434261625</v>
      </c>
      <c r="K76" s="2">
        <f t="shared" si="14"/>
        <v>51244.753041162789</v>
      </c>
      <c r="L76" s="2">
        <f t="shared" si="15"/>
        <v>0</v>
      </c>
      <c r="M76" s="22">
        <f t="shared" si="16"/>
        <v>1332363.5790702323</v>
      </c>
      <c r="N76" s="4"/>
      <c r="O76" s="4"/>
      <c r="P76" s="4"/>
    </row>
    <row r="77" spans="1:16">
      <c r="A77" s="10">
        <v>15.75</v>
      </c>
      <c r="B77" s="2">
        <f t="shared" si="6"/>
        <v>0</v>
      </c>
      <c r="C77" s="2">
        <f t="shared" si="7"/>
        <v>551938.20045</v>
      </c>
      <c r="D77" s="2">
        <f t="shared" si="8"/>
        <v>84913.569300000003</v>
      </c>
      <c r="E77" s="2">
        <f t="shared" si="9"/>
        <v>0</v>
      </c>
      <c r="F77" s="12">
        <f t="shared" si="10"/>
        <v>636851.76974999998</v>
      </c>
      <c r="G77" s="2"/>
      <c r="H77" s="10">
        <f t="shared" si="11"/>
        <v>27.331759773145457</v>
      </c>
      <c r="I77" s="2">
        <f t="shared" si="12"/>
        <v>0</v>
      </c>
      <c r="J77" s="2">
        <f t="shared" si="13"/>
        <v>957805.86059184792</v>
      </c>
      <c r="K77" s="2">
        <f t="shared" si="14"/>
        <v>147354.74778336121</v>
      </c>
      <c r="L77" s="2">
        <f t="shared" si="15"/>
        <v>0</v>
      </c>
      <c r="M77" s="22">
        <f t="shared" si="16"/>
        <v>1105160.6083752092</v>
      </c>
      <c r="N77" s="4"/>
      <c r="O77" s="4"/>
      <c r="P77" s="4"/>
    </row>
    <row r="78" spans="1:16">
      <c r="A78" s="10">
        <v>16.25</v>
      </c>
      <c r="B78" s="2">
        <f t="shared" si="6"/>
        <v>14425.382173913042</v>
      </c>
      <c r="C78" s="2">
        <f t="shared" si="7"/>
        <v>302933.02565217391</v>
      </c>
      <c r="D78" s="2">
        <f t="shared" si="8"/>
        <v>14425.382173913042</v>
      </c>
      <c r="E78" s="2">
        <f t="shared" si="9"/>
        <v>0</v>
      </c>
      <c r="F78" s="12">
        <f t="shared" si="10"/>
        <v>331783.79000000004</v>
      </c>
      <c r="G78" s="2"/>
      <c r="H78" s="10">
        <f t="shared" si="11"/>
        <v>30.493854527389082</v>
      </c>
      <c r="I78" s="2">
        <f t="shared" si="12"/>
        <v>27069.877262356677</v>
      </c>
      <c r="J78" s="2">
        <f t="shared" si="13"/>
        <v>568467.42250949028</v>
      </c>
      <c r="K78" s="2">
        <f t="shared" si="14"/>
        <v>27069.877262356677</v>
      </c>
      <c r="L78" s="2">
        <f t="shared" si="15"/>
        <v>0</v>
      </c>
      <c r="M78" s="22">
        <f t="shared" si="16"/>
        <v>622607.17703420366</v>
      </c>
      <c r="N78" s="4"/>
      <c r="O78" s="4"/>
      <c r="P78" s="4"/>
    </row>
    <row r="79" spans="1:16">
      <c r="A79" s="10">
        <v>16.75</v>
      </c>
      <c r="B79" s="2">
        <f t="shared" si="6"/>
        <v>0</v>
      </c>
      <c r="C79" s="2">
        <f t="shared" si="7"/>
        <v>219071.71992391301</v>
      </c>
      <c r="D79" s="2">
        <f t="shared" si="8"/>
        <v>20863.973326086958</v>
      </c>
      <c r="E79" s="2">
        <f t="shared" si="9"/>
        <v>0</v>
      </c>
      <c r="F79" s="12">
        <f t="shared" si="10"/>
        <v>239935.69324999998</v>
      </c>
      <c r="G79" s="2"/>
      <c r="H79" s="10">
        <f t="shared" si="11"/>
        <v>33.909085704784808</v>
      </c>
      <c r="I79" s="2">
        <f t="shared" si="12"/>
        <v>0</v>
      </c>
      <c r="J79" s="2">
        <f t="shared" si="13"/>
        <v>443493.83441161673</v>
      </c>
      <c r="K79" s="2">
        <f t="shared" si="14"/>
        <v>42237.508039201603</v>
      </c>
      <c r="L79" s="2">
        <f t="shared" si="15"/>
        <v>0</v>
      </c>
      <c r="M79" s="22">
        <f t="shared" si="16"/>
        <v>485731.34245081834</v>
      </c>
      <c r="N79" s="4"/>
      <c r="O79" s="4"/>
      <c r="P79" s="4"/>
    </row>
    <row r="80" spans="1:16">
      <c r="A80" s="10">
        <v>17.25</v>
      </c>
      <c r="B80" s="2">
        <f t="shared" si="6"/>
        <v>0</v>
      </c>
      <c r="C80" s="2">
        <f t="shared" si="7"/>
        <v>47817.159390000001</v>
      </c>
      <c r="D80" s="2">
        <f t="shared" si="8"/>
        <v>9108.0303600000007</v>
      </c>
      <c r="E80" s="2">
        <f t="shared" si="9"/>
        <v>0</v>
      </c>
      <c r="F80" s="12">
        <f t="shared" si="10"/>
        <v>56925.189750000005</v>
      </c>
      <c r="G80" s="2"/>
      <c r="H80" s="10">
        <f t="shared" si="11"/>
        <v>37.589248614823205</v>
      </c>
      <c r="I80" s="2">
        <f t="shared" si="12"/>
        <v>0</v>
      </c>
      <c r="J80" s="2">
        <f t="shared" si="13"/>
        <v>104197.74448494712</v>
      </c>
      <c r="K80" s="2">
        <f t="shared" si="14"/>
        <v>19847.189425704215</v>
      </c>
      <c r="L80" s="2">
        <f t="shared" si="15"/>
        <v>0</v>
      </c>
      <c r="M80" s="22">
        <f t="shared" si="16"/>
        <v>124044.93391065134</v>
      </c>
      <c r="N80" s="4"/>
      <c r="O80" s="4"/>
      <c r="P80" s="4"/>
    </row>
    <row r="81" spans="1:16">
      <c r="A81" s="10">
        <v>17.75</v>
      </c>
      <c r="B81" s="2">
        <f t="shared" si="6"/>
        <v>0</v>
      </c>
      <c r="C81" s="2">
        <f t="shared" si="7"/>
        <v>9409.9904615384621</v>
      </c>
      <c r="D81" s="2">
        <f t="shared" si="8"/>
        <v>4704.9952307692311</v>
      </c>
      <c r="E81" s="2">
        <f t="shared" si="9"/>
        <v>1176.2488076923078</v>
      </c>
      <c r="F81" s="12">
        <f t="shared" si="10"/>
        <v>15291.2345</v>
      </c>
      <c r="G81" s="2"/>
      <c r="H81" s="10">
        <f t="shared" si="11"/>
        <v>41.546317020806768</v>
      </c>
      <c r="I81" s="2">
        <f t="shared" si="12"/>
        <v>0</v>
      </c>
      <c r="J81" s="2">
        <f t="shared" si="13"/>
        <v>22025.377288892661</v>
      </c>
      <c r="K81" s="2">
        <f t="shared" si="14"/>
        <v>11012.688644446331</v>
      </c>
      <c r="L81" s="2">
        <f t="shared" si="15"/>
        <v>2753.1721611115827</v>
      </c>
      <c r="M81" s="22">
        <f t="shared" si="16"/>
        <v>35791.238094450571</v>
      </c>
      <c r="N81" s="4"/>
      <c r="O81" s="4"/>
      <c r="P81" s="4"/>
    </row>
    <row r="82" spans="1:16">
      <c r="A82" s="10">
        <v>18.25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45.792440548641309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18.75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50.339942205764558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55.201316002617304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19.75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60.389224669776645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65.916497464500097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20.75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71.796128060985779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78.041272519152741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10">
        <v>21.75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0">
        <f t="shared" si="11"/>
        <v>84.665247327182328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2">
        <f t="shared" si="16"/>
        <v>0</v>
      </c>
      <c r="N89" s="4"/>
      <c r="O89" s="4"/>
      <c r="P89" s="4"/>
    </row>
    <row r="90" spans="1:16">
      <c r="A90" s="8" t="s">
        <v>7</v>
      </c>
      <c r="B90" s="16">
        <f>SUM(B53:B84)</f>
        <v>26554513.510736372</v>
      </c>
      <c r="C90" s="16">
        <f>SUM(C53:C84)</f>
        <v>10904792.316984061</v>
      </c>
      <c r="D90" s="16">
        <f>SUM(D53:D84)</f>
        <v>444418.29772187839</v>
      </c>
      <c r="E90" s="16">
        <f>SUM(E53:E84)</f>
        <v>1176.2488076923078</v>
      </c>
      <c r="F90" s="16">
        <f>SUM(F53:F84)</f>
        <v>37904900.374249995</v>
      </c>
      <c r="G90" s="12"/>
      <c r="H90" s="8" t="s">
        <v>7</v>
      </c>
      <c r="I90" s="16">
        <f>SUM(I53:I89)</f>
        <v>21059648.920987364</v>
      </c>
      <c r="J90" s="16">
        <f>SUM(J53:J89)</f>
        <v>14384151.98150548</v>
      </c>
      <c r="K90" s="16">
        <f>SUM(K53:K89)</f>
        <v>623127.60833131801</v>
      </c>
      <c r="L90" s="16">
        <f>SUM(L53:L89)</f>
        <v>2753.1721611115827</v>
      </c>
      <c r="M90" s="16">
        <f>SUM(M53:M89)</f>
        <v>36069681.682985269</v>
      </c>
      <c r="N90" s="4"/>
      <c r="O90" s="4"/>
      <c r="P90" s="4"/>
    </row>
    <row r="91" spans="1:16">
      <c r="A91" s="6" t="s">
        <v>13</v>
      </c>
      <c r="B91" s="23">
        <f>IF(L44&gt;0,B90/L44,0)</f>
        <v>11.134100517044875</v>
      </c>
      <c r="C91" s="23">
        <f>IF(M44&gt;0,C90/M44,0)</f>
        <v>13.976898656063756</v>
      </c>
      <c r="D91" s="23">
        <f>IF(N44&gt;0,D90/N44,0)</f>
        <v>14.146141181316953</v>
      </c>
      <c r="E91" s="23">
        <f>IF(O44&gt;0,E90/O44,0)</f>
        <v>17.75</v>
      </c>
      <c r="F91" s="23">
        <f>IF(P44&gt;0,F90/P44,0)</f>
        <v>11.85767548738508</v>
      </c>
      <c r="G91" s="12"/>
      <c r="H91" s="6" t="s">
        <v>13</v>
      </c>
      <c r="I91" s="23">
        <f>IF(L44&gt;0,I90/L44,0)</f>
        <v>8.8301466281860232</v>
      </c>
      <c r="J91" s="23">
        <f>IF(M44&gt;0,J90/M44,0)</f>
        <v>18.43646615679188</v>
      </c>
      <c r="K91" s="23">
        <f>IF(N44&gt;0,K90/N44,0)</f>
        <v>19.834581894167698</v>
      </c>
      <c r="L91" s="23">
        <f>IF(O44&gt;0,L90/O44,0)</f>
        <v>41.546317020806768</v>
      </c>
      <c r="M91" s="23">
        <f>IF(P44&gt;0,M90/P44,0)</f>
        <v>11.283569567713968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3" t="s">
        <v>14</v>
      </c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3"/>
      <c r="B97" s="33"/>
      <c r="C97" s="33"/>
      <c r="D97" s="33"/>
      <c r="E97" s="33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 t="s">
        <v>15</v>
      </c>
      <c r="B100" s="35" t="s">
        <v>16</v>
      </c>
      <c r="C100" s="35" t="s">
        <v>17</v>
      </c>
      <c r="D100" s="35" t="s">
        <v>18</v>
      </c>
      <c r="E100" s="35" t="s">
        <v>19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4"/>
      <c r="B101" s="34"/>
      <c r="C101" s="34"/>
      <c r="D101" s="34"/>
      <c r="E101" s="35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2384971.598746107</v>
      </c>
      <c r="C103" s="27">
        <f>$B$91</f>
        <v>11.134100517044875</v>
      </c>
      <c r="D103" s="27">
        <f>$I$91</f>
        <v>8.8301466281860232</v>
      </c>
      <c r="E103" s="28">
        <f t="shared" ref="E103:E106" si="17">B103*D103</f>
        <v>21059648.920987364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780201.14371031174</v>
      </c>
      <c r="C104" s="27">
        <f>$C$91</f>
        <v>13.976898656063756</v>
      </c>
      <c r="D104" s="27">
        <f>$J$91</f>
        <v>18.43646615679188</v>
      </c>
      <c r="E104" s="28">
        <f t="shared" si="17"/>
        <v>14384151.98150548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31416.221005119696</v>
      </c>
      <c r="C105" s="27">
        <f>$D$91</f>
        <v>14.146141181316953</v>
      </c>
      <c r="D105" s="27">
        <f>$K$91</f>
        <v>19.834581894167698</v>
      </c>
      <c r="E105" s="28">
        <f t="shared" si="17"/>
        <v>623127.60833131801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66.267538461538464</v>
      </c>
      <c r="C106" s="27">
        <f>$E$91</f>
        <v>17.75</v>
      </c>
      <c r="D106" s="27">
        <f>$L$91</f>
        <v>41.546317020806768</v>
      </c>
      <c r="E106" s="28">
        <f t="shared" si="17"/>
        <v>2753.1721611115827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3196655.2309999997</v>
      </c>
      <c r="C107" s="27">
        <f>$F$91</f>
        <v>11.85767548738508</v>
      </c>
      <c r="D107" s="27">
        <f>$M$91</f>
        <v>11.283569567713968</v>
      </c>
      <c r="E107" s="28">
        <f>SUM(E103:E106)</f>
        <v>36069681.682985269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6">
        <f>$I$3</f>
        <v>36070291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29" t="s">
        <v>20</v>
      </c>
      <c r="B109" s="28">
        <f>IF(E107&gt;0,$I$3/E107,"")</f>
        <v>1.0000168927749373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96:E97"/>
    <mergeCell ref="A100:A101"/>
    <mergeCell ref="B100:B101"/>
    <mergeCell ref="C100:C101"/>
    <mergeCell ref="D100:D101"/>
    <mergeCell ref="E100:E101"/>
    <mergeCell ref="A2:F2"/>
    <mergeCell ref="H2:I2"/>
    <mergeCell ref="B5:F5"/>
    <mergeCell ref="L5:P5"/>
    <mergeCell ref="B48:D48"/>
    <mergeCell ref="I48:K48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topLeftCell="A88" workbookViewId="0">
      <selection activeCell="I25" sqref="I25"/>
    </sheetView>
  </sheetViews>
  <sheetFormatPr baseColWidth="10" defaultRowHeight="13"/>
  <cols>
    <col min="1" max="1" width="8.83203125" customWidth="1"/>
    <col min="2" max="2" width="10.33203125" customWidth="1"/>
    <col min="3" max="256" width="8.83203125" customWidth="1"/>
  </cols>
  <sheetData>
    <row r="1" spans="1:16" ht="21">
      <c r="A1" s="30" t="s">
        <v>21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1787636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 s="5">
        <v>620167</v>
      </c>
      <c r="J25" s="5"/>
      <c r="K25" s="10">
        <v>13.25</v>
      </c>
      <c r="L25" s="2">
        <f t="shared" si="1"/>
        <v>374.06898412698411</v>
      </c>
      <c r="M25" s="2">
        <f t="shared" si="2"/>
        <v>246.09801587301587</v>
      </c>
      <c r="N25" s="2">
        <f t="shared" si="3"/>
        <v>0</v>
      </c>
      <c r="O25" s="2">
        <f t="shared" si="4"/>
        <v>0</v>
      </c>
      <c r="P25" s="13">
        <f t="shared" si="5"/>
        <v>620.16699999999992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 s="5">
        <v>2112224</v>
      </c>
      <c r="J26" s="5"/>
      <c r="K26" s="10">
        <v>13.75</v>
      </c>
      <c r="L26" s="2">
        <f t="shared" si="1"/>
        <v>665.80973913043488</v>
      </c>
      <c r="M26" s="2">
        <f t="shared" si="2"/>
        <v>1400.496347826087</v>
      </c>
      <c r="N26" s="2">
        <f t="shared" si="3"/>
        <v>45.917913043478265</v>
      </c>
      <c r="O26" s="2">
        <f t="shared" si="4"/>
        <v>0</v>
      </c>
      <c r="P26" s="13">
        <f t="shared" si="5"/>
        <v>2112.2240000000002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5380241</v>
      </c>
      <c r="J27" s="5"/>
      <c r="K27" s="10">
        <v>14.25</v>
      </c>
      <c r="L27" s="2">
        <f t="shared" si="1"/>
        <v>1569.2369583333334</v>
      </c>
      <c r="M27" s="2">
        <f t="shared" si="2"/>
        <v>3698.9156874999999</v>
      </c>
      <c r="N27" s="2">
        <f t="shared" si="3"/>
        <v>112.08835416666666</v>
      </c>
      <c r="O27" s="2">
        <f t="shared" si="4"/>
        <v>0</v>
      </c>
      <c r="P27" s="13">
        <f t="shared" si="5"/>
        <v>5380.241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9601248</v>
      </c>
      <c r="J28" s="5"/>
      <c r="K28" s="10">
        <v>14.75</v>
      </c>
      <c r="L28" s="2">
        <f t="shared" si="1"/>
        <v>1263.3221052631577</v>
      </c>
      <c r="M28" s="2">
        <f t="shared" si="2"/>
        <v>8085.2614736842097</v>
      </c>
      <c r="N28" s="2">
        <f t="shared" si="3"/>
        <v>252.66442105263155</v>
      </c>
      <c r="O28" s="2">
        <f t="shared" si="4"/>
        <v>0</v>
      </c>
      <c r="P28" s="13">
        <f t="shared" si="5"/>
        <v>9601.2479999999996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12588942</v>
      </c>
      <c r="J29" s="5"/>
      <c r="K29" s="10">
        <v>15.25</v>
      </c>
      <c r="L29" s="2">
        <f t="shared" si="1"/>
        <v>1210.4751923076924</v>
      </c>
      <c r="M29" s="2">
        <f t="shared" si="2"/>
        <v>10894.27673076923</v>
      </c>
      <c r="N29" s="2">
        <f t="shared" si="3"/>
        <v>484.1900769230769</v>
      </c>
      <c r="O29" s="2">
        <f t="shared" si="4"/>
        <v>0</v>
      </c>
      <c r="P29" s="13">
        <f t="shared" si="5"/>
        <v>12588.941999999999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16175600</v>
      </c>
      <c r="J30" s="5"/>
      <c r="K30" s="10">
        <v>15.75</v>
      </c>
      <c r="L30" s="2">
        <f t="shared" si="1"/>
        <v>0</v>
      </c>
      <c r="M30" s="2">
        <f t="shared" si="2"/>
        <v>14018.853333333334</v>
      </c>
      <c r="N30" s="2">
        <f t="shared" si="3"/>
        <v>2156.7466666666669</v>
      </c>
      <c r="O30" s="2">
        <f t="shared" si="4"/>
        <v>0</v>
      </c>
      <c r="P30" s="13">
        <f t="shared" si="5"/>
        <v>16175.600000000002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10583350</v>
      </c>
      <c r="J31" s="5"/>
      <c r="K31" s="10">
        <v>16.25</v>
      </c>
      <c r="L31" s="2">
        <f t="shared" si="1"/>
        <v>460.14565217391305</v>
      </c>
      <c r="M31" s="2">
        <f t="shared" si="2"/>
        <v>9663.0586956521729</v>
      </c>
      <c r="N31" s="2">
        <f t="shared" si="3"/>
        <v>460.14565217391305</v>
      </c>
      <c r="O31" s="2">
        <f t="shared" si="4"/>
        <v>0</v>
      </c>
      <c r="P31" s="13">
        <f t="shared" si="5"/>
        <v>10583.349999999999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7623372</v>
      </c>
      <c r="J32" s="15"/>
      <c r="K32" s="10">
        <v>16.75</v>
      </c>
      <c r="L32" s="2">
        <f t="shared" si="1"/>
        <v>0</v>
      </c>
      <c r="M32" s="2">
        <f t="shared" si="2"/>
        <v>6960.4700869565213</v>
      </c>
      <c r="N32" s="2">
        <f t="shared" si="3"/>
        <v>662.90191304347832</v>
      </c>
      <c r="O32" s="2">
        <f t="shared" si="4"/>
        <v>0</v>
      </c>
      <c r="P32" s="13">
        <f t="shared" si="5"/>
        <v>7623.3719999999994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>
        <v>2129338</v>
      </c>
      <c r="J33" s="15"/>
      <c r="K33" s="10">
        <v>17.25</v>
      </c>
      <c r="L33" s="2">
        <f t="shared" si="1"/>
        <v>0</v>
      </c>
      <c r="M33" s="2">
        <f t="shared" si="2"/>
        <v>1788.6439200000002</v>
      </c>
      <c r="N33" s="2">
        <f t="shared" si="3"/>
        <v>340.69408000000004</v>
      </c>
      <c r="O33" s="2">
        <f t="shared" si="4"/>
        <v>0</v>
      </c>
      <c r="P33" s="13">
        <f t="shared" si="5"/>
        <v>2129.3380000000002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>
        <v>473682</v>
      </c>
      <c r="J34" s="15"/>
      <c r="K34" s="10">
        <v>17.75</v>
      </c>
      <c r="L34" s="2">
        <f t="shared" si="1"/>
        <v>0</v>
      </c>
      <c r="M34" s="2">
        <f t="shared" si="2"/>
        <v>291.49661538461544</v>
      </c>
      <c r="N34" s="2">
        <f t="shared" si="3"/>
        <v>145.74830769230772</v>
      </c>
      <c r="O34" s="2">
        <f t="shared" si="4"/>
        <v>36.43707692307693</v>
      </c>
      <c r="P34" s="13">
        <f t="shared" si="5"/>
        <v>473.68200000000007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67288164</v>
      </c>
      <c r="J43" s="2"/>
      <c r="K43" s="8" t="s">
        <v>7</v>
      </c>
      <c r="L43" s="16">
        <f>SUM(L6:L42)</f>
        <v>5543.0586313355161</v>
      </c>
      <c r="M43" s="16">
        <f>SUM(M6:M42)</f>
        <v>57047.570906979192</v>
      </c>
      <c r="N43" s="16">
        <f>SUM(N6:N42)</f>
        <v>4661.0973847622199</v>
      </c>
      <c r="O43" s="16">
        <f>SUM(O6:O42)</f>
        <v>36.43707692307693</v>
      </c>
      <c r="P43" s="16">
        <f>SUM(P6:P42)</f>
        <v>67288.164000000004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5.0943580460737667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6.0697484611804935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7.1717906288703857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8.4098810592962661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9.7936387633160322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11.332900275826232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13.03771500013848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4956.4140396825396</v>
      </c>
      <c r="C71" s="2">
        <f t="shared" si="7"/>
        <v>3260.7987103174601</v>
      </c>
      <c r="D71" s="2">
        <f t="shared" si="8"/>
        <v>0</v>
      </c>
      <c r="E71" s="2">
        <f t="shared" si="9"/>
        <v>0</v>
      </c>
      <c r="F71" s="12">
        <f t="shared" si="10"/>
        <v>8217.2127499999988</v>
      </c>
      <c r="G71" s="2"/>
      <c r="H71" s="10">
        <f t="shared" si="11"/>
        <v>14.918340840260296</v>
      </c>
      <c r="I71" s="2">
        <f t="shared" si="12"/>
        <v>5580.4886029762674</v>
      </c>
      <c r="J71" s="2">
        <f t="shared" si="13"/>
        <v>3671.3740809054393</v>
      </c>
      <c r="K71" s="2">
        <f t="shared" si="14"/>
        <v>0</v>
      </c>
      <c r="L71" s="2">
        <f t="shared" si="15"/>
        <v>0</v>
      </c>
      <c r="M71" s="22">
        <f t="shared" si="16"/>
        <v>9251.8626838817072</v>
      </c>
      <c r="N71" s="4"/>
      <c r="O71" s="4"/>
      <c r="P71" s="4"/>
    </row>
    <row r="72" spans="1:16">
      <c r="A72" s="10">
        <v>13.75</v>
      </c>
      <c r="B72" s="2">
        <f t="shared" si="6"/>
        <v>9154.883913043479</v>
      </c>
      <c r="C72" s="2">
        <f t="shared" si="7"/>
        <v>19256.824782608695</v>
      </c>
      <c r="D72" s="2">
        <f t="shared" si="8"/>
        <v>631.37130434782614</v>
      </c>
      <c r="E72" s="2">
        <f t="shared" si="9"/>
        <v>0</v>
      </c>
      <c r="F72" s="12">
        <f t="shared" si="10"/>
        <v>29043.08</v>
      </c>
      <c r="G72" s="2"/>
      <c r="H72" s="10">
        <f t="shared" si="11"/>
        <v>16.985240092544984</v>
      </c>
      <c r="I72" s="2">
        <f t="shared" si="12"/>
        <v>11308.93827508518</v>
      </c>
      <c r="J72" s="2">
        <f t="shared" si="13"/>
        <v>23787.766716558479</v>
      </c>
      <c r="K72" s="2">
        <f t="shared" si="14"/>
        <v>779.92677759208129</v>
      </c>
      <c r="L72" s="2">
        <f t="shared" si="15"/>
        <v>0</v>
      </c>
      <c r="M72" s="22">
        <f t="shared" si="16"/>
        <v>35876.631769235741</v>
      </c>
      <c r="N72" s="4"/>
      <c r="O72" s="4"/>
      <c r="P72" s="4"/>
    </row>
    <row r="73" spans="1:16">
      <c r="A73" s="10">
        <v>14.25</v>
      </c>
      <c r="B73" s="2">
        <f t="shared" si="6"/>
        <v>22361.626656250002</v>
      </c>
      <c r="C73" s="2">
        <f t="shared" si="7"/>
        <v>52709.548546874998</v>
      </c>
      <c r="D73" s="2">
        <f t="shared" si="8"/>
        <v>1597.259046875</v>
      </c>
      <c r="E73" s="2">
        <f t="shared" si="9"/>
        <v>0</v>
      </c>
      <c r="F73" s="12">
        <f t="shared" si="10"/>
        <v>76668.434249999991</v>
      </c>
      <c r="G73" s="2"/>
      <c r="H73" s="10">
        <f t="shared" si="11"/>
        <v>19.249075571986204</v>
      </c>
      <c r="I73" s="2">
        <f t="shared" si="12"/>
        <v>30206.360801312101</v>
      </c>
      <c r="J73" s="2">
        <f t="shared" si="13"/>
        <v>71200.7076030928</v>
      </c>
      <c r="K73" s="2">
        <f t="shared" si="14"/>
        <v>2157.5972000937213</v>
      </c>
      <c r="L73" s="2">
        <f t="shared" si="15"/>
        <v>0</v>
      </c>
      <c r="M73" s="22">
        <f t="shared" si="16"/>
        <v>103564.66560449862</v>
      </c>
      <c r="N73" s="4"/>
      <c r="O73" s="4"/>
      <c r="P73" s="4"/>
    </row>
    <row r="74" spans="1:16">
      <c r="A74" s="10">
        <v>14.75</v>
      </c>
      <c r="B74" s="2">
        <f t="shared" si="6"/>
        <v>18634.001052631575</v>
      </c>
      <c r="C74" s="2">
        <f t="shared" si="7"/>
        <v>119257.60673684209</v>
      </c>
      <c r="D74" s="2">
        <f t="shared" si="8"/>
        <v>3726.8002105263154</v>
      </c>
      <c r="E74" s="2">
        <f t="shared" si="9"/>
        <v>0</v>
      </c>
      <c r="F74" s="12">
        <f t="shared" si="10"/>
        <v>141618.408</v>
      </c>
      <c r="G74" s="2"/>
      <c r="H74" s="10">
        <f t="shared" si="11"/>
        <v>21.720706951615103</v>
      </c>
      <c r="I74" s="2">
        <f t="shared" si="12"/>
        <v>27440.249233918497</v>
      </c>
      <c r="J74" s="2">
        <f t="shared" si="13"/>
        <v>175617.59509707839</v>
      </c>
      <c r="K74" s="2">
        <f t="shared" si="14"/>
        <v>5488.0498467836996</v>
      </c>
      <c r="L74" s="2">
        <f t="shared" si="15"/>
        <v>0</v>
      </c>
      <c r="M74" s="22">
        <f t="shared" si="16"/>
        <v>208545.89417778057</v>
      </c>
      <c r="N74" s="4"/>
      <c r="O74" s="4"/>
      <c r="P74" s="4"/>
    </row>
    <row r="75" spans="1:16">
      <c r="A75" s="10">
        <v>15.25</v>
      </c>
      <c r="B75" s="2">
        <f t="shared" si="6"/>
        <v>18459.746682692308</v>
      </c>
      <c r="C75" s="2">
        <f t="shared" si="7"/>
        <v>166137.72014423076</v>
      </c>
      <c r="D75" s="2">
        <f t="shared" si="8"/>
        <v>7383.8986730769229</v>
      </c>
      <c r="E75" s="2">
        <f t="shared" si="9"/>
        <v>0</v>
      </c>
      <c r="F75" s="12">
        <f t="shared" si="10"/>
        <v>191981.36549999999</v>
      </c>
      <c r="G75" s="2"/>
      <c r="H75" s="10">
        <f t="shared" si="11"/>
        <v>24.411187296129359</v>
      </c>
      <c r="I75" s="2">
        <f t="shared" si="12"/>
        <v>29549.136636741285</v>
      </c>
      <c r="J75" s="2">
        <f t="shared" si="13"/>
        <v>265942.2297306715</v>
      </c>
      <c r="K75" s="2">
        <f t="shared" si="14"/>
        <v>11819.654654696513</v>
      </c>
      <c r="L75" s="2">
        <f t="shared" si="15"/>
        <v>0</v>
      </c>
      <c r="M75" s="22">
        <f t="shared" si="16"/>
        <v>307311.02102210931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220796.94</v>
      </c>
      <c r="D76" s="2">
        <f t="shared" si="8"/>
        <v>33968.76</v>
      </c>
      <c r="E76" s="2">
        <f t="shared" si="9"/>
        <v>0</v>
      </c>
      <c r="F76" s="12">
        <f t="shared" si="10"/>
        <v>254765.7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383159.9316016261</v>
      </c>
      <c r="K76" s="2">
        <f t="shared" si="14"/>
        <v>58947.681784865563</v>
      </c>
      <c r="L76" s="2">
        <f t="shared" si="15"/>
        <v>0</v>
      </c>
      <c r="M76" s="22">
        <f t="shared" si="16"/>
        <v>442107.61338649166</v>
      </c>
      <c r="N76" s="4"/>
      <c r="O76" s="4"/>
      <c r="P76" s="4"/>
    </row>
    <row r="77" spans="1:16">
      <c r="A77" s="10">
        <v>16.25</v>
      </c>
      <c r="B77" s="2">
        <f t="shared" si="6"/>
        <v>7477.366847826087</v>
      </c>
      <c r="C77" s="2">
        <f t="shared" si="7"/>
        <v>157024.70380434781</v>
      </c>
      <c r="D77" s="2">
        <f t="shared" si="8"/>
        <v>7477.366847826087</v>
      </c>
      <c r="E77" s="2">
        <f t="shared" si="9"/>
        <v>0</v>
      </c>
      <c r="F77" s="12">
        <f t="shared" si="10"/>
        <v>171979.43749999997</v>
      </c>
      <c r="G77" s="2"/>
      <c r="H77" s="10">
        <f t="shared" si="11"/>
        <v>30.493854527389082</v>
      </c>
      <c r="I77" s="2">
        <f t="shared" si="12"/>
        <v>14031.61457880188</v>
      </c>
      <c r="J77" s="2">
        <f t="shared" si="13"/>
        <v>294663.90615483944</v>
      </c>
      <c r="K77" s="2">
        <f t="shared" si="14"/>
        <v>14031.61457880188</v>
      </c>
      <c r="L77" s="2">
        <f t="shared" si="15"/>
        <v>0</v>
      </c>
      <c r="M77" s="22">
        <f t="shared" si="16"/>
        <v>322727.13531244325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116587.87395652173</v>
      </c>
      <c r="D78" s="2">
        <f t="shared" si="8"/>
        <v>11103.607043478261</v>
      </c>
      <c r="E78" s="2">
        <f t="shared" si="9"/>
        <v>0</v>
      </c>
      <c r="F78" s="12">
        <f t="shared" si="10"/>
        <v>127691.48099999999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236023.17672419964</v>
      </c>
      <c r="K78" s="2">
        <f t="shared" si="14"/>
        <v>22478.397783257111</v>
      </c>
      <c r="L78" s="2">
        <f t="shared" si="15"/>
        <v>0</v>
      </c>
      <c r="M78" s="22">
        <f t="shared" si="16"/>
        <v>258501.57450745674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30854.107620000002</v>
      </c>
      <c r="D79" s="2">
        <f t="shared" si="8"/>
        <v>5876.9728800000012</v>
      </c>
      <c r="E79" s="2">
        <f t="shared" si="9"/>
        <v>0</v>
      </c>
      <c r="F79" s="12">
        <f t="shared" si="10"/>
        <v>36731.080500000004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67233.780992271961</v>
      </c>
      <c r="K79" s="2">
        <f t="shared" si="14"/>
        <v>12806.434474718468</v>
      </c>
      <c r="L79" s="2">
        <f t="shared" si="15"/>
        <v>0</v>
      </c>
      <c r="M79" s="22">
        <f t="shared" si="16"/>
        <v>80040.215466990427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5174.0649230769241</v>
      </c>
      <c r="D80" s="2">
        <f t="shared" si="8"/>
        <v>2587.032461538462</v>
      </c>
      <c r="E80" s="2">
        <f t="shared" si="9"/>
        <v>646.75811538461551</v>
      </c>
      <c r="F80" s="12">
        <f t="shared" si="10"/>
        <v>8407.8555000000015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12110.610793261412</v>
      </c>
      <c r="K80" s="2">
        <f t="shared" si="14"/>
        <v>6055.3053966307061</v>
      </c>
      <c r="L80" s="2">
        <f t="shared" si="15"/>
        <v>1513.8263491576765</v>
      </c>
      <c r="M80" s="22">
        <f t="shared" si="16"/>
        <v>19679.742539049796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81044.039192125987</v>
      </c>
      <c r="C89" s="16">
        <f>SUM(C52:C83)</f>
        <v>891060.18922482035</v>
      </c>
      <c r="D89" s="16">
        <f>SUM(D52:D83)</f>
        <v>74353.068467668883</v>
      </c>
      <c r="E89" s="16">
        <f>SUM(E52:E83)</f>
        <v>646.75811538461551</v>
      </c>
      <c r="F89" s="16">
        <f>SUM(F52:F83)</f>
        <v>1047104.0550000001</v>
      </c>
      <c r="G89" s="12"/>
      <c r="H89" s="8" t="s">
        <v>7</v>
      </c>
      <c r="I89" s="16">
        <f>SUM(I52:I88)</f>
        <v>118116.78812883521</v>
      </c>
      <c r="J89" s="16">
        <f>SUM(J52:J88)</f>
        <v>1533411.0794945052</v>
      </c>
      <c r="K89" s="16">
        <f>SUM(K52:K88)</f>
        <v>134564.66249743974</v>
      </c>
      <c r="L89" s="16">
        <f>SUM(L52:L88)</f>
        <v>1513.8263491576765</v>
      </c>
      <c r="M89" s="16">
        <f>SUM(M52:M88)</f>
        <v>1787606.3564699376</v>
      </c>
      <c r="N89" s="4"/>
      <c r="O89" s="4"/>
      <c r="P89" s="4"/>
    </row>
    <row r="90" spans="1:16">
      <c r="A90" s="6" t="s">
        <v>13</v>
      </c>
      <c r="B90" s="23">
        <f>IF(L43&gt;0,B89/L43,0)</f>
        <v>14.620815795448234</v>
      </c>
      <c r="C90" s="23">
        <f>IF(M43&gt;0,C89/M43,0)</f>
        <v>15.619599135566492</v>
      </c>
      <c r="D90" s="23">
        <f>IF(N43&gt;0,D89/N43,0)</f>
        <v>15.951837588877563</v>
      </c>
      <c r="E90" s="23">
        <f>IF(O43&gt;0,E89/O43,0)</f>
        <v>17.75</v>
      </c>
      <c r="F90" s="23">
        <f>IF(P43&gt;0,F89/P43,0)</f>
        <v>15.561489461950544</v>
      </c>
      <c r="G90" s="12"/>
      <c r="H90" s="6" t="s">
        <v>13</v>
      </c>
      <c r="I90" s="23">
        <f>IF(L43&gt;0,I89/L43,0)</f>
        <v>21.308955214925582</v>
      </c>
      <c r="J90" s="23">
        <f>IF(M43&gt;0,J89/M43,0)</f>
        <v>26.87951572898449</v>
      </c>
      <c r="K90" s="23">
        <f>IF(N43&gt;0,K89/N43,0)</f>
        <v>28.869738473465599</v>
      </c>
      <c r="L90" s="23">
        <f>IF(O43&gt;0,L89/O43,0)</f>
        <v>41.546317020806768</v>
      </c>
      <c r="M90" s="23">
        <f>IF(P43&gt;0,M89/P43,0)</f>
        <v>26.566430858032291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5543.0586313355161</v>
      </c>
      <c r="C102" s="27">
        <f>$B$90</f>
        <v>14.620815795448234</v>
      </c>
      <c r="D102" s="27">
        <f>$I$90</f>
        <v>21.308955214925582</v>
      </c>
      <c r="E102" s="28">
        <f t="shared" ref="E102:E105" si="17">B102*D102</f>
        <v>118116.78812883521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57047.570906979192</v>
      </c>
      <c r="C103" s="27">
        <f>$C$90</f>
        <v>15.619599135566492</v>
      </c>
      <c r="D103" s="27">
        <f>$J$90</f>
        <v>26.87951572898449</v>
      </c>
      <c r="E103" s="28">
        <f t="shared" si="17"/>
        <v>1533411.0794945052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4661.0973847622199</v>
      </c>
      <c r="C104" s="27">
        <f>$D$90</f>
        <v>15.951837588877563</v>
      </c>
      <c r="D104" s="27">
        <f>$K$90</f>
        <v>28.869738473465599</v>
      </c>
      <c r="E104" s="28">
        <f t="shared" si="17"/>
        <v>134564.66249743974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36.43707692307693</v>
      </c>
      <c r="C105" s="27">
        <f>$E$90</f>
        <v>17.75</v>
      </c>
      <c r="D105" s="27">
        <f>$L$90</f>
        <v>41.546317020806768</v>
      </c>
      <c r="E105" s="28">
        <f t="shared" si="17"/>
        <v>1513.8263491576765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67288.164000000004</v>
      </c>
      <c r="C106" s="27">
        <f>$F$90</f>
        <v>15.561489461950544</v>
      </c>
      <c r="D106" s="27">
        <f>$M$90</f>
        <v>26.566430858032291</v>
      </c>
      <c r="E106" s="28">
        <f>SUM(E102:E105)</f>
        <v>1787606.3564699376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1787636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1.000016582806363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8"/>
  <sheetViews>
    <sheetView topLeftCell="A88" workbookViewId="0">
      <selection activeCell="I19" sqref="I19"/>
    </sheetView>
  </sheetViews>
  <sheetFormatPr baseColWidth="10" defaultRowHeight="13"/>
  <cols>
    <col min="1" max="1" width="8.83203125" customWidth="1"/>
    <col min="2" max="2" width="10.33203125" customWidth="1"/>
    <col min="3" max="256" width="8.83203125" customWidth="1"/>
  </cols>
  <sheetData>
    <row r="1" spans="1:16" ht="21">
      <c r="A1" s="30" t="s">
        <v>22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1047786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370198</v>
      </c>
      <c r="J19" s="5"/>
      <c r="K19" s="10">
        <v>10.25</v>
      </c>
      <c r="L19" s="2">
        <f t="shared" si="1"/>
        <v>370.19799999999998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370.19799999999998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325621</v>
      </c>
      <c r="J20" s="5"/>
      <c r="K20" s="10">
        <v>10.75</v>
      </c>
      <c r="L20" s="2">
        <f t="shared" si="1"/>
        <v>325.62099999999998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325.62099999999998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223097</v>
      </c>
      <c r="J21" s="5"/>
      <c r="K21" s="10">
        <v>11.25</v>
      </c>
      <c r="L21" s="2">
        <f t="shared" si="1"/>
        <v>213.80129166666669</v>
      </c>
      <c r="M21" s="2">
        <f t="shared" si="2"/>
        <v>9.2957083333333337</v>
      </c>
      <c r="N21" s="2">
        <f t="shared" si="3"/>
        <v>0</v>
      </c>
      <c r="O21" s="2">
        <f t="shared" si="4"/>
        <v>0</v>
      </c>
      <c r="P21" s="13">
        <f t="shared" si="5"/>
        <v>223.09700000000001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722978</v>
      </c>
      <c r="J22" s="5"/>
      <c r="K22" s="10">
        <v>11.75</v>
      </c>
      <c r="L22" s="2">
        <f t="shared" si="1"/>
        <v>628.67652173913041</v>
      </c>
      <c r="M22" s="2">
        <f t="shared" si="2"/>
        <v>62.867652173913037</v>
      </c>
      <c r="N22" s="2">
        <f t="shared" si="3"/>
        <v>31.433826086956518</v>
      </c>
      <c r="O22" s="2">
        <f t="shared" si="4"/>
        <v>0</v>
      </c>
      <c r="P22" s="13">
        <f t="shared" si="5"/>
        <v>722.97799999999995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1226699</v>
      </c>
      <c r="J23" s="5"/>
      <c r="K23" s="10">
        <v>12.25</v>
      </c>
      <c r="L23" s="2">
        <f t="shared" si="1"/>
        <v>1144.9190666666668</v>
      </c>
      <c r="M23" s="2">
        <f t="shared" si="2"/>
        <v>81.779933333333332</v>
      </c>
      <c r="N23" s="2">
        <f t="shared" si="3"/>
        <v>0</v>
      </c>
      <c r="O23" s="2">
        <f t="shared" si="4"/>
        <v>0</v>
      </c>
      <c r="P23" s="13">
        <f t="shared" si="5"/>
        <v>1226.6990000000001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4128632</v>
      </c>
      <c r="J24" s="5"/>
      <c r="K24" s="10">
        <v>12.75</v>
      </c>
      <c r="L24" s="2">
        <f t="shared" si="1"/>
        <v>3002.6414545454545</v>
      </c>
      <c r="M24" s="2">
        <f t="shared" si="2"/>
        <v>1125.9905454545453</v>
      </c>
      <c r="N24" s="2">
        <f t="shared" si="3"/>
        <v>0</v>
      </c>
      <c r="O24" s="2">
        <f t="shared" si="4"/>
        <v>0</v>
      </c>
      <c r="P24" s="13">
        <f t="shared" si="5"/>
        <v>4128.6319999999996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7699363</v>
      </c>
      <c r="J25" s="5"/>
      <c r="K25" s="10">
        <v>13.25</v>
      </c>
      <c r="L25" s="2">
        <f t="shared" si="1"/>
        <v>4644.0602222222224</v>
      </c>
      <c r="M25" s="2">
        <f t="shared" si="2"/>
        <v>3055.3027777777779</v>
      </c>
      <c r="N25" s="2">
        <f t="shared" si="3"/>
        <v>0</v>
      </c>
      <c r="O25" s="2">
        <f t="shared" si="4"/>
        <v>0</v>
      </c>
      <c r="P25" s="13">
        <f t="shared" si="5"/>
        <v>7699.3630000000003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14364746</v>
      </c>
      <c r="J26" s="5"/>
      <c r="K26" s="10">
        <v>13.75</v>
      </c>
      <c r="L26" s="2">
        <f t="shared" si="1"/>
        <v>4528.0177608695649</v>
      </c>
      <c r="M26" s="2">
        <f t="shared" si="2"/>
        <v>9524.4511521739114</v>
      </c>
      <c r="N26" s="2">
        <f t="shared" si="3"/>
        <v>312.27708695652171</v>
      </c>
      <c r="O26" s="2">
        <f t="shared" si="4"/>
        <v>0</v>
      </c>
      <c r="P26" s="13">
        <f t="shared" si="5"/>
        <v>14364.745999999997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10124829</v>
      </c>
      <c r="J27" s="5"/>
      <c r="K27" s="10">
        <v>14.25</v>
      </c>
      <c r="L27" s="2">
        <f t="shared" si="1"/>
        <v>2953.0751250000003</v>
      </c>
      <c r="M27" s="2">
        <f t="shared" si="2"/>
        <v>6960.8199374999995</v>
      </c>
      <c r="N27" s="2">
        <f t="shared" si="3"/>
        <v>210.93393749999998</v>
      </c>
      <c r="O27" s="2">
        <f t="shared" si="4"/>
        <v>0</v>
      </c>
      <c r="P27" s="13">
        <f t="shared" si="5"/>
        <v>10124.829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7992472</v>
      </c>
      <c r="J28" s="5"/>
      <c r="K28" s="10">
        <v>14.75</v>
      </c>
      <c r="L28" s="2">
        <f t="shared" si="1"/>
        <v>1051.6410526315788</v>
      </c>
      <c r="M28" s="2">
        <f t="shared" si="2"/>
        <v>6730.5027368421042</v>
      </c>
      <c r="N28" s="2">
        <f t="shared" si="3"/>
        <v>210.32821052631576</v>
      </c>
      <c r="O28" s="2">
        <f t="shared" si="4"/>
        <v>0</v>
      </c>
      <c r="P28" s="13">
        <f t="shared" si="5"/>
        <v>7992.4719999999988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4423228</v>
      </c>
      <c r="J29" s="5"/>
      <c r="K29" s="10">
        <v>15.25</v>
      </c>
      <c r="L29" s="2">
        <f t="shared" si="1"/>
        <v>425.31038461538463</v>
      </c>
      <c r="M29" s="2">
        <f t="shared" si="2"/>
        <v>3827.7934615384615</v>
      </c>
      <c r="N29" s="2">
        <f t="shared" si="3"/>
        <v>170.12415384615386</v>
      </c>
      <c r="O29" s="2">
        <f t="shared" si="4"/>
        <v>0</v>
      </c>
      <c r="P29" s="13">
        <f t="shared" si="5"/>
        <v>4423.2280000000001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2645595</v>
      </c>
      <c r="J30" s="5"/>
      <c r="K30" s="10">
        <v>15.75</v>
      </c>
      <c r="L30" s="2">
        <f t="shared" si="1"/>
        <v>0</v>
      </c>
      <c r="M30" s="2">
        <f t="shared" si="2"/>
        <v>2292.8489999999997</v>
      </c>
      <c r="N30" s="2">
        <f t="shared" si="3"/>
        <v>352.74599999999998</v>
      </c>
      <c r="O30" s="2">
        <f t="shared" si="4"/>
        <v>0</v>
      </c>
      <c r="P30" s="13">
        <f t="shared" si="5"/>
        <v>2645.5949999999998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1119236</v>
      </c>
      <c r="J31" s="5"/>
      <c r="K31" s="10">
        <v>16.25</v>
      </c>
      <c r="L31" s="2">
        <f t="shared" si="1"/>
        <v>48.662434782608699</v>
      </c>
      <c r="M31" s="2">
        <f t="shared" si="2"/>
        <v>1021.9111304347826</v>
      </c>
      <c r="N31" s="2">
        <f t="shared" si="3"/>
        <v>48.662434782608699</v>
      </c>
      <c r="O31" s="2">
        <f t="shared" si="4"/>
        <v>0</v>
      </c>
      <c r="P31" s="13">
        <f t="shared" si="5"/>
        <v>1119.2360000000001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527796</v>
      </c>
      <c r="J32" s="15"/>
      <c r="K32" s="10">
        <v>16.75</v>
      </c>
      <c r="L32" s="2">
        <f t="shared" si="1"/>
        <v>0</v>
      </c>
      <c r="M32" s="2">
        <f t="shared" si="2"/>
        <v>481.90069565217391</v>
      </c>
      <c r="N32" s="2">
        <f t="shared" si="3"/>
        <v>45.895304347826091</v>
      </c>
      <c r="O32" s="2">
        <f t="shared" si="4"/>
        <v>0</v>
      </c>
      <c r="P32" s="13">
        <f t="shared" si="5"/>
        <v>527.79600000000005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>
        <v>133236</v>
      </c>
      <c r="J33" s="15"/>
      <c r="K33" s="10">
        <v>17.25</v>
      </c>
      <c r="L33" s="2">
        <f t="shared" si="1"/>
        <v>0</v>
      </c>
      <c r="M33" s="2">
        <f t="shared" si="2"/>
        <v>111.91823999999998</v>
      </c>
      <c r="N33" s="2">
        <f t="shared" si="3"/>
        <v>21.31776</v>
      </c>
      <c r="O33" s="2">
        <f t="shared" si="4"/>
        <v>0</v>
      </c>
      <c r="P33" s="13">
        <f t="shared" si="5"/>
        <v>133.23599999999999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>
        <v>44136</v>
      </c>
      <c r="J34" s="15"/>
      <c r="K34" s="10">
        <v>17.75</v>
      </c>
      <c r="L34" s="2">
        <f t="shared" si="1"/>
        <v>0</v>
      </c>
      <c r="M34" s="2">
        <f t="shared" si="2"/>
        <v>27.160615384615387</v>
      </c>
      <c r="N34" s="2">
        <f t="shared" si="3"/>
        <v>13.580307692307693</v>
      </c>
      <c r="O34" s="2">
        <f t="shared" si="4"/>
        <v>3.3950769230769233</v>
      </c>
      <c r="P34" s="13">
        <f t="shared" si="5"/>
        <v>44.136000000000003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56071862</v>
      </c>
      <c r="J43" s="2"/>
      <c r="K43" s="8" t="s">
        <v>7</v>
      </c>
      <c r="L43" s="16">
        <f>SUM(L6:L42)</f>
        <v>19336.624314739278</v>
      </c>
      <c r="M43" s="16">
        <f>SUM(M6:M42)</f>
        <v>35314.543586598957</v>
      </c>
      <c r="N43" s="16">
        <f>SUM(N6:N42)</f>
        <v>1417.2990217386903</v>
      </c>
      <c r="O43" s="16">
        <f>SUM(O6:O42)</f>
        <v>3.3950769230769233</v>
      </c>
      <c r="P43" s="16">
        <f>SUM(P6:P42)</f>
        <v>56071.861999999994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5.0943580460737667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3794.5294999999996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3794.5294999999996</v>
      </c>
      <c r="G65" s="2"/>
      <c r="H65" s="10">
        <f t="shared" si="11"/>
        <v>6.0697484611804935</v>
      </c>
      <c r="I65" s="2">
        <f t="shared" si="12"/>
        <v>2247.008740832096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2247.008740832096</v>
      </c>
      <c r="N65" s="4"/>
      <c r="O65" s="4"/>
      <c r="P65" s="4"/>
    </row>
    <row r="66" spans="1:16">
      <c r="A66" s="10">
        <v>10.75</v>
      </c>
      <c r="B66" s="2">
        <f t="shared" si="6"/>
        <v>3500.4257499999999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3500.4257499999999</v>
      </c>
      <c r="G66" s="2"/>
      <c r="H66" s="10">
        <f t="shared" si="11"/>
        <v>7.1717906288703857</v>
      </c>
      <c r="I66" s="2">
        <f t="shared" si="12"/>
        <v>2335.2856363634037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2335.2856363634037</v>
      </c>
      <c r="N66" s="4"/>
      <c r="O66" s="4"/>
      <c r="P66" s="4"/>
    </row>
    <row r="67" spans="1:16">
      <c r="A67" s="10">
        <v>11.25</v>
      </c>
      <c r="B67" s="2">
        <f t="shared" si="6"/>
        <v>2405.2645312500003</v>
      </c>
      <c r="C67" s="2">
        <f t="shared" si="7"/>
        <v>104.57671875</v>
      </c>
      <c r="D67" s="2">
        <f t="shared" si="8"/>
        <v>0</v>
      </c>
      <c r="E67" s="2">
        <f t="shared" si="9"/>
        <v>0</v>
      </c>
      <c r="F67" s="12">
        <f t="shared" si="10"/>
        <v>2509.8412500000004</v>
      </c>
      <c r="G67" s="2"/>
      <c r="H67" s="10">
        <f t="shared" si="11"/>
        <v>8.4098810592962661</v>
      </c>
      <c r="I67" s="2">
        <f t="shared" si="12"/>
        <v>1798.0434332405769</v>
      </c>
      <c r="J67" s="2">
        <f t="shared" si="13"/>
        <v>78.17580144524247</v>
      </c>
      <c r="K67" s="2">
        <f t="shared" si="14"/>
        <v>0</v>
      </c>
      <c r="L67" s="2">
        <f t="shared" si="15"/>
        <v>0</v>
      </c>
      <c r="M67" s="22">
        <f t="shared" si="16"/>
        <v>1876.2192346858194</v>
      </c>
      <c r="N67" s="4"/>
      <c r="O67" s="4"/>
      <c r="P67" s="4"/>
    </row>
    <row r="68" spans="1:16">
      <c r="A68" s="10">
        <v>11.75</v>
      </c>
      <c r="B68" s="2">
        <f t="shared" si="6"/>
        <v>7386.9491304347821</v>
      </c>
      <c r="C68" s="2">
        <f t="shared" si="7"/>
        <v>738.69491304347821</v>
      </c>
      <c r="D68" s="2">
        <f t="shared" si="8"/>
        <v>369.3474565217391</v>
      </c>
      <c r="E68" s="2">
        <f t="shared" si="9"/>
        <v>0</v>
      </c>
      <c r="F68" s="12">
        <f t="shared" si="10"/>
        <v>8494.9914999999983</v>
      </c>
      <c r="G68" s="2"/>
      <c r="H68" s="10">
        <f t="shared" si="11"/>
        <v>9.7936387633160322</v>
      </c>
      <c r="I68" s="2">
        <f t="shared" si="12"/>
        <v>6157.0307528910416</v>
      </c>
      <c r="J68" s="2">
        <f t="shared" si="13"/>
        <v>615.70307528910416</v>
      </c>
      <c r="K68" s="2">
        <f t="shared" si="14"/>
        <v>307.85153764455208</v>
      </c>
      <c r="L68" s="2">
        <f t="shared" si="15"/>
        <v>0</v>
      </c>
      <c r="M68" s="22">
        <f t="shared" si="16"/>
        <v>7080.5853658246979</v>
      </c>
      <c r="N68" s="4"/>
      <c r="O68" s="4"/>
      <c r="P68" s="4"/>
    </row>
    <row r="69" spans="1:16">
      <c r="A69" s="10">
        <v>12.25</v>
      </c>
      <c r="B69" s="2">
        <f t="shared" si="6"/>
        <v>14025.258566666669</v>
      </c>
      <c r="C69" s="2">
        <f t="shared" si="7"/>
        <v>1001.8041833333333</v>
      </c>
      <c r="D69" s="2">
        <f t="shared" si="8"/>
        <v>0</v>
      </c>
      <c r="E69" s="2">
        <f t="shared" si="9"/>
        <v>0</v>
      </c>
      <c r="F69" s="12">
        <f t="shared" si="10"/>
        <v>15027.062750000003</v>
      </c>
      <c r="G69" s="2"/>
      <c r="H69" s="10">
        <f t="shared" si="11"/>
        <v>11.332900275826232</v>
      </c>
      <c r="I69" s="2">
        <f t="shared" si="12"/>
        <v>12975.25360642538</v>
      </c>
      <c r="J69" s="2">
        <f t="shared" si="13"/>
        <v>926.80382903038412</v>
      </c>
      <c r="K69" s="2">
        <f t="shared" si="14"/>
        <v>0</v>
      </c>
      <c r="L69" s="2">
        <f t="shared" si="15"/>
        <v>0</v>
      </c>
      <c r="M69" s="22">
        <f t="shared" si="16"/>
        <v>13902.057435455765</v>
      </c>
      <c r="N69" s="4"/>
      <c r="O69" s="4"/>
      <c r="P69" s="4"/>
    </row>
    <row r="70" spans="1:16">
      <c r="A70" s="10">
        <v>12.75</v>
      </c>
      <c r="B70" s="2">
        <f t="shared" si="6"/>
        <v>38283.678545454546</v>
      </c>
      <c r="C70" s="2">
        <f t="shared" si="7"/>
        <v>14356.379454545453</v>
      </c>
      <c r="D70" s="2">
        <f t="shared" si="8"/>
        <v>0</v>
      </c>
      <c r="E70" s="2">
        <f t="shared" si="9"/>
        <v>0</v>
      </c>
      <c r="F70" s="12">
        <f t="shared" si="10"/>
        <v>52640.057999999997</v>
      </c>
      <c r="G70" s="2"/>
      <c r="H70" s="10">
        <f t="shared" si="11"/>
        <v>13.03771500013848</v>
      </c>
      <c r="I70" s="2">
        <f t="shared" si="12"/>
        <v>39147.583531964898</v>
      </c>
      <c r="J70" s="2">
        <f t="shared" si="13"/>
        <v>14680.343824486834</v>
      </c>
      <c r="K70" s="2">
        <f t="shared" si="14"/>
        <v>0</v>
      </c>
      <c r="L70" s="2">
        <f t="shared" si="15"/>
        <v>0</v>
      </c>
      <c r="M70" s="22">
        <f t="shared" si="16"/>
        <v>53827.927356451735</v>
      </c>
      <c r="N70" s="4"/>
      <c r="O70" s="4"/>
      <c r="P70" s="4"/>
    </row>
    <row r="71" spans="1:16">
      <c r="A71" s="10">
        <v>13.25</v>
      </c>
      <c r="B71" s="2">
        <f t="shared" si="6"/>
        <v>61533.79794444445</v>
      </c>
      <c r="C71" s="2">
        <f t="shared" si="7"/>
        <v>40482.761805555558</v>
      </c>
      <c r="D71" s="2">
        <f t="shared" si="8"/>
        <v>0</v>
      </c>
      <c r="E71" s="2">
        <f t="shared" si="9"/>
        <v>0</v>
      </c>
      <c r="F71" s="12">
        <f t="shared" si="10"/>
        <v>102016.55975000001</v>
      </c>
      <c r="G71" s="2"/>
      <c r="H71" s="10">
        <f t="shared" si="11"/>
        <v>14.918340840260296</v>
      </c>
      <c r="I71" s="2">
        <f t="shared" si="12"/>
        <v>69281.673277806083</v>
      </c>
      <c r="J71" s="2">
        <f t="shared" si="13"/>
        <v>45580.048209082954</v>
      </c>
      <c r="K71" s="2">
        <f t="shared" si="14"/>
        <v>0</v>
      </c>
      <c r="L71" s="2">
        <f t="shared" si="15"/>
        <v>0</v>
      </c>
      <c r="M71" s="22">
        <f t="shared" si="16"/>
        <v>114861.72148688903</v>
      </c>
      <c r="N71" s="4"/>
      <c r="O71" s="4"/>
      <c r="P71" s="4"/>
    </row>
    <row r="72" spans="1:16">
      <c r="A72" s="10">
        <v>13.75</v>
      </c>
      <c r="B72" s="2">
        <f t="shared" si="6"/>
        <v>62260.244211956517</v>
      </c>
      <c r="C72" s="2">
        <f t="shared" si="7"/>
        <v>130961.20334239128</v>
      </c>
      <c r="D72" s="2">
        <f t="shared" si="8"/>
        <v>4293.8099456521732</v>
      </c>
      <c r="E72" s="2">
        <f t="shared" si="9"/>
        <v>0</v>
      </c>
      <c r="F72" s="12">
        <f t="shared" si="10"/>
        <v>197515.25749999998</v>
      </c>
      <c r="G72" s="2"/>
      <c r="H72" s="10">
        <f t="shared" si="11"/>
        <v>16.985240092544984</v>
      </c>
      <c r="I72" s="2">
        <f t="shared" si="12"/>
        <v>76909.468811677507</v>
      </c>
      <c r="J72" s="2">
        <f t="shared" si="13"/>
        <v>161775.08956939058</v>
      </c>
      <c r="K72" s="2">
        <f t="shared" si="14"/>
        <v>5304.1012973570687</v>
      </c>
      <c r="L72" s="2">
        <f t="shared" si="15"/>
        <v>0</v>
      </c>
      <c r="M72" s="22">
        <f t="shared" si="16"/>
        <v>243988.65967842515</v>
      </c>
      <c r="N72" s="4"/>
      <c r="O72" s="4"/>
      <c r="P72" s="4"/>
    </row>
    <row r="73" spans="1:16">
      <c r="A73" s="10">
        <v>14.25</v>
      </c>
      <c r="B73" s="2">
        <f t="shared" si="6"/>
        <v>42081.320531250007</v>
      </c>
      <c r="C73" s="2">
        <f t="shared" si="7"/>
        <v>99191.684109374997</v>
      </c>
      <c r="D73" s="2">
        <f t="shared" si="8"/>
        <v>3005.8086093749998</v>
      </c>
      <c r="E73" s="2">
        <f t="shared" si="9"/>
        <v>0</v>
      </c>
      <c r="F73" s="12">
        <f t="shared" si="10"/>
        <v>144278.81325000001</v>
      </c>
      <c r="G73" s="2"/>
      <c r="H73" s="10">
        <f t="shared" si="11"/>
        <v>19.249075571986204</v>
      </c>
      <c r="I73" s="2">
        <f t="shared" si="12"/>
        <v>56843.966250877609</v>
      </c>
      <c r="J73" s="2">
        <f t="shared" si="13"/>
        <v>133989.34901992578</v>
      </c>
      <c r="K73" s="2">
        <f t="shared" si="14"/>
        <v>4060.2833036341144</v>
      </c>
      <c r="L73" s="2">
        <f t="shared" si="15"/>
        <v>0</v>
      </c>
      <c r="M73" s="22">
        <f t="shared" si="16"/>
        <v>194893.59857443752</v>
      </c>
      <c r="N73" s="4"/>
      <c r="O73" s="4"/>
      <c r="P73" s="4"/>
    </row>
    <row r="74" spans="1:16">
      <c r="A74" s="10">
        <v>14.75</v>
      </c>
      <c r="B74" s="2">
        <f t="shared" si="6"/>
        <v>15511.705526315787</v>
      </c>
      <c r="C74" s="2">
        <f t="shared" si="7"/>
        <v>99274.915368421032</v>
      </c>
      <c r="D74" s="2">
        <f t="shared" si="8"/>
        <v>3102.3411052631573</v>
      </c>
      <c r="E74" s="2">
        <f t="shared" si="9"/>
        <v>0</v>
      </c>
      <c r="F74" s="12">
        <f t="shared" si="10"/>
        <v>117888.96199999997</v>
      </c>
      <c r="G74" s="2"/>
      <c r="H74" s="10">
        <f t="shared" si="11"/>
        <v>21.720706951615103</v>
      </c>
      <c r="I74" s="2">
        <f t="shared" si="12"/>
        <v>22842.387122498556</v>
      </c>
      <c r="J74" s="2">
        <f t="shared" si="13"/>
        <v>146191.27758399077</v>
      </c>
      <c r="K74" s="2">
        <f t="shared" si="14"/>
        <v>4568.4774244997116</v>
      </c>
      <c r="L74" s="2">
        <f t="shared" si="15"/>
        <v>0</v>
      </c>
      <c r="M74" s="22">
        <f t="shared" si="16"/>
        <v>173602.14213098906</v>
      </c>
      <c r="N74" s="4"/>
      <c r="O74" s="4"/>
      <c r="P74" s="4"/>
    </row>
    <row r="75" spans="1:16">
      <c r="A75" s="10">
        <v>15.25</v>
      </c>
      <c r="B75" s="2">
        <f t="shared" si="6"/>
        <v>6485.9833653846154</v>
      </c>
      <c r="C75" s="2">
        <f t="shared" si="7"/>
        <v>58373.850288461537</v>
      </c>
      <c r="D75" s="2">
        <f t="shared" si="8"/>
        <v>2594.3933461538463</v>
      </c>
      <c r="E75" s="2">
        <f t="shared" si="9"/>
        <v>0</v>
      </c>
      <c r="F75" s="12">
        <f t="shared" si="10"/>
        <v>67454.226999999999</v>
      </c>
      <c r="G75" s="2"/>
      <c r="H75" s="10">
        <f t="shared" si="11"/>
        <v>24.411187296129359</v>
      </c>
      <c r="I75" s="2">
        <f t="shared" si="12"/>
        <v>10382.331457834969</v>
      </c>
      <c r="J75" s="2">
        <f t="shared" si="13"/>
        <v>93440.98312051472</v>
      </c>
      <c r="K75" s="2">
        <f t="shared" si="14"/>
        <v>4152.9325831339875</v>
      </c>
      <c r="L75" s="2">
        <f t="shared" si="15"/>
        <v>0</v>
      </c>
      <c r="M75" s="22">
        <f t="shared" si="16"/>
        <v>107976.24716148367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36112.371749999998</v>
      </c>
      <c r="D76" s="2">
        <f t="shared" si="8"/>
        <v>5555.7494999999999</v>
      </c>
      <c r="E76" s="2">
        <f t="shared" si="9"/>
        <v>0</v>
      </c>
      <c r="F76" s="12">
        <f t="shared" si="10"/>
        <v>41668.121249999997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62667.598064096783</v>
      </c>
      <c r="K76" s="2">
        <f t="shared" si="14"/>
        <v>9641.168932937966</v>
      </c>
      <c r="L76" s="2">
        <f t="shared" si="15"/>
        <v>0</v>
      </c>
      <c r="M76" s="22">
        <f t="shared" si="16"/>
        <v>72308.766997034749</v>
      </c>
      <c r="N76" s="4"/>
      <c r="O76" s="4"/>
      <c r="P76" s="4"/>
    </row>
    <row r="77" spans="1:16">
      <c r="A77" s="10">
        <v>16.25</v>
      </c>
      <c r="B77" s="2">
        <f t="shared" si="6"/>
        <v>790.76456521739135</v>
      </c>
      <c r="C77" s="2">
        <f t="shared" si="7"/>
        <v>16606.055869565218</v>
      </c>
      <c r="D77" s="2">
        <f t="shared" si="8"/>
        <v>790.76456521739135</v>
      </c>
      <c r="E77" s="2">
        <f t="shared" si="9"/>
        <v>0</v>
      </c>
      <c r="F77" s="12">
        <f t="shared" si="10"/>
        <v>18187.585000000003</v>
      </c>
      <c r="G77" s="2"/>
      <c r="H77" s="10">
        <f t="shared" si="11"/>
        <v>30.493854527389082</v>
      </c>
      <c r="I77" s="2">
        <f t="shared" si="12"/>
        <v>1483.9052072094282</v>
      </c>
      <c r="J77" s="2">
        <f t="shared" si="13"/>
        <v>31162.009351397992</v>
      </c>
      <c r="K77" s="2">
        <f t="shared" si="14"/>
        <v>1483.9052072094282</v>
      </c>
      <c r="L77" s="2">
        <f t="shared" si="15"/>
        <v>0</v>
      </c>
      <c r="M77" s="22">
        <f t="shared" si="16"/>
        <v>34129.81976581685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8071.8366521739126</v>
      </c>
      <c r="D78" s="2">
        <f t="shared" si="8"/>
        <v>768.746347826087</v>
      </c>
      <c r="E78" s="2">
        <f t="shared" si="9"/>
        <v>0</v>
      </c>
      <c r="F78" s="12">
        <f t="shared" si="10"/>
        <v>8840.5829999999987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16340.811990064985</v>
      </c>
      <c r="K78" s="2">
        <f t="shared" si="14"/>
        <v>1556.2678085776176</v>
      </c>
      <c r="L78" s="2">
        <f t="shared" si="15"/>
        <v>0</v>
      </c>
      <c r="M78" s="22">
        <f t="shared" si="16"/>
        <v>17897.079798642604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1930.5896399999997</v>
      </c>
      <c r="D79" s="2">
        <f t="shared" si="8"/>
        <v>367.73136</v>
      </c>
      <c r="E79" s="2">
        <f t="shared" si="9"/>
        <v>0</v>
      </c>
      <c r="F79" s="12">
        <f t="shared" si="10"/>
        <v>2298.3209999999999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4206.9225478934504</v>
      </c>
      <c r="K79" s="2">
        <f t="shared" si="14"/>
        <v>801.31858055113355</v>
      </c>
      <c r="L79" s="2">
        <f t="shared" si="15"/>
        <v>0</v>
      </c>
      <c r="M79" s="22">
        <f t="shared" si="16"/>
        <v>5008.2411284445843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482.1009230769231</v>
      </c>
      <c r="D80" s="2">
        <f t="shared" si="8"/>
        <v>241.05046153846155</v>
      </c>
      <c r="E80" s="2">
        <f t="shared" si="9"/>
        <v>60.262615384615387</v>
      </c>
      <c r="F80" s="12">
        <f t="shared" si="10"/>
        <v>783.41399999999999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1128.4235372494325</v>
      </c>
      <c r="K80" s="2">
        <f t="shared" si="14"/>
        <v>564.21176862471623</v>
      </c>
      <c r="L80" s="2">
        <f t="shared" si="15"/>
        <v>141.05294215617906</v>
      </c>
      <c r="M80" s="22">
        <f t="shared" si="16"/>
        <v>1833.6882480303279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258059.92216837479</v>
      </c>
      <c r="C89" s="16">
        <f>SUM(C52:C83)</f>
        <v>507688.82501869276</v>
      </c>
      <c r="D89" s="16">
        <f>SUM(D52:D83)</f>
        <v>21089.742697547859</v>
      </c>
      <c r="E89" s="16">
        <f>SUM(E52:E83)</f>
        <v>60.262615384615387</v>
      </c>
      <c r="F89" s="16">
        <f>SUM(F52:F83)</f>
        <v>786898.75249999983</v>
      </c>
      <c r="G89" s="12"/>
      <c r="H89" s="8" t="s">
        <v>7</v>
      </c>
      <c r="I89" s="16">
        <f>SUM(I52:I88)</f>
        <v>302403.93782962154</v>
      </c>
      <c r="J89" s="16">
        <f>SUM(J52:J88)</f>
        <v>712783.53952385904</v>
      </c>
      <c r="K89" s="16">
        <f>SUM(K52:K88)</f>
        <v>32440.518444170295</v>
      </c>
      <c r="L89" s="16">
        <f>SUM(L52:L88)</f>
        <v>141.05294215617906</v>
      </c>
      <c r="M89" s="16">
        <f>SUM(M52:M88)</f>
        <v>1047769.0487398069</v>
      </c>
      <c r="N89" s="4"/>
      <c r="O89" s="4"/>
      <c r="P89" s="4"/>
    </row>
    <row r="90" spans="1:16">
      <c r="A90" s="6" t="s">
        <v>13</v>
      </c>
      <c r="B90" s="23">
        <f>IF(L43&gt;0,B89/L43,0)</f>
        <v>13.345655268881108</v>
      </c>
      <c r="C90" s="23">
        <f>IF(M43&gt;0,C89/M43,0)</f>
        <v>14.376196701331539</v>
      </c>
      <c r="D90" s="23">
        <f>IF(N43&gt;0,D89/N43,0)</f>
        <v>14.880235133215388</v>
      </c>
      <c r="E90" s="23">
        <f>IF(O43&gt;0,E89/O43,0)</f>
        <v>17.75</v>
      </c>
      <c r="F90" s="23">
        <f>IF(P43&gt;0,F89/P43,0)</f>
        <v>14.033754621881469</v>
      </c>
      <c r="G90" s="12"/>
      <c r="H90" s="6" t="s">
        <v>13</v>
      </c>
      <c r="I90" s="23">
        <f>IF(L43&gt;0,I89/L43,0)</f>
        <v>15.638920884402514</v>
      </c>
      <c r="J90" s="23">
        <f>IF(M43&gt;0,J89/M43,0)</f>
        <v>20.183852518890934</v>
      </c>
      <c r="K90" s="23">
        <f>IF(N43&gt;0,K89/N43,0)</f>
        <v>22.888972578541303</v>
      </c>
      <c r="L90" s="23">
        <f>IF(O43&gt;0,L89/O43,0)</f>
        <v>41.546317020806768</v>
      </c>
      <c r="M90" s="23">
        <f>IF(P43&gt;0,M89/P43,0)</f>
        <v>18.686182540893807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19336.624314739278</v>
      </c>
      <c r="C102" s="27">
        <f>$B$90</f>
        <v>13.345655268881108</v>
      </c>
      <c r="D102" s="27">
        <f>$I$90</f>
        <v>15.638920884402514</v>
      </c>
      <c r="E102" s="28">
        <f t="shared" ref="E102:E105" si="17">B102*D102</f>
        <v>302403.93782962154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35314.543586598957</v>
      </c>
      <c r="C103" s="27">
        <f>$C$90</f>
        <v>14.376196701331539</v>
      </c>
      <c r="D103" s="27">
        <f>$J$90</f>
        <v>20.183852518890934</v>
      </c>
      <c r="E103" s="28">
        <f t="shared" si="17"/>
        <v>712783.53952385904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1417.2990217386903</v>
      </c>
      <c r="C104" s="27">
        <f>$D$90</f>
        <v>14.880235133215388</v>
      </c>
      <c r="D104" s="27">
        <f>$K$90</f>
        <v>22.888972578541303</v>
      </c>
      <c r="E104" s="28">
        <f t="shared" si="17"/>
        <v>32440.518444170295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3.3950769230769233</v>
      </c>
      <c r="C105" s="27">
        <f>$E$90</f>
        <v>17.75</v>
      </c>
      <c r="D105" s="27">
        <f>$L$90</f>
        <v>41.546317020806768</v>
      </c>
      <c r="E105" s="28">
        <f t="shared" si="17"/>
        <v>141.05294215617906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56071.862000000008</v>
      </c>
      <c r="C106" s="27">
        <f>$F$90</f>
        <v>14.033754621881469</v>
      </c>
      <c r="D106" s="27">
        <f>$M$90</f>
        <v>18.686182540893807</v>
      </c>
      <c r="E106" s="28">
        <f>SUM(E102:E105)</f>
        <v>1047769.0487398071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1047786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1.0000161784318913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topLeftCell="A94" workbookViewId="0">
      <selection activeCell="I19" sqref="I19"/>
    </sheetView>
  </sheetViews>
  <sheetFormatPr baseColWidth="10" defaultRowHeight="13"/>
  <cols>
    <col min="1" max="1" width="8.83203125" customWidth="1"/>
    <col min="2" max="2" width="10.33203125" customWidth="1"/>
    <col min="3" max="256" width="8.83203125" customWidth="1"/>
  </cols>
  <sheetData>
    <row r="1" spans="1:16" ht="21">
      <c r="A1" s="30" t="s">
        <v>23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8158541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2882530</v>
      </c>
      <c r="J19" s="5"/>
      <c r="K19" s="10">
        <v>10.25</v>
      </c>
      <c r="L19" s="2">
        <f t="shared" si="1"/>
        <v>2882.53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2882.53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2535431</v>
      </c>
      <c r="J20" s="5"/>
      <c r="K20" s="10">
        <v>10.75</v>
      </c>
      <c r="L20" s="2">
        <f t="shared" si="1"/>
        <v>2535.431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2535.431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1737133</v>
      </c>
      <c r="J21" s="5"/>
      <c r="K21" s="10">
        <v>11.25</v>
      </c>
      <c r="L21" s="2">
        <f t="shared" si="1"/>
        <v>1664.7524583333334</v>
      </c>
      <c r="M21" s="2">
        <f t="shared" si="2"/>
        <v>72.380541666666659</v>
      </c>
      <c r="N21" s="2">
        <f t="shared" si="3"/>
        <v>0</v>
      </c>
      <c r="O21" s="2">
        <f t="shared" si="4"/>
        <v>0</v>
      </c>
      <c r="P21" s="13">
        <f t="shared" si="5"/>
        <v>1737.133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5629435</v>
      </c>
      <c r="J22" s="5"/>
      <c r="K22" s="10">
        <v>11.75</v>
      </c>
      <c r="L22" s="2">
        <f t="shared" si="1"/>
        <v>4895.1608695652176</v>
      </c>
      <c r="M22" s="2">
        <f t="shared" si="2"/>
        <v>489.51608695652175</v>
      </c>
      <c r="N22" s="2">
        <f t="shared" si="3"/>
        <v>244.75804347826087</v>
      </c>
      <c r="O22" s="2">
        <f t="shared" si="4"/>
        <v>0</v>
      </c>
      <c r="P22" s="13">
        <f t="shared" si="5"/>
        <v>5629.4350000000004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9551631</v>
      </c>
      <c r="J23" s="5"/>
      <c r="K23" s="10">
        <v>12.25</v>
      </c>
      <c r="L23" s="2">
        <f t="shared" si="1"/>
        <v>8914.855599999999</v>
      </c>
      <c r="M23" s="2">
        <f t="shared" si="2"/>
        <v>636.77539999999999</v>
      </c>
      <c r="N23" s="2">
        <f t="shared" si="3"/>
        <v>0</v>
      </c>
      <c r="O23" s="2">
        <f t="shared" si="4"/>
        <v>0</v>
      </c>
      <c r="P23" s="13">
        <f t="shared" si="5"/>
        <v>9551.6309999999994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32147400</v>
      </c>
      <c r="J24" s="5"/>
      <c r="K24" s="10">
        <v>12.75</v>
      </c>
      <c r="L24" s="2">
        <f t="shared" si="1"/>
        <v>23379.927272727273</v>
      </c>
      <c r="M24" s="2">
        <f t="shared" si="2"/>
        <v>8767.4727272727268</v>
      </c>
      <c r="N24" s="2">
        <f t="shared" si="3"/>
        <v>0</v>
      </c>
      <c r="O24" s="2">
        <f t="shared" si="4"/>
        <v>0</v>
      </c>
      <c r="P24" s="13">
        <f t="shared" si="5"/>
        <v>32147.4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59950726</v>
      </c>
      <c r="J25" s="5"/>
      <c r="K25" s="10">
        <v>13.25</v>
      </c>
      <c r="L25" s="2">
        <f t="shared" si="1"/>
        <v>36160.755365079363</v>
      </c>
      <c r="M25" s="2">
        <f t="shared" si="2"/>
        <v>23789.970634920635</v>
      </c>
      <c r="N25" s="2">
        <f t="shared" si="3"/>
        <v>0</v>
      </c>
      <c r="O25" s="2">
        <f t="shared" si="4"/>
        <v>0</v>
      </c>
      <c r="P25" s="13">
        <f t="shared" si="5"/>
        <v>59950.725999999995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111850411</v>
      </c>
      <c r="J26" s="5"/>
      <c r="K26" s="10">
        <v>13.75</v>
      </c>
      <c r="L26" s="2">
        <f t="shared" si="1"/>
        <v>35257.19477173913</v>
      </c>
      <c r="M26" s="2">
        <f t="shared" si="2"/>
        <v>74161.685554347816</v>
      </c>
      <c r="N26" s="2">
        <f t="shared" si="3"/>
        <v>2431.5306739130433</v>
      </c>
      <c r="O26" s="2">
        <f t="shared" si="4"/>
        <v>0</v>
      </c>
      <c r="P26" s="13">
        <f t="shared" si="5"/>
        <v>111850.41099999999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78836500</v>
      </c>
      <c r="J27" s="5"/>
      <c r="K27" s="10">
        <v>14.25</v>
      </c>
      <c r="L27" s="2">
        <f t="shared" si="1"/>
        <v>22993.979166666668</v>
      </c>
      <c r="M27" s="2">
        <f t="shared" si="2"/>
        <v>54200.09375</v>
      </c>
      <c r="N27" s="2">
        <f t="shared" si="3"/>
        <v>1642.4270833333333</v>
      </c>
      <c r="O27" s="2">
        <f t="shared" si="4"/>
        <v>0</v>
      </c>
      <c r="P27" s="13">
        <f t="shared" si="5"/>
        <v>78836.5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62233000</v>
      </c>
      <c r="J28" s="5"/>
      <c r="K28" s="10">
        <v>14.75</v>
      </c>
      <c r="L28" s="2">
        <f t="shared" si="1"/>
        <v>8188.5526315789466</v>
      </c>
      <c r="M28" s="2">
        <f t="shared" si="2"/>
        <v>52406.73684210526</v>
      </c>
      <c r="N28" s="2">
        <f t="shared" si="3"/>
        <v>1637.7105263157894</v>
      </c>
      <c r="O28" s="2">
        <f t="shared" si="4"/>
        <v>0</v>
      </c>
      <c r="P28" s="13">
        <f t="shared" si="5"/>
        <v>62232.999999999993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34441256</v>
      </c>
      <c r="J29" s="5"/>
      <c r="K29" s="10">
        <v>15.25</v>
      </c>
      <c r="L29" s="2">
        <f t="shared" si="1"/>
        <v>3311.6592307692313</v>
      </c>
      <c r="M29" s="2">
        <f t="shared" si="2"/>
        <v>29804.93307692308</v>
      </c>
      <c r="N29" s="2">
        <f t="shared" si="3"/>
        <v>1324.6636923076924</v>
      </c>
      <c r="O29" s="2">
        <f t="shared" si="4"/>
        <v>0</v>
      </c>
      <c r="P29" s="13">
        <f t="shared" si="5"/>
        <v>34441.256000000008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20599801</v>
      </c>
      <c r="J30" s="5"/>
      <c r="K30" s="10">
        <v>15.75</v>
      </c>
      <c r="L30" s="2">
        <f t="shared" si="1"/>
        <v>0</v>
      </c>
      <c r="M30" s="2">
        <f t="shared" si="2"/>
        <v>17853.160866666665</v>
      </c>
      <c r="N30" s="2">
        <f t="shared" si="3"/>
        <v>2746.6401333333333</v>
      </c>
      <c r="O30" s="2">
        <f t="shared" si="4"/>
        <v>0</v>
      </c>
      <c r="P30" s="13">
        <f t="shared" si="5"/>
        <v>20599.800999999999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8714878</v>
      </c>
      <c r="J31" s="5"/>
      <c r="K31" s="10">
        <v>16.25</v>
      </c>
      <c r="L31" s="2">
        <f t="shared" si="1"/>
        <v>378.90773913043478</v>
      </c>
      <c r="M31" s="2">
        <f t="shared" si="2"/>
        <v>7957.0625217391307</v>
      </c>
      <c r="N31" s="2">
        <f t="shared" si="3"/>
        <v>378.90773913043478</v>
      </c>
      <c r="O31" s="2">
        <f t="shared" si="4"/>
        <v>0</v>
      </c>
      <c r="P31" s="13">
        <f t="shared" si="5"/>
        <v>8714.8780000000006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4109662</v>
      </c>
      <c r="J32" s="15"/>
      <c r="K32" s="10">
        <v>16.75</v>
      </c>
      <c r="L32" s="2">
        <f t="shared" si="1"/>
        <v>0</v>
      </c>
      <c r="M32" s="2">
        <f t="shared" si="2"/>
        <v>3752.3000869565217</v>
      </c>
      <c r="N32" s="2">
        <f t="shared" si="3"/>
        <v>357.3619130434783</v>
      </c>
      <c r="O32" s="2">
        <f t="shared" si="4"/>
        <v>0</v>
      </c>
      <c r="P32" s="13">
        <f t="shared" si="5"/>
        <v>4109.6620000000003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>
        <v>1037437</v>
      </c>
      <c r="J33" s="15"/>
      <c r="K33" s="10">
        <v>17.25</v>
      </c>
      <c r="L33" s="2">
        <f t="shared" si="1"/>
        <v>0</v>
      </c>
      <c r="M33" s="2">
        <f t="shared" si="2"/>
        <v>871.44707999999991</v>
      </c>
      <c r="N33" s="2">
        <f t="shared" si="3"/>
        <v>165.98991999999998</v>
      </c>
      <c r="O33" s="2">
        <f t="shared" si="4"/>
        <v>0</v>
      </c>
      <c r="P33" s="13">
        <f t="shared" si="5"/>
        <v>1037.4369999999999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>
        <v>343660</v>
      </c>
      <c r="J34" s="15"/>
      <c r="K34" s="10">
        <v>17.75</v>
      </c>
      <c r="L34" s="2">
        <f t="shared" si="1"/>
        <v>0</v>
      </c>
      <c r="M34" s="2">
        <f t="shared" si="2"/>
        <v>211.48307692307694</v>
      </c>
      <c r="N34" s="2">
        <f t="shared" si="3"/>
        <v>105.74153846153847</v>
      </c>
      <c r="O34" s="2">
        <f t="shared" si="4"/>
        <v>26.435384615384617</v>
      </c>
      <c r="P34" s="13">
        <f t="shared" si="5"/>
        <v>343.66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436600891</v>
      </c>
      <c r="J43" s="2"/>
      <c r="K43" s="8" t="s">
        <v>7</v>
      </c>
      <c r="L43" s="16">
        <f>SUM(L6:L42)</f>
        <v>150563.7061055896</v>
      </c>
      <c r="M43" s="16">
        <f>SUM(M6:M42)</f>
        <v>274975.01824647805</v>
      </c>
      <c r="N43" s="16">
        <f>SUM(N6:N42)</f>
        <v>11035.731263316902</v>
      </c>
      <c r="O43" s="16">
        <f>SUM(O6:O42)</f>
        <v>26.435384615384617</v>
      </c>
      <c r="P43" s="16">
        <f>SUM(P6:P42)</f>
        <v>436600.89099999995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5.0943580460737667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29545.932500000003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29545.932500000003</v>
      </c>
      <c r="G65" s="2"/>
      <c r="H65" s="10">
        <f t="shared" si="11"/>
        <v>6.0697484611804935</v>
      </c>
      <c r="I65" s="2">
        <f t="shared" si="12"/>
        <v>17496.232031806609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17496.232031806609</v>
      </c>
      <c r="N65" s="4"/>
      <c r="O65" s="4"/>
      <c r="P65" s="4"/>
    </row>
    <row r="66" spans="1:16">
      <c r="A66" s="10">
        <v>10.75</v>
      </c>
      <c r="B66" s="2">
        <f t="shared" si="6"/>
        <v>27255.883249999999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27255.883249999999</v>
      </c>
      <c r="G66" s="2"/>
      <c r="H66" s="10">
        <f t="shared" si="11"/>
        <v>7.1717906288703857</v>
      </c>
      <c r="I66" s="2">
        <f t="shared" si="12"/>
        <v>18183.580285947472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18183.580285947472</v>
      </c>
      <c r="N66" s="4"/>
      <c r="O66" s="4"/>
      <c r="P66" s="4"/>
    </row>
    <row r="67" spans="1:16">
      <c r="A67" s="10">
        <v>11.25</v>
      </c>
      <c r="B67" s="2">
        <f t="shared" si="6"/>
        <v>18728.46515625</v>
      </c>
      <c r="C67" s="2">
        <f t="shared" si="7"/>
        <v>814.28109374999985</v>
      </c>
      <c r="D67" s="2">
        <f t="shared" si="8"/>
        <v>0</v>
      </c>
      <c r="E67" s="2">
        <f t="shared" si="9"/>
        <v>0</v>
      </c>
      <c r="F67" s="12">
        <f t="shared" si="10"/>
        <v>19542.74625</v>
      </c>
      <c r="G67" s="2"/>
      <c r="H67" s="10">
        <f t="shared" si="11"/>
        <v>8.4098810592962661</v>
      </c>
      <c r="I67" s="2">
        <f t="shared" si="12"/>
        <v>14000.370167754396</v>
      </c>
      <c r="J67" s="2">
        <f t="shared" si="13"/>
        <v>608.71174642410415</v>
      </c>
      <c r="K67" s="2">
        <f t="shared" si="14"/>
        <v>0</v>
      </c>
      <c r="L67" s="2">
        <f t="shared" si="15"/>
        <v>0</v>
      </c>
      <c r="M67" s="22">
        <f t="shared" si="16"/>
        <v>14609.0819141785</v>
      </c>
      <c r="N67" s="4"/>
      <c r="O67" s="4"/>
      <c r="P67" s="4"/>
    </row>
    <row r="68" spans="1:16">
      <c r="A68" s="10">
        <v>11.75</v>
      </c>
      <c r="B68" s="2">
        <f t="shared" si="6"/>
        <v>57518.140217391308</v>
      </c>
      <c r="C68" s="2">
        <f t="shared" si="7"/>
        <v>5751.8140217391301</v>
      </c>
      <c r="D68" s="2">
        <f t="shared" si="8"/>
        <v>2875.9070108695651</v>
      </c>
      <c r="E68" s="2">
        <f t="shared" si="9"/>
        <v>0</v>
      </c>
      <c r="F68" s="12">
        <f t="shared" si="10"/>
        <v>66145.861250000002</v>
      </c>
      <c r="G68" s="2"/>
      <c r="H68" s="10">
        <f t="shared" si="11"/>
        <v>9.7936387633160322</v>
      </c>
      <c r="I68" s="2">
        <f t="shared" si="12"/>
        <v>47941.437244841727</v>
      </c>
      <c r="J68" s="2">
        <f t="shared" si="13"/>
        <v>4794.1437244841727</v>
      </c>
      <c r="K68" s="2">
        <f t="shared" si="14"/>
        <v>2397.0718622420864</v>
      </c>
      <c r="L68" s="2">
        <f t="shared" si="15"/>
        <v>0</v>
      </c>
      <c r="M68" s="22">
        <f t="shared" si="16"/>
        <v>55132.65283156799</v>
      </c>
      <c r="N68" s="4"/>
      <c r="O68" s="4"/>
      <c r="P68" s="4"/>
    </row>
    <row r="69" spans="1:16">
      <c r="A69" s="10">
        <v>12.25</v>
      </c>
      <c r="B69" s="2">
        <f t="shared" si="6"/>
        <v>109206.98109999999</v>
      </c>
      <c r="C69" s="2">
        <f t="shared" si="7"/>
        <v>7800.4986499999995</v>
      </c>
      <c r="D69" s="2">
        <f t="shared" si="8"/>
        <v>0</v>
      </c>
      <c r="E69" s="2">
        <f t="shared" si="9"/>
        <v>0</v>
      </c>
      <c r="F69" s="12">
        <f t="shared" si="10"/>
        <v>117007.47974999998</v>
      </c>
      <c r="G69" s="2"/>
      <c r="H69" s="10">
        <f t="shared" si="11"/>
        <v>11.332900275826232</v>
      </c>
      <c r="I69" s="2">
        <f t="shared" si="12"/>
        <v>101031.16948819101</v>
      </c>
      <c r="J69" s="2">
        <f t="shared" si="13"/>
        <v>7216.5121062993585</v>
      </c>
      <c r="K69" s="2">
        <f t="shared" si="14"/>
        <v>0</v>
      </c>
      <c r="L69" s="2">
        <f t="shared" si="15"/>
        <v>0</v>
      </c>
      <c r="M69" s="22">
        <f t="shared" si="16"/>
        <v>108247.68159449036</v>
      </c>
      <c r="N69" s="4"/>
      <c r="O69" s="4"/>
      <c r="P69" s="4"/>
    </row>
    <row r="70" spans="1:16">
      <c r="A70" s="10">
        <v>12.75</v>
      </c>
      <c r="B70" s="2">
        <f t="shared" si="6"/>
        <v>298094.07272727275</v>
      </c>
      <c r="C70" s="2">
        <f t="shared" si="7"/>
        <v>111785.27727272727</v>
      </c>
      <c r="D70" s="2">
        <f t="shared" si="8"/>
        <v>0</v>
      </c>
      <c r="E70" s="2">
        <f t="shared" si="9"/>
        <v>0</v>
      </c>
      <c r="F70" s="12">
        <f t="shared" si="10"/>
        <v>409879.35000000003</v>
      </c>
      <c r="G70" s="2"/>
      <c r="H70" s="10">
        <f t="shared" si="11"/>
        <v>13.03771500013848</v>
      </c>
      <c r="I70" s="2">
        <f t="shared" si="12"/>
        <v>304820.82850578311</v>
      </c>
      <c r="J70" s="2">
        <f t="shared" si="13"/>
        <v>114307.81068966865</v>
      </c>
      <c r="K70" s="2">
        <f t="shared" si="14"/>
        <v>0</v>
      </c>
      <c r="L70" s="2">
        <f t="shared" si="15"/>
        <v>0</v>
      </c>
      <c r="M70" s="22">
        <f t="shared" si="16"/>
        <v>419128.63919545175</v>
      </c>
      <c r="N70" s="4"/>
      <c r="O70" s="4"/>
      <c r="P70" s="4"/>
    </row>
    <row r="71" spans="1:16">
      <c r="A71" s="10">
        <v>13.25</v>
      </c>
      <c r="B71" s="2">
        <f t="shared" si="6"/>
        <v>479130.00858730159</v>
      </c>
      <c r="C71" s="2">
        <f t="shared" si="7"/>
        <v>315217.11091269844</v>
      </c>
      <c r="D71" s="2">
        <f t="shared" si="8"/>
        <v>0</v>
      </c>
      <c r="E71" s="2">
        <f t="shared" si="9"/>
        <v>0</v>
      </c>
      <c r="F71" s="12">
        <f t="shared" si="10"/>
        <v>794347.11950000003</v>
      </c>
      <c r="G71" s="2"/>
      <c r="H71" s="10">
        <f t="shared" si="11"/>
        <v>14.918340840260296</v>
      </c>
      <c r="I71" s="2">
        <f t="shared" si="12"/>
        <v>539458.47357752512</v>
      </c>
      <c r="J71" s="2">
        <f t="shared" si="13"/>
        <v>354906.89051152969</v>
      </c>
      <c r="K71" s="2">
        <f t="shared" si="14"/>
        <v>0</v>
      </c>
      <c r="L71" s="2">
        <f t="shared" si="15"/>
        <v>0</v>
      </c>
      <c r="M71" s="22">
        <f t="shared" si="16"/>
        <v>894365.36408905475</v>
      </c>
      <c r="N71" s="4"/>
      <c r="O71" s="4"/>
      <c r="P71" s="4"/>
    </row>
    <row r="72" spans="1:16">
      <c r="A72" s="10">
        <v>13.75</v>
      </c>
      <c r="B72" s="2">
        <f t="shared" si="6"/>
        <v>484786.42811141303</v>
      </c>
      <c r="C72" s="2">
        <f t="shared" si="7"/>
        <v>1019723.1763722824</v>
      </c>
      <c r="D72" s="2">
        <f t="shared" si="8"/>
        <v>33433.546766304346</v>
      </c>
      <c r="E72" s="2">
        <f t="shared" si="9"/>
        <v>0</v>
      </c>
      <c r="F72" s="12">
        <f t="shared" si="10"/>
        <v>1537943.1512499999</v>
      </c>
      <c r="G72" s="2"/>
      <c r="H72" s="10">
        <f t="shared" si="11"/>
        <v>16.985240092544984</v>
      </c>
      <c r="I72" s="2">
        <f t="shared" si="12"/>
        <v>598851.91818761092</v>
      </c>
      <c r="J72" s="2">
        <f t="shared" si="13"/>
        <v>1259654.0348084227</v>
      </c>
      <c r="K72" s="2">
        <f t="shared" si="14"/>
        <v>41300.132288800749</v>
      </c>
      <c r="L72" s="2">
        <f t="shared" si="15"/>
        <v>0</v>
      </c>
      <c r="M72" s="22">
        <f t="shared" si="16"/>
        <v>1899806.0852848345</v>
      </c>
      <c r="N72" s="4"/>
      <c r="O72" s="4"/>
      <c r="P72" s="4"/>
    </row>
    <row r="73" spans="1:16">
      <c r="A73" s="10">
        <v>14.25</v>
      </c>
      <c r="B73" s="2">
        <f t="shared" si="6"/>
        <v>327664.203125</v>
      </c>
      <c r="C73" s="2">
        <f t="shared" si="7"/>
        <v>772351.3359375</v>
      </c>
      <c r="D73" s="2">
        <f t="shared" si="8"/>
        <v>23404.5859375</v>
      </c>
      <c r="E73" s="2">
        <f t="shared" si="9"/>
        <v>0</v>
      </c>
      <c r="F73" s="12">
        <f t="shared" si="10"/>
        <v>1123420.125</v>
      </c>
      <c r="G73" s="2"/>
      <c r="H73" s="10">
        <f t="shared" si="11"/>
        <v>19.249075571986204</v>
      </c>
      <c r="I73" s="2">
        <f t="shared" si="12"/>
        <v>442612.84267984302</v>
      </c>
      <c r="J73" s="2">
        <f t="shared" si="13"/>
        <v>1043301.7006024871</v>
      </c>
      <c r="K73" s="2">
        <f t="shared" si="14"/>
        <v>31615.203048560215</v>
      </c>
      <c r="L73" s="2">
        <f t="shared" si="15"/>
        <v>0</v>
      </c>
      <c r="M73" s="22">
        <f t="shared" si="16"/>
        <v>1517529.7463308903</v>
      </c>
      <c r="N73" s="4"/>
      <c r="O73" s="4"/>
      <c r="P73" s="4"/>
    </row>
    <row r="74" spans="1:16">
      <c r="A74" s="10">
        <v>14.75</v>
      </c>
      <c r="B74" s="2">
        <f t="shared" si="6"/>
        <v>120781.15131578947</v>
      </c>
      <c r="C74" s="2">
        <f t="shared" si="7"/>
        <v>772999.36842105258</v>
      </c>
      <c r="D74" s="2">
        <f t="shared" si="8"/>
        <v>24156.230263157893</v>
      </c>
      <c r="E74" s="2">
        <f t="shared" si="9"/>
        <v>0</v>
      </c>
      <c r="F74" s="12">
        <f t="shared" si="10"/>
        <v>917936.74999999988</v>
      </c>
      <c r="G74" s="2"/>
      <c r="H74" s="10">
        <f t="shared" si="11"/>
        <v>21.720706951615103</v>
      </c>
      <c r="I74" s="2">
        <f t="shared" si="12"/>
        <v>177861.15206840297</v>
      </c>
      <c r="J74" s="2">
        <f t="shared" si="13"/>
        <v>1138311.3732377791</v>
      </c>
      <c r="K74" s="2">
        <f t="shared" si="14"/>
        <v>35572.230413680598</v>
      </c>
      <c r="L74" s="2">
        <f t="shared" si="15"/>
        <v>0</v>
      </c>
      <c r="M74" s="22">
        <f t="shared" si="16"/>
        <v>1351744.7557198626</v>
      </c>
      <c r="N74" s="4"/>
      <c r="O74" s="4"/>
      <c r="P74" s="4"/>
    </row>
    <row r="75" spans="1:16">
      <c r="A75" s="10">
        <v>15.25</v>
      </c>
      <c r="B75" s="2">
        <f t="shared" si="6"/>
        <v>50502.803269230775</v>
      </c>
      <c r="C75" s="2">
        <f t="shared" si="7"/>
        <v>454525.22942307696</v>
      </c>
      <c r="D75" s="2">
        <f t="shared" si="8"/>
        <v>20201.121307692309</v>
      </c>
      <c r="E75" s="2">
        <f t="shared" si="9"/>
        <v>0</v>
      </c>
      <c r="F75" s="12">
        <f t="shared" si="10"/>
        <v>525229.15399999998</v>
      </c>
      <c r="G75" s="2"/>
      <c r="H75" s="10">
        <f t="shared" si="11"/>
        <v>24.411187296129359</v>
      </c>
      <c r="I75" s="2">
        <f t="shared" si="12"/>
        <v>80841.533743263382</v>
      </c>
      <c r="J75" s="2">
        <f t="shared" si="13"/>
        <v>727573.8036893704</v>
      </c>
      <c r="K75" s="2">
        <f t="shared" si="14"/>
        <v>32336.613497305352</v>
      </c>
      <c r="L75" s="2">
        <f t="shared" si="15"/>
        <v>0</v>
      </c>
      <c r="M75" s="22">
        <f t="shared" si="16"/>
        <v>840751.95092993905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281187.28365</v>
      </c>
      <c r="D76" s="2">
        <f t="shared" si="8"/>
        <v>43259.5821</v>
      </c>
      <c r="E76" s="2">
        <f t="shared" si="9"/>
        <v>0</v>
      </c>
      <c r="F76" s="12">
        <f t="shared" si="10"/>
        <v>324446.86575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487958.30399905465</v>
      </c>
      <c r="K76" s="2">
        <f t="shared" si="14"/>
        <v>75070.508307546872</v>
      </c>
      <c r="L76" s="2">
        <f t="shared" si="15"/>
        <v>0</v>
      </c>
      <c r="M76" s="22">
        <f t="shared" si="16"/>
        <v>563028.81230660155</v>
      </c>
      <c r="N76" s="4"/>
      <c r="O76" s="4"/>
      <c r="P76" s="4"/>
    </row>
    <row r="77" spans="1:16">
      <c r="A77" s="10">
        <v>16.25</v>
      </c>
      <c r="B77" s="2">
        <f t="shared" si="6"/>
        <v>6157.2507608695651</v>
      </c>
      <c r="C77" s="2">
        <f t="shared" si="7"/>
        <v>129302.26597826087</v>
      </c>
      <c r="D77" s="2">
        <f t="shared" si="8"/>
        <v>6157.2507608695651</v>
      </c>
      <c r="E77" s="2">
        <f t="shared" si="9"/>
        <v>0</v>
      </c>
      <c r="F77" s="12">
        <f t="shared" si="10"/>
        <v>141616.76749999999</v>
      </c>
      <c r="G77" s="2"/>
      <c r="H77" s="10">
        <f t="shared" si="11"/>
        <v>30.493854527389082</v>
      </c>
      <c r="I77" s="2">
        <f t="shared" si="12"/>
        <v>11554.357476345371</v>
      </c>
      <c r="J77" s="2">
        <f t="shared" si="13"/>
        <v>242641.50700325277</v>
      </c>
      <c r="K77" s="2">
        <f t="shared" si="14"/>
        <v>11554.357476345371</v>
      </c>
      <c r="L77" s="2">
        <f t="shared" si="15"/>
        <v>0</v>
      </c>
      <c r="M77" s="22">
        <f t="shared" si="16"/>
        <v>265750.2219559435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62851.026456521737</v>
      </c>
      <c r="D78" s="2">
        <f t="shared" si="8"/>
        <v>5985.8120434782613</v>
      </c>
      <c r="E78" s="2">
        <f t="shared" si="9"/>
        <v>0</v>
      </c>
      <c r="F78" s="12">
        <f t="shared" si="10"/>
        <v>68836.838499999998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127237.06523868018</v>
      </c>
      <c r="K78" s="2">
        <f t="shared" si="14"/>
        <v>12117.815737017161</v>
      </c>
      <c r="L78" s="2">
        <f t="shared" si="15"/>
        <v>0</v>
      </c>
      <c r="M78" s="22">
        <f t="shared" si="16"/>
        <v>139354.88097569734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15032.462129999998</v>
      </c>
      <c r="D79" s="2">
        <f t="shared" si="8"/>
        <v>2863.3261199999997</v>
      </c>
      <c r="E79" s="2">
        <f t="shared" si="9"/>
        <v>0</v>
      </c>
      <c r="F79" s="12">
        <f t="shared" si="10"/>
        <v>17895.788249999998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32757.040944781722</v>
      </c>
      <c r="K79" s="2">
        <f t="shared" si="14"/>
        <v>6239.4363704346142</v>
      </c>
      <c r="L79" s="2">
        <f t="shared" si="15"/>
        <v>0</v>
      </c>
      <c r="M79" s="22">
        <f t="shared" si="16"/>
        <v>38996.47731521634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3753.8246153846158</v>
      </c>
      <c r="D80" s="2">
        <f t="shared" si="8"/>
        <v>1876.9123076923079</v>
      </c>
      <c r="E80" s="2">
        <f t="shared" si="9"/>
        <v>469.22807692307697</v>
      </c>
      <c r="F80" s="12">
        <f t="shared" si="10"/>
        <v>6099.9650000000001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8786.3429583818179</v>
      </c>
      <c r="K80" s="2">
        <f t="shared" si="14"/>
        <v>4393.1714791909089</v>
      </c>
      <c r="L80" s="2">
        <f t="shared" si="15"/>
        <v>1098.2928697977272</v>
      </c>
      <c r="M80" s="22">
        <f t="shared" si="16"/>
        <v>14277.807307370455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2009371.3201205183</v>
      </c>
      <c r="C89" s="16">
        <f>SUM(C52:C83)</f>
        <v>3953094.9549349938</v>
      </c>
      <c r="D89" s="16">
        <f>SUM(D52:D83)</f>
        <v>164214.27461756428</v>
      </c>
      <c r="E89" s="16">
        <f>SUM(E52:E83)</f>
        <v>469.22807692307697</v>
      </c>
      <c r="F89" s="16">
        <f>SUM(F52:F83)</f>
        <v>6127149.7777499994</v>
      </c>
      <c r="G89" s="12"/>
      <c r="H89" s="8" t="s">
        <v>7</v>
      </c>
      <c r="I89" s="16">
        <f>SUM(I52:I88)</f>
        <v>2354653.8954573148</v>
      </c>
      <c r="J89" s="16">
        <f>SUM(J52:J88)</f>
        <v>5550055.2412606161</v>
      </c>
      <c r="K89" s="16">
        <f>SUM(K52:K88)</f>
        <v>252596.54048112393</v>
      </c>
      <c r="L89" s="16">
        <f>SUM(L52:L88)</f>
        <v>1098.2928697977272</v>
      </c>
      <c r="M89" s="16">
        <f>SUM(M52:M88)</f>
        <v>8158403.9700688533</v>
      </c>
      <c r="N89" s="4"/>
      <c r="O89" s="4"/>
      <c r="P89" s="4"/>
    </row>
    <row r="90" spans="1:16">
      <c r="A90" s="6" t="s">
        <v>13</v>
      </c>
      <c r="B90" s="23">
        <f>IF(L43&gt;0,B89/L43,0)</f>
        <v>13.345655285021715</v>
      </c>
      <c r="C90" s="23">
        <f>IF(M43&gt;0,C89/M43,0)</f>
        <v>14.376196718319978</v>
      </c>
      <c r="D90" s="23">
        <f>IF(N43&gt;0,D89/N43,0)</f>
        <v>14.88023500204444</v>
      </c>
      <c r="E90" s="23">
        <f>IF(O43&gt;0,E89/O43,0)</f>
        <v>17.75</v>
      </c>
      <c r="F90" s="23">
        <f>IF(P43&gt;0,F89/P43,0)</f>
        <v>14.033754635077004</v>
      </c>
      <c r="G90" s="12"/>
      <c r="H90" s="6" t="s">
        <v>13</v>
      </c>
      <c r="I90" s="23">
        <f>IF(L43&gt;0,I89/L43,0)</f>
        <v>15.638920934943028</v>
      </c>
      <c r="J90" s="23">
        <f>IF(M43&gt;0,J89/M43,0)</f>
        <v>20.183852615606483</v>
      </c>
      <c r="K90" s="23">
        <f>IF(N43&gt;0,K89/N43,0)</f>
        <v>22.888971691505603</v>
      </c>
      <c r="L90" s="23">
        <f>IF(O43&gt;0,L89/O43,0)</f>
        <v>41.546317020806768</v>
      </c>
      <c r="M90" s="23">
        <f>IF(P43&gt;0,M89/P43,0)</f>
        <v>18.686182594320115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150563.7061055896</v>
      </c>
      <c r="C102" s="27">
        <f>$B$90</f>
        <v>13.345655285021715</v>
      </c>
      <c r="D102" s="27">
        <f>$I$90</f>
        <v>15.638920934943028</v>
      </c>
      <c r="E102" s="28">
        <f t="shared" ref="E102:E105" si="17">B102*D102</f>
        <v>2354653.8954573148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274975.01824647805</v>
      </c>
      <c r="C103" s="27">
        <f>$C$90</f>
        <v>14.376196718319978</v>
      </c>
      <c r="D103" s="27">
        <f>$J$90</f>
        <v>20.183852615606483</v>
      </c>
      <c r="E103" s="28">
        <f t="shared" si="17"/>
        <v>5550055.2412606161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11035.731263316902</v>
      </c>
      <c r="C104" s="27">
        <f>$D$90</f>
        <v>14.88023500204444</v>
      </c>
      <c r="D104" s="27">
        <f>$K$90</f>
        <v>22.888971691505603</v>
      </c>
      <c r="E104" s="28">
        <f t="shared" si="17"/>
        <v>252596.54048112393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26.435384615384617</v>
      </c>
      <c r="C105" s="27">
        <f>$E$90</f>
        <v>17.75</v>
      </c>
      <c r="D105" s="27">
        <f>$L$90</f>
        <v>41.546317020806768</v>
      </c>
      <c r="E105" s="28">
        <f t="shared" si="17"/>
        <v>1098.2928697977272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436600.89099999995</v>
      </c>
      <c r="C106" s="27">
        <f>$F$90</f>
        <v>14.033754635077004</v>
      </c>
      <c r="D106" s="27">
        <f>$M$90</f>
        <v>18.686182594320115</v>
      </c>
      <c r="E106" s="28">
        <f>SUM(E102:E105)</f>
        <v>8158403.9700688524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8158541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1.0000167961689137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"/>
  <sheetViews>
    <sheetView topLeftCell="A79" workbookViewId="0">
      <selection activeCell="I17" sqref="I17"/>
    </sheetView>
  </sheetViews>
  <sheetFormatPr baseColWidth="10" defaultRowHeight="13"/>
  <cols>
    <col min="1" max="1" width="8.83203125" customWidth="1"/>
    <col min="2" max="2" width="10.33203125" customWidth="1"/>
    <col min="3" max="256" width="8.83203125" customWidth="1"/>
  </cols>
  <sheetData>
    <row r="1" spans="1:16" ht="21">
      <c r="A1" s="30" t="s">
        <v>24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1865032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>
        <v>711651</v>
      </c>
      <c r="J17" s="5"/>
      <c r="K17" s="10">
        <v>9.25</v>
      </c>
      <c r="L17" s="2">
        <f t="shared" si="1"/>
        <v>711.65099999999995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711.65099999999995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>
        <v>2134952</v>
      </c>
      <c r="J18" s="5"/>
      <c r="K18" s="10">
        <v>9.75</v>
      </c>
      <c r="L18" s="2">
        <f t="shared" si="1"/>
        <v>2134.9520000000002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2134.9520000000002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4269904</v>
      </c>
      <c r="J19" s="5"/>
      <c r="K19" s="10">
        <v>10.25</v>
      </c>
      <c r="L19" s="2">
        <f t="shared" si="1"/>
        <v>4269.9040000000005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4269.9040000000005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9963109</v>
      </c>
      <c r="J20" s="5"/>
      <c r="K20" s="10">
        <v>10.75</v>
      </c>
      <c r="L20" s="2">
        <f t="shared" si="1"/>
        <v>9963.1090000000004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9963.1090000000004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37598875</v>
      </c>
      <c r="J21" s="5"/>
      <c r="K21" s="10">
        <v>11.25</v>
      </c>
      <c r="L21" s="2">
        <f t="shared" si="1"/>
        <v>36032.255208333336</v>
      </c>
      <c r="M21" s="2">
        <f t="shared" si="2"/>
        <v>1566.6197916666665</v>
      </c>
      <c r="N21" s="2">
        <f t="shared" si="3"/>
        <v>0</v>
      </c>
      <c r="O21" s="2">
        <f t="shared" si="4"/>
        <v>0</v>
      </c>
      <c r="P21" s="13">
        <f t="shared" si="5"/>
        <v>37598.875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41868779</v>
      </c>
      <c r="J22" s="5"/>
      <c r="K22" s="10">
        <v>11.75</v>
      </c>
      <c r="L22" s="2">
        <f t="shared" si="1"/>
        <v>36407.633913043479</v>
      </c>
      <c r="M22" s="2">
        <f t="shared" si="2"/>
        <v>3640.7633913043478</v>
      </c>
      <c r="N22" s="2">
        <f t="shared" si="3"/>
        <v>1820.3816956521739</v>
      </c>
      <c r="O22" s="2">
        <f t="shared" si="4"/>
        <v>0</v>
      </c>
      <c r="P22" s="13">
        <f t="shared" si="5"/>
        <v>41868.779000000002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49696935</v>
      </c>
      <c r="J23" s="5"/>
      <c r="K23" s="10">
        <v>12.25</v>
      </c>
      <c r="L23" s="2">
        <f t="shared" si="1"/>
        <v>46383.805999999997</v>
      </c>
      <c r="M23" s="2">
        <f t="shared" si="2"/>
        <v>3313.1289999999999</v>
      </c>
      <c r="N23" s="2">
        <f t="shared" si="3"/>
        <v>0</v>
      </c>
      <c r="O23" s="2">
        <f t="shared" si="4"/>
        <v>0</v>
      </c>
      <c r="P23" s="13">
        <f t="shared" si="5"/>
        <v>49696.934999999998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19214567</v>
      </c>
      <c r="J24" s="5"/>
      <c r="K24" s="10">
        <v>12.75</v>
      </c>
      <c r="L24" s="2">
        <f t="shared" si="1"/>
        <v>13974.230545454546</v>
      </c>
      <c r="M24" s="2">
        <f t="shared" si="2"/>
        <v>5240.3364545454542</v>
      </c>
      <c r="N24" s="2">
        <f t="shared" si="3"/>
        <v>0</v>
      </c>
      <c r="O24" s="2">
        <f t="shared" si="4"/>
        <v>0</v>
      </c>
      <c r="P24" s="13">
        <f t="shared" si="5"/>
        <v>19214.566999999999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9251458</v>
      </c>
      <c r="J25" s="5"/>
      <c r="K25" s="10">
        <v>13.25</v>
      </c>
      <c r="L25" s="2">
        <f t="shared" si="1"/>
        <v>5580.2445079365079</v>
      </c>
      <c r="M25" s="2">
        <f t="shared" si="2"/>
        <v>3671.2134920634921</v>
      </c>
      <c r="N25" s="2">
        <f t="shared" si="3"/>
        <v>0</v>
      </c>
      <c r="O25" s="2">
        <f t="shared" si="4"/>
        <v>0</v>
      </c>
      <c r="P25" s="13">
        <f t="shared" si="5"/>
        <v>9251.4580000000005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2846603</v>
      </c>
      <c r="J26" s="5"/>
      <c r="K26" s="10">
        <v>13.75</v>
      </c>
      <c r="L26" s="2">
        <f t="shared" si="1"/>
        <v>897.29877173913053</v>
      </c>
      <c r="M26" s="2">
        <f t="shared" si="2"/>
        <v>1887.421554347826</v>
      </c>
      <c r="N26" s="2">
        <f t="shared" si="3"/>
        <v>61.882673913043476</v>
      </c>
      <c r="O26" s="2">
        <f t="shared" si="4"/>
        <v>0</v>
      </c>
      <c r="P26" s="13">
        <f t="shared" si="5"/>
        <v>2846.6030000000001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1423301</v>
      </c>
      <c r="J27" s="5"/>
      <c r="K27" s="10">
        <v>14.25</v>
      </c>
      <c r="L27" s="2">
        <f t="shared" si="1"/>
        <v>415.12945833333333</v>
      </c>
      <c r="M27" s="2">
        <f t="shared" si="2"/>
        <v>978.51943749999998</v>
      </c>
      <c r="N27" s="2">
        <f t="shared" si="3"/>
        <v>29.652104166666664</v>
      </c>
      <c r="O27" s="2">
        <f t="shared" si="4"/>
        <v>0</v>
      </c>
      <c r="P27" s="13">
        <f t="shared" si="5"/>
        <v>1423.3010000000002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178980134</v>
      </c>
      <c r="J43" s="2"/>
      <c r="K43" s="8" t="s">
        <v>7</v>
      </c>
      <c r="L43" s="16">
        <f>SUM(L6:L42)</f>
        <v>156770.21440484031</v>
      </c>
      <c r="M43" s="16">
        <f>SUM(M6:M42)</f>
        <v>20298.003121427788</v>
      </c>
      <c r="N43" s="16">
        <f>SUM(N6:N42)</f>
        <v>1911.916473731884</v>
      </c>
      <c r="O43" s="16">
        <f>SUM(O6:O42)</f>
        <v>0</v>
      </c>
      <c r="P43" s="16">
        <f>SUM(P6:P42)</f>
        <v>178980.13400000005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6582.7717499999999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6582.7717499999999</v>
      </c>
      <c r="G63" s="2"/>
      <c r="H63" s="10">
        <f t="shared" si="11"/>
        <v>4.2364507105555864</v>
      </c>
      <c r="I63" s="2">
        <f t="shared" si="12"/>
        <v>3014.8743846175935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3014.8743846175935</v>
      </c>
      <c r="N63" s="4"/>
      <c r="O63" s="4"/>
      <c r="P63" s="4"/>
    </row>
    <row r="64" spans="1:16">
      <c r="A64" s="10">
        <v>9.75</v>
      </c>
      <c r="B64" s="2">
        <f t="shared" si="6"/>
        <v>20815.782000000003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20815.782000000003</v>
      </c>
      <c r="G64" s="2"/>
      <c r="H64" s="10">
        <f t="shared" si="11"/>
        <v>5.0943580460737667</v>
      </c>
      <c r="I64" s="2">
        <f t="shared" si="12"/>
        <v>10876.209899181282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10876.209899181282</v>
      </c>
      <c r="N64" s="4"/>
      <c r="O64" s="4"/>
      <c r="P64" s="4"/>
    </row>
    <row r="65" spans="1:16">
      <c r="A65" s="10">
        <v>10.25</v>
      </c>
      <c r="B65" s="2">
        <f t="shared" si="6"/>
        <v>43766.516000000003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43766.516000000003</v>
      </c>
      <c r="G65" s="2"/>
      <c r="H65" s="10">
        <f t="shared" si="11"/>
        <v>6.0697484611804935</v>
      </c>
      <c r="I65" s="2">
        <f t="shared" si="12"/>
        <v>25917.243233388435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25917.243233388435</v>
      </c>
      <c r="N65" s="4"/>
      <c r="O65" s="4"/>
      <c r="P65" s="4"/>
    </row>
    <row r="66" spans="1:16">
      <c r="A66" s="10">
        <v>10.75</v>
      </c>
      <c r="B66" s="2">
        <f t="shared" si="6"/>
        <v>107103.42175000001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107103.42175000001</v>
      </c>
      <c r="G66" s="2"/>
      <c r="H66" s="10">
        <f t="shared" si="11"/>
        <v>7.1717906288703857</v>
      </c>
      <c r="I66" s="2">
        <f t="shared" si="12"/>
        <v>71453.331760614208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71453.331760614208</v>
      </c>
      <c r="N66" s="4"/>
      <c r="O66" s="4"/>
      <c r="P66" s="4"/>
    </row>
    <row r="67" spans="1:16">
      <c r="A67" s="10">
        <v>11.25</v>
      </c>
      <c r="B67" s="2">
        <f t="shared" si="6"/>
        <v>405362.87109375</v>
      </c>
      <c r="C67" s="2">
        <f t="shared" si="7"/>
        <v>17624.47265625</v>
      </c>
      <c r="D67" s="2">
        <f t="shared" si="8"/>
        <v>0</v>
      </c>
      <c r="E67" s="2">
        <f t="shared" si="9"/>
        <v>0</v>
      </c>
      <c r="F67" s="12">
        <f t="shared" si="10"/>
        <v>422987.34375</v>
      </c>
      <c r="G67" s="2"/>
      <c r="H67" s="10">
        <f t="shared" si="11"/>
        <v>8.4098810592962661</v>
      </c>
      <c r="I67" s="2">
        <f t="shared" si="12"/>
        <v>303026.98060029175</v>
      </c>
      <c r="J67" s="2">
        <f t="shared" si="13"/>
        <v>13175.086113056161</v>
      </c>
      <c r="K67" s="2">
        <f t="shared" si="14"/>
        <v>0</v>
      </c>
      <c r="L67" s="2">
        <f t="shared" si="15"/>
        <v>0</v>
      </c>
      <c r="M67" s="22">
        <f t="shared" si="16"/>
        <v>316202.06671334791</v>
      </c>
      <c r="N67" s="4"/>
      <c r="O67" s="4"/>
      <c r="P67" s="4"/>
    </row>
    <row r="68" spans="1:16">
      <c r="A68" s="10">
        <v>11.75</v>
      </c>
      <c r="B68" s="2">
        <f t="shared" si="6"/>
        <v>427789.69847826089</v>
      </c>
      <c r="C68" s="2">
        <f t="shared" si="7"/>
        <v>42778.969847826083</v>
      </c>
      <c r="D68" s="2">
        <f t="shared" si="8"/>
        <v>21389.484923913042</v>
      </c>
      <c r="E68" s="2">
        <f t="shared" si="9"/>
        <v>0</v>
      </c>
      <c r="F68" s="12">
        <f t="shared" si="10"/>
        <v>491958.15324999997</v>
      </c>
      <c r="G68" s="2"/>
      <c r="H68" s="10">
        <f t="shared" si="11"/>
        <v>9.7936387633160322</v>
      </c>
      <c r="I68" s="2">
        <f t="shared" si="12"/>
        <v>356563.21477140195</v>
      </c>
      <c r="J68" s="2">
        <f t="shared" si="13"/>
        <v>35656.321477140198</v>
      </c>
      <c r="K68" s="2">
        <f t="shared" si="14"/>
        <v>17828.160738570099</v>
      </c>
      <c r="L68" s="2">
        <f t="shared" si="15"/>
        <v>0</v>
      </c>
      <c r="M68" s="22">
        <f t="shared" si="16"/>
        <v>410047.69698711223</v>
      </c>
      <c r="N68" s="4"/>
      <c r="O68" s="4"/>
      <c r="P68" s="4"/>
    </row>
    <row r="69" spans="1:16">
      <c r="A69" s="10">
        <v>12.25</v>
      </c>
      <c r="B69" s="2">
        <f t="shared" si="6"/>
        <v>568201.62349999999</v>
      </c>
      <c r="C69" s="2">
        <f t="shared" si="7"/>
        <v>40585.830249999999</v>
      </c>
      <c r="D69" s="2">
        <f t="shared" si="8"/>
        <v>0</v>
      </c>
      <c r="E69" s="2">
        <f t="shared" si="9"/>
        <v>0</v>
      </c>
      <c r="F69" s="12">
        <f t="shared" si="10"/>
        <v>608787.45374999999</v>
      </c>
      <c r="G69" s="2"/>
      <c r="H69" s="10">
        <f t="shared" si="11"/>
        <v>11.332900275826232</v>
      </c>
      <c r="I69" s="2">
        <f t="shared" si="12"/>
        <v>525663.04781127034</v>
      </c>
      <c r="J69" s="2">
        <f t="shared" si="13"/>
        <v>37547.360557947883</v>
      </c>
      <c r="K69" s="2">
        <f t="shared" si="14"/>
        <v>0</v>
      </c>
      <c r="L69" s="2">
        <f t="shared" si="15"/>
        <v>0</v>
      </c>
      <c r="M69" s="22">
        <f t="shared" si="16"/>
        <v>563210.40836921823</v>
      </c>
      <c r="N69" s="4"/>
      <c r="O69" s="4"/>
      <c r="P69" s="4"/>
    </row>
    <row r="70" spans="1:16">
      <c r="A70" s="10">
        <v>12.75</v>
      </c>
      <c r="B70" s="2">
        <f t="shared" si="6"/>
        <v>178171.43945454547</v>
      </c>
      <c r="C70" s="2">
        <f t="shared" si="7"/>
        <v>66814.289795454548</v>
      </c>
      <c r="D70" s="2">
        <f t="shared" si="8"/>
        <v>0</v>
      </c>
      <c r="E70" s="2">
        <f t="shared" si="9"/>
        <v>0</v>
      </c>
      <c r="F70" s="12">
        <f t="shared" si="10"/>
        <v>244985.72925000003</v>
      </c>
      <c r="G70" s="2"/>
      <c r="H70" s="10">
        <f t="shared" si="11"/>
        <v>13.03771500013848</v>
      </c>
      <c r="I70" s="2">
        <f t="shared" si="12"/>
        <v>182192.03519786606</v>
      </c>
      <c r="J70" s="2">
        <f t="shared" si="13"/>
        <v>68322.013199199762</v>
      </c>
      <c r="K70" s="2">
        <f t="shared" si="14"/>
        <v>0</v>
      </c>
      <c r="L70" s="2">
        <f t="shared" si="15"/>
        <v>0</v>
      </c>
      <c r="M70" s="22">
        <f t="shared" si="16"/>
        <v>250514.04839706584</v>
      </c>
      <c r="N70" s="4"/>
      <c r="O70" s="4"/>
      <c r="P70" s="4"/>
    </row>
    <row r="71" spans="1:16">
      <c r="A71" s="10">
        <v>13.25</v>
      </c>
      <c r="B71" s="2">
        <f t="shared" si="6"/>
        <v>73938.239730158733</v>
      </c>
      <c r="C71" s="2">
        <f t="shared" si="7"/>
        <v>48643.578769841268</v>
      </c>
      <c r="D71" s="2">
        <f t="shared" si="8"/>
        <v>0</v>
      </c>
      <c r="E71" s="2">
        <f t="shared" si="9"/>
        <v>0</v>
      </c>
      <c r="F71" s="12">
        <f t="shared" si="10"/>
        <v>122581.81849999999</v>
      </c>
      <c r="G71" s="2"/>
      <c r="H71" s="10">
        <f t="shared" si="11"/>
        <v>14.918340840260296</v>
      </c>
      <c r="I71" s="2">
        <f t="shared" si="12"/>
        <v>83247.989541387418</v>
      </c>
      <c r="J71" s="2">
        <f t="shared" si="13"/>
        <v>54768.414171965414</v>
      </c>
      <c r="K71" s="2">
        <f t="shared" si="14"/>
        <v>0</v>
      </c>
      <c r="L71" s="2">
        <f t="shared" si="15"/>
        <v>0</v>
      </c>
      <c r="M71" s="22">
        <f t="shared" si="16"/>
        <v>138016.40371335283</v>
      </c>
      <c r="N71" s="4"/>
      <c r="O71" s="4"/>
      <c r="P71" s="4"/>
    </row>
    <row r="72" spans="1:16">
      <c r="A72" s="10">
        <v>13.75</v>
      </c>
      <c r="B72" s="2">
        <f t="shared" si="6"/>
        <v>12337.858111413045</v>
      </c>
      <c r="C72" s="2">
        <f t="shared" si="7"/>
        <v>25952.046372282606</v>
      </c>
      <c r="D72" s="2">
        <f t="shared" si="8"/>
        <v>850.88676630434782</v>
      </c>
      <c r="E72" s="2">
        <f t="shared" si="9"/>
        <v>0</v>
      </c>
      <c r="F72" s="12">
        <f t="shared" si="10"/>
        <v>39140.791250000002</v>
      </c>
      <c r="G72" s="2"/>
      <c r="H72" s="10">
        <f t="shared" si="11"/>
        <v>16.985240092544984</v>
      </c>
      <c r="I72" s="2">
        <f t="shared" si="12"/>
        <v>15240.83507273485</v>
      </c>
      <c r="J72" s="2">
        <f t="shared" si="13"/>
        <v>32058.308256442266</v>
      </c>
      <c r="K72" s="2">
        <f t="shared" si="14"/>
        <v>1051.0920739817136</v>
      </c>
      <c r="L72" s="2">
        <f t="shared" si="15"/>
        <v>0</v>
      </c>
      <c r="M72" s="22">
        <f t="shared" si="16"/>
        <v>48350.235403158833</v>
      </c>
      <c r="N72" s="4"/>
      <c r="O72" s="4"/>
      <c r="P72" s="4"/>
    </row>
    <row r="73" spans="1:16">
      <c r="A73" s="10">
        <v>14.25</v>
      </c>
      <c r="B73" s="2">
        <f t="shared" si="6"/>
        <v>5915.5947812499999</v>
      </c>
      <c r="C73" s="2">
        <f t="shared" si="7"/>
        <v>13943.901984374999</v>
      </c>
      <c r="D73" s="2">
        <f t="shared" si="8"/>
        <v>422.54248437499996</v>
      </c>
      <c r="E73" s="2">
        <f t="shared" si="9"/>
        <v>0</v>
      </c>
      <c r="F73" s="12">
        <f t="shared" si="10"/>
        <v>20282.039250000002</v>
      </c>
      <c r="G73" s="2"/>
      <c r="H73" s="10">
        <f t="shared" si="11"/>
        <v>19.249075571986204</v>
      </c>
      <c r="I73" s="2">
        <f t="shared" si="12"/>
        <v>7990.8583156160312</v>
      </c>
      <c r="J73" s="2">
        <f t="shared" si="13"/>
        <v>18835.59460109493</v>
      </c>
      <c r="K73" s="2">
        <f t="shared" si="14"/>
        <v>570.77559397257357</v>
      </c>
      <c r="L73" s="2">
        <f t="shared" si="15"/>
        <v>0</v>
      </c>
      <c r="M73" s="22">
        <f t="shared" si="16"/>
        <v>27397.228510683533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21.720706951615103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24.411187296129359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30.493854527389082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1849985.816649378</v>
      </c>
      <c r="C89" s="16">
        <f>SUM(C52:C83)</f>
        <v>256343.08967602951</v>
      </c>
      <c r="D89" s="16">
        <f>SUM(D52:D83)</f>
        <v>22662.914174592392</v>
      </c>
      <c r="E89" s="16">
        <f>SUM(E52:E83)</f>
        <v>0</v>
      </c>
      <c r="F89" s="16">
        <f>SUM(F52:F83)</f>
        <v>2128991.8204999999</v>
      </c>
      <c r="G89" s="12"/>
      <c r="H89" s="8" t="s">
        <v>7</v>
      </c>
      <c r="I89" s="16">
        <f>SUM(I52:I88)</f>
        <v>1585186.6205883701</v>
      </c>
      <c r="J89" s="16">
        <f>SUM(J52:J88)</f>
        <v>260363.09837684661</v>
      </c>
      <c r="K89" s="16">
        <f>SUM(K52:K88)</f>
        <v>19450.028406524383</v>
      </c>
      <c r="L89" s="16">
        <f>SUM(L52:L88)</f>
        <v>0</v>
      </c>
      <c r="M89" s="16">
        <f>SUM(M52:M88)</f>
        <v>1864999.7473717411</v>
      </c>
      <c r="N89" s="4"/>
      <c r="O89" s="4"/>
      <c r="P89" s="4"/>
    </row>
    <row r="90" spans="1:16">
      <c r="A90" s="6" t="s">
        <v>13</v>
      </c>
      <c r="B90" s="23">
        <f>IF(L43&gt;0,B89/L43,0)</f>
        <v>11.800620568598644</v>
      </c>
      <c r="C90" s="23">
        <f>IF(M43&gt;0,C89/M43,0)</f>
        <v>12.628980700343789</v>
      </c>
      <c r="D90" s="23">
        <f>IF(N43&gt;0,D89/N43,0)</f>
        <v>11.853506408863396</v>
      </c>
      <c r="E90" s="23">
        <f>IF(O43&gt;0,E89/O43,0)</f>
        <v>0</v>
      </c>
      <c r="F90" s="23">
        <f>IF(P43&gt;0,F89/P43,0)</f>
        <v>11.895129213055563</v>
      </c>
      <c r="G90" s="12"/>
      <c r="H90" s="6" t="s">
        <v>13</v>
      </c>
      <c r="I90" s="23">
        <f>IF(L43&gt;0,I89/L43,0)</f>
        <v>10.11152932721528</v>
      </c>
      <c r="J90" s="23">
        <f>IF(M43&gt;0,J89/M43,0)</f>
        <v>12.827030167415421</v>
      </c>
      <c r="K90" s="23">
        <f>IF(N43&gt;0,K89/N43,0)</f>
        <v>10.173053411982862</v>
      </c>
      <c r="L90" s="23">
        <f>IF(O43&gt;0,L89/O43,0)</f>
        <v>0</v>
      </c>
      <c r="M90" s="23">
        <f>IF(P43&gt;0,M89/P43,0)</f>
        <v>10.420149464027894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156770.21440484031</v>
      </c>
      <c r="C102" s="27">
        <f>$B$90</f>
        <v>11.800620568598644</v>
      </c>
      <c r="D102" s="27">
        <f>$I$90</f>
        <v>10.11152932721528</v>
      </c>
      <c r="E102" s="28">
        <f t="shared" ref="E102:E105" si="17">B102*D102</f>
        <v>1585186.6205883701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20298.003121427788</v>
      </c>
      <c r="C103" s="27">
        <f>$C$90</f>
        <v>12.628980700343789</v>
      </c>
      <c r="D103" s="27">
        <f>$J$90</f>
        <v>12.827030167415421</v>
      </c>
      <c r="E103" s="28">
        <f t="shared" si="17"/>
        <v>260363.09837684661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1911.916473731884</v>
      </c>
      <c r="C104" s="27">
        <f>$D$90</f>
        <v>11.853506408863396</v>
      </c>
      <c r="D104" s="27">
        <f>$K$90</f>
        <v>10.173053411982862</v>
      </c>
      <c r="E104" s="28">
        <f t="shared" si="17"/>
        <v>19450.028406524383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178980.13399999999</v>
      </c>
      <c r="C106" s="27">
        <f>$F$90</f>
        <v>11.895129213055563</v>
      </c>
      <c r="D106" s="27">
        <f>$M$90</f>
        <v>10.420149464027894</v>
      </c>
      <c r="E106" s="28">
        <f>SUM(E102:E105)</f>
        <v>1864999.7473717411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1865032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1.0000172936367977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8"/>
  <sheetViews>
    <sheetView topLeftCell="A91" workbookViewId="0">
      <selection activeCell="I14" sqref="I14"/>
    </sheetView>
  </sheetViews>
  <sheetFormatPr baseColWidth="10" defaultRowHeight="13"/>
  <cols>
    <col min="1" max="1" width="8.83203125" customWidth="1"/>
    <col min="2" max="2" width="10.33203125" customWidth="1"/>
    <col min="3" max="8" width="8.83203125" customWidth="1"/>
    <col min="9" max="9" width="10.33203125" customWidth="1"/>
    <col min="10" max="256" width="8.83203125" customWidth="1"/>
  </cols>
  <sheetData>
    <row r="1" spans="1:16" ht="21">
      <c r="A1" s="30" t="s">
        <v>25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3159516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>
        <v>4374875</v>
      </c>
      <c r="J14" s="5"/>
      <c r="K14" s="10">
        <v>7.75</v>
      </c>
      <c r="L14" s="2">
        <f t="shared" si="1"/>
        <v>4374.875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4374.875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>
        <v>30534570</v>
      </c>
      <c r="J15" s="5"/>
      <c r="K15" s="10">
        <v>8.25</v>
      </c>
      <c r="L15" s="2">
        <f t="shared" si="1"/>
        <v>30534.57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30534.57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>
        <v>87518833</v>
      </c>
      <c r="J16" s="5"/>
      <c r="K16" s="10">
        <v>8.75</v>
      </c>
      <c r="L16" s="2">
        <f t="shared" si="1"/>
        <v>87518.832999999999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87518.832999999999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>
        <v>161435446</v>
      </c>
      <c r="J17" s="5"/>
      <c r="K17" s="10">
        <v>9.25</v>
      </c>
      <c r="L17" s="2">
        <f t="shared" si="1"/>
        <v>161435.446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161435.446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>
        <v>180011614</v>
      </c>
      <c r="J18" s="5"/>
      <c r="K18" s="10">
        <v>9.75</v>
      </c>
      <c r="L18" s="2">
        <f t="shared" si="1"/>
        <v>180011.614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180011.614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101012283</v>
      </c>
      <c r="J19" s="5"/>
      <c r="K19" s="10">
        <v>10.25</v>
      </c>
      <c r="L19" s="2">
        <f t="shared" si="1"/>
        <v>101012.283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101012.283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37318628</v>
      </c>
      <c r="J20" s="5"/>
      <c r="K20" s="10">
        <v>10.75</v>
      </c>
      <c r="L20" s="2">
        <f t="shared" si="1"/>
        <v>37318.627999999997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37318.627999999997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8965084</v>
      </c>
      <c r="J21" s="5"/>
      <c r="K21" s="10">
        <v>11.25</v>
      </c>
      <c r="L21" s="2">
        <f t="shared" si="1"/>
        <v>8591.538833333334</v>
      </c>
      <c r="M21" s="2">
        <f t="shared" si="2"/>
        <v>373.54516666666666</v>
      </c>
      <c r="N21" s="2">
        <f t="shared" si="3"/>
        <v>0</v>
      </c>
      <c r="O21" s="2">
        <f t="shared" si="4"/>
        <v>0</v>
      </c>
      <c r="P21" s="13">
        <f t="shared" si="5"/>
        <v>8965.0840000000007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13401802</v>
      </c>
      <c r="J22" s="5"/>
      <c r="K22" s="10">
        <v>11.75</v>
      </c>
      <c r="L22" s="2">
        <f t="shared" si="1"/>
        <v>11653.740869565218</v>
      </c>
      <c r="M22" s="2">
        <f t="shared" si="2"/>
        <v>1165.3740869565218</v>
      </c>
      <c r="N22" s="2">
        <f t="shared" si="3"/>
        <v>582.68704347826088</v>
      </c>
      <c r="O22" s="2">
        <f t="shared" si="4"/>
        <v>0</v>
      </c>
      <c r="P22" s="13">
        <f t="shared" si="5"/>
        <v>13401.802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4436718</v>
      </c>
      <c r="J23" s="5"/>
      <c r="K23" s="10">
        <v>12.25</v>
      </c>
      <c r="L23" s="2">
        <f t="shared" si="1"/>
        <v>4140.9367999999995</v>
      </c>
      <c r="M23" s="2">
        <f t="shared" si="2"/>
        <v>295.78120000000001</v>
      </c>
      <c r="N23" s="2">
        <f t="shared" si="3"/>
        <v>0</v>
      </c>
      <c r="O23" s="2">
        <f t="shared" si="4"/>
        <v>0</v>
      </c>
      <c r="P23" s="13">
        <f t="shared" si="5"/>
        <v>4436.7179999999998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1458292</v>
      </c>
      <c r="J24" s="5"/>
      <c r="K24" s="10">
        <v>12.75</v>
      </c>
      <c r="L24" s="2">
        <f t="shared" si="1"/>
        <v>1060.576</v>
      </c>
      <c r="M24" s="2">
        <f t="shared" si="2"/>
        <v>397.71599999999995</v>
      </c>
      <c r="N24" s="2">
        <f t="shared" si="3"/>
        <v>0</v>
      </c>
      <c r="O24" s="2">
        <f t="shared" si="4"/>
        <v>0</v>
      </c>
      <c r="P24" s="13">
        <f t="shared" si="5"/>
        <v>1458.2919999999999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J25" s="5"/>
      <c r="K25" s="10">
        <v>13.25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J26" s="5"/>
      <c r="K26" s="10">
        <v>13.75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J27" s="5"/>
      <c r="K27" s="10">
        <v>14.25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630468145</v>
      </c>
      <c r="J43" s="2"/>
      <c r="K43" s="8" t="s">
        <v>7</v>
      </c>
      <c r="L43" s="16">
        <f>SUM(L6:L42)</f>
        <v>627653.04150289856</v>
      </c>
      <c r="M43" s="16">
        <f>SUM(M6:M42)</f>
        <v>2232.4164536231883</v>
      </c>
      <c r="N43" s="16">
        <f>SUM(N6:N42)</f>
        <v>582.68704347826088</v>
      </c>
      <c r="O43" s="16">
        <f>SUM(O6:O42)</f>
        <v>0</v>
      </c>
      <c r="P43" s="16">
        <f>SUM(P6:P42)</f>
        <v>630468.14500000014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33905.28125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33905.28125</v>
      </c>
      <c r="G60" s="2"/>
      <c r="H60" s="10">
        <f t="shared" si="11"/>
        <v>2.2794818703097559</v>
      </c>
      <c r="I60" s="2">
        <f t="shared" si="12"/>
        <v>9972.4482473713942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9972.4482473713942</v>
      </c>
      <c r="N60" s="4"/>
      <c r="O60" s="4"/>
      <c r="P60" s="4"/>
    </row>
    <row r="61" spans="1:16">
      <c r="A61" s="10">
        <v>8.25</v>
      </c>
      <c r="B61" s="2">
        <f t="shared" si="6"/>
        <v>251910.20249999998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251910.20249999998</v>
      </c>
      <c r="G61" s="2"/>
      <c r="H61" s="10">
        <f t="shared" si="11"/>
        <v>2.8375846829147959</v>
      </c>
      <c r="I61" s="2">
        <f t="shared" si="12"/>
        <v>86644.428131389635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86644.428131389635</v>
      </c>
      <c r="N61" s="4"/>
      <c r="O61" s="4"/>
      <c r="P61" s="4"/>
    </row>
    <row r="62" spans="1:16">
      <c r="A62" s="10">
        <v>8.75</v>
      </c>
      <c r="B62" s="2">
        <f t="shared" si="6"/>
        <v>765789.78874999995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765789.78874999995</v>
      </c>
      <c r="G62" s="2"/>
      <c r="H62" s="10">
        <f t="shared" si="11"/>
        <v>3.4870913606597953</v>
      </c>
      <c r="I62" s="2">
        <f t="shared" si="12"/>
        <v>305186.16644932737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305186.16644932737</v>
      </c>
      <c r="N62" s="4"/>
      <c r="O62" s="4"/>
      <c r="P62" s="4"/>
    </row>
    <row r="63" spans="1:16">
      <c r="A63" s="10">
        <v>9.25</v>
      </c>
      <c r="B63" s="2">
        <f t="shared" si="6"/>
        <v>1493277.8755000001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1493277.8755000001</v>
      </c>
      <c r="G63" s="2"/>
      <c r="H63" s="10">
        <f t="shared" si="11"/>
        <v>4.2364507105555864</v>
      </c>
      <c r="I63" s="2">
        <f t="shared" si="12"/>
        <v>683913.30991555797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683913.30991555797</v>
      </c>
      <c r="N63" s="4"/>
      <c r="O63" s="4"/>
      <c r="P63" s="4"/>
    </row>
    <row r="64" spans="1:16">
      <c r="A64" s="10">
        <v>9.75</v>
      </c>
      <c r="B64" s="2">
        <f t="shared" si="6"/>
        <v>1755113.2365000001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1755113.2365000001</v>
      </c>
      <c r="G64" s="2"/>
      <c r="H64" s="10">
        <f t="shared" si="11"/>
        <v>5.0943580460737667</v>
      </c>
      <c r="I64" s="2">
        <f t="shared" si="12"/>
        <v>917043.61416762508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917043.61416762508</v>
      </c>
      <c r="N64" s="4"/>
      <c r="O64" s="4"/>
      <c r="P64" s="4"/>
    </row>
    <row r="65" spans="1:16">
      <c r="A65" s="10">
        <v>10.25</v>
      </c>
      <c r="B65" s="2">
        <f t="shared" si="6"/>
        <v>1035375.9007499999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1035375.9007499999</v>
      </c>
      <c r="G65" s="2"/>
      <c r="H65" s="10">
        <f t="shared" si="11"/>
        <v>6.0697484611804935</v>
      </c>
      <c r="I65" s="2">
        <f t="shared" si="12"/>
        <v>613119.14929957851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613119.14929957851</v>
      </c>
      <c r="N65" s="4"/>
      <c r="O65" s="4"/>
      <c r="P65" s="4"/>
    </row>
    <row r="66" spans="1:16">
      <c r="A66" s="10">
        <v>10.75</v>
      </c>
      <c r="B66" s="2">
        <f t="shared" si="6"/>
        <v>401175.25099999999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401175.25099999999</v>
      </c>
      <c r="G66" s="2"/>
      <c r="H66" s="10">
        <f t="shared" si="11"/>
        <v>7.1717906288703857</v>
      </c>
      <c r="I66" s="2">
        <f t="shared" si="12"/>
        <v>267641.38657269994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267641.38657269994</v>
      </c>
      <c r="N66" s="4"/>
      <c r="O66" s="4"/>
      <c r="P66" s="4"/>
    </row>
    <row r="67" spans="1:16">
      <c r="A67" s="10">
        <v>11.25</v>
      </c>
      <c r="B67" s="2">
        <f t="shared" si="6"/>
        <v>96654.811875000014</v>
      </c>
      <c r="C67" s="2">
        <f t="shared" si="7"/>
        <v>4202.3831250000003</v>
      </c>
      <c r="D67" s="2">
        <f t="shared" si="8"/>
        <v>0</v>
      </c>
      <c r="E67" s="2">
        <f t="shared" si="9"/>
        <v>0</v>
      </c>
      <c r="F67" s="12">
        <f t="shared" si="10"/>
        <v>100857.19500000001</v>
      </c>
      <c r="G67" s="2"/>
      <c r="H67" s="10">
        <f t="shared" si="11"/>
        <v>8.4098810592962661</v>
      </c>
      <c r="I67" s="2">
        <f t="shared" si="12"/>
        <v>72253.819704658337</v>
      </c>
      <c r="J67" s="2">
        <f t="shared" si="13"/>
        <v>3141.4704219416667</v>
      </c>
      <c r="K67" s="2">
        <f t="shared" si="14"/>
        <v>0</v>
      </c>
      <c r="L67" s="2">
        <f t="shared" si="15"/>
        <v>0</v>
      </c>
      <c r="M67" s="22">
        <f t="shared" si="16"/>
        <v>75395.290126599997</v>
      </c>
      <c r="N67" s="4"/>
      <c r="O67" s="4"/>
      <c r="P67" s="4"/>
    </row>
    <row r="68" spans="1:16">
      <c r="A68" s="10">
        <v>11.75</v>
      </c>
      <c r="B68" s="2">
        <f t="shared" si="6"/>
        <v>136931.45521739131</v>
      </c>
      <c r="C68" s="2">
        <f t="shared" si="7"/>
        <v>13693.14552173913</v>
      </c>
      <c r="D68" s="2">
        <f t="shared" si="8"/>
        <v>6846.5727608695652</v>
      </c>
      <c r="E68" s="2">
        <f t="shared" si="9"/>
        <v>0</v>
      </c>
      <c r="F68" s="12">
        <f t="shared" si="10"/>
        <v>157471.1735</v>
      </c>
      <c r="G68" s="2"/>
      <c r="H68" s="10">
        <f t="shared" si="11"/>
        <v>9.7936387633160322</v>
      </c>
      <c r="I68" s="2">
        <f t="shared" si="12"/>
        <v>114132.5283178142</v>
      </c>
      <c r="J68" s="2">
        <f t="shared" si="13"/>
        <v>11413.252831781419</v>
      </c>
      <c r="K68" s="2">
        <f t="shared" si="14"/>
        <v>5706.6264158907097</v>
      </c>
      <c r="L68" s="2">
        <f t="shared" si="15"/>
        <v>0</v>
      </c>
      <c r="M68" s="22">
        <f t="shared" si="16"/>
        <v>131252.40756548633</v>
      </c>
      <c r="N68" s="4"/>
      <c r="O68" s="4"/>
      <c r="P68" s="4"/>
    </row>
    <row r="69" spans="1:16">
      <c r="A69" s="10">
        <v>12.25</v>
      </c>
      <c r="B69" s="2">
        <f t="shared" si="6"/>
        <v>50726.475799999993</v>
      </c>
      <c r="C69" s="2">
        <f t="shared" si="7"/>
        <v>3623.3197</v>
      </c>
      <c r="D69" s="2">
        <f t="shared" si="8"/>
        <v>0</v>
      </c>
      <c r="E69" s="2">
        <f t="shared" si="9"/>
        <v>0</v>
      </c>
      <c r="F69" s="12">
        <f t="shared" si="10"/>
        <v>54349.795499999993</v>
      </c>
      <c r="G69" s="2"/>
      <c r="H69" s="10">
        <f t="shared" si="11"/>
        <v>11.332900275826232</v>
      </c>
      <c r="I69" s="2">
        <f t="shared" si="12"/>
        <v>46928.823802898987</v>
      </c>
      <c r="J69" s="2">
        <f t="shared" si="13"/>
        <v>3352.0588430642138</v>
      </c>
      <c r="K69" s="2">
        <f t="shared" si="14"/>
        <v>0</v>
      </c>
      <c r="L69" s="2">
        <f t="shared" si="15"/>
        <v>0</v>
      </c>
      <c r="M69" s="22">
        <f t="shared" si="16"/>
        <v>50280.882645963204</v>
      </c>
      <c r="N69" s="4"/>
      <c r="O69" s="4"/>
      <c r="P69" s="4"/>
    </row>
    <row r="70" spans="1:16">
      <c r="A70" s="10">
        <v>12.75</v>
      </c>
      <c r="B70" s="2">
        <f t="shared" si="6"/>
        <v>13522.344000000001</v>
      </c>
      <c r="C70" s="2">
        <f t="shared" si="7"/>
        <v>5070.878999999999</v>
      </c>
      <c r="D70" s="2">
        <f t="shared" si="8"/>
        <v>0</v>
      </c>
      <c r="E70" s="2">
        <f t="shared" si="9"/>
        <v>0</v>
      </c>
      <c r="F70" s="12">
        <f t="shared" si="10"/>
        <v>18593.222999999998</v>
      </c>
      <c r="G70" s="2"/>
      <c r="H70" s="10">
        <f t="shared" si="11"/>
        <v>13.03771500013848</v>
      </c>
      <c r="I70" s="2">
        <f t="shared" si="12"/>
        <v>13827.487623986868</v>
      </c>
      <c r="J70" s="2">
        <f t="shared" si="13"/>
        <v>5185.3078589950746</v>
      </c>
      <c r="K70" s="2">
        <f t="shared" si="14"/>
        <v>0</v>
      </c>
      <c r="L70" s="2">
        <f t="shared" si="15"/>
        <v>0</v>
      </c>
      <c r="M70" s="22">
        <f t="shared" si="16"/>
        <v>19012.795482981943</v>
      </c>
      <c r="N70" s="4"/>
      <c r="O70" s="4"/>
      <c r="P70" s="4"/>
    </row>
    <row r="71" spans="1:16">
      <c r="A71" s="10">
        <v>13.25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14.918340840260296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2">
        <f t="shared" si="16"/>
        <v>0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16.985240092544984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14.25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19.249075571986204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21.720706951615103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24.411187296129359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30.493854527389082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6034382.6231423914</v>
      </c>
      <c r="C89" s="16">
        <f>SUM(C52:C83)</f>
        <v>26589.727346739128</v>
      </c>
      <c r="D89" s="16">
        <f>SUM(D52:D83)</f>
        <v>6846.5727608695652</v>
      </c>
      <c r="E89" s="16">
        <f>SUM(E52:E83)</f>
        <v>0</v>
      </c>
      <c r="F89" s="16">
        <f>SUM(F52:F83)</f>
        <v>6067818.9232500009</v>
      </c>
      <c r="G89" s="12"/>
      <c r="H89" s="8" t="s">
        <v>7</v>
      </c>
      <c r="I89" s="16">
        <f>SUM(I52:I88)</f>
        <v>3130663.1622329084</v>
      </c>
      <c r="J89" s="16">
        <f>SUM(J52:J88)</f>
        <v>23092.089955782376</v>
      </c>
      <c r="K89" s="16">
        <f>SUM(K52:K88)</f>
        <v>5706.6264158907097</v>
      </c>
      <c r="L89" s="16">
        <f>SUM(L52:L88)</f>
        <v>0</v>
      </c>
      <c r="M89" s="16">
        <f>SUM(M52:M88)</f>
        <v>3159461.8786045811</v>
      </c>
      <c r="N89" s="4"/>
      <c r="O89" s="4"/>
      <c r="P89" s="4"/>
    </row>
    <row r="90" spans="1:16">
      <c r="A90" s="6" t="s">
        <v>13</v>
      </c>
      <c r="B90" s="23">
        <f>IF(L43&gt;0,B89/L43,0)</f>
        <v>9.614201197357735</v>
      </c>
      <c r="C90" s="23">
        <f>IF(M43&gt;0,C89/M43,0)</f>
        <v>11.91073793762104</v>
      </c>
      <c r="D90" s="23">
        <f>IF(N43&gt;0,D89/N43,0)</f>
        <v>11.75</v>
      </c>
      <c r="E90" s="23">
        <f>IF(O43&gt;0,E89/O43,0)</f>
        <v>0</v>
      </c>
      <c r="F90" s="23">
        <f>IF(P43&gt;0,F89/P43,0)</f>
        <v>9.6243069080833568</v>
      </c>
      <c r="G90" s="12"/>
      <c r="H90" s="6" t="s">
        <v>13</v>
      </c>
      <c r="I90" s="23">
        <f>IF(L43&gt;0,I89/L43,0)</f>
        <v>4.9878881407737916</v>
      </c>
      <c r="J90" s="23">
        <f>IF(M43&gt;0,J89/M43,0)</f>
        <v>10.343988424876621</v>
      </c>
      <c r="K90" s="23">
        <f>IF(N43&gt;0,K89/N43,0)</f>
        <v>9.7936387633160322</v>
      </c>
      <c r="L90" s="23">
        <f>IF(O43&gt;0,L89/O43,0)</f>
        <v>0</v>
      </c>
      <c r="M90" s="23">
        <f>IF(P43&gt;0,M89/P43,0)</f>
        <v>5.0112950252301491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627653.04150289856</v>
      </c>
      <c r="C102" s="27">
        <f>$B$90</f>
        <v>9.614201197357735</v>
      </c>
      <c r="D102" s="27">
        <f>$I$90</f>
        <v>4.9878881407737916</v>
      </c>
      <c r="E102" s="28">
        <f t="shared" ref="E102:E105" si="17">B102*D102</f>
        <v>3130663.162232908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2232.4164536231883</v>
      </c>
      <c r="C103" s="27">
        <f>$C$90</f>
        <v>11.91073793762104</v>
      </c>
      <c r="D103" s="27">
        <f>$J$90</f>
        <v>10.343988424876621</v>
      </c>
      <c r="E103" s="28">
        <f t="shared" si="17"/>
        <v>23092.089955782376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582.68704347826088</v>
      </c>
      <c r="C104" s="27">
        <f>$D$90</f>
        <v>11.75</v>
      </c>
      <c r="D104" s="27">
        <f>$K$90</f>
        <v>9.7936387633160322</v>
      </c>
      <c r="E104" s="28">
        <f t="shared" si="17"/>
        <v>5706.6264158907097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630468.14500000002</v>
      </c>
      <c r="C106" s="27">
        <f>$F$90</f>
        <v>9.6243069080833568</v>
      </c>
      <c r="D106" s="27">
        <f>$M$90</f>
        <v>5.0112950252301491</v>
      </c>
      <c r="E106" s="28">
        <f>SUM(E102:E105)</f>
        <v>3159461.8786045811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3159516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1.0000171299409515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8"/>
  <sheetViews>
    <sheetView topLeftCell="A88" workbookViewId="0">
      <selection activeCell="I18" sqref="I18"/>
    </sheetView>
  </sheetViews>
  <sheetFormatPr baseColWidth="10" defaultRowHeight="13"/>
  <cols>
    <col min="1" max="1" width="8.83203125" customWidth="1"/>
    <col min="2" max="2" width="10.33203125" customWidth="1"/>
    <col min="3" max="8" width="8.83203125" customWidth="1"/>
    <col min="9" max="9" width="10.33203125" customWidth="1"/>
    <col min="10" max="256" width="8.83203125" customWidth="1"/>
  </cols>
  <sheetData>
    <row r="1" spans="1:16" ht="21">
      <c r="A1" s="30" t="s">
        <v>26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12931539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>
        <v>4203504</v>
      </c>
      <c r="J18" s="5"/>
      <c r="K18" s="10">
        <v>9.75</v>
      </c>
      <c r="L18" s="2">
        <f t="shared" si="1"/>
        <v>4203.5039999999999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4203.5039999999999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0</v>
      </c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4203504</v>
      </c>
      <c r="J20" s="5"/>
      <c r="K20" s="10">
        <v>10.75</v>
      </c>
      <c r="L20" s="2">
        <f t="shared" si="1"/>
        <v>4203.5039999999999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4203.5039999999999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4203504</v>
      </c>
      <c r="J21" s="5"/>
      <c r="K21" s="10">
        <v>11.25</v>
      </c>
      <c r="L21" s="2">
        <f t="shared" si="1"/>
        <v>4028.3580000000002</v>
      </c>
      <c r="M21" s="2">
        <f t="shared" si="2"/>
        <v>175.14599999999999</v>
      </c>
      <c r="N21" s="2">
        <f t="shared" si="3"/>
        <v>0</v>
      </c>
      <c r="O21" s="2">
        <f t="shared" si="4"/>
        <v>0</v>
      </c>
      <c r="P21" s="13">
        <f t="shared" si="5"/>
        <v>4203.5039999999999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33569647</v>
      </c>
      <c r="J22" s="5"/>
      <c r="K22" s="10">
        <v>11.75</v>
      </c>
      <c r="L22" s="2">
        <f t="shared" si="1"/>
        <v>29190.997391304343</v>
      </c>
      <c r="M22" s="2">
        <f t="shared" si="2"/>
        <v>2919.0997391304345</v>
      </c>
      <c r="N22" s="2">
        <f t="shared" si="3"/>
        <v>1459.5498695652173</v>
      </c>
      <c r="O22" s="2">
        <f t="shared" si="4"/>
        <v>0</v>
      </c>
      <c r="P22" s="13">
        <f t="shared" si="5"/>
        <v>33569.646999999997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151063412</v>
      </c>
      <c r="J23" s="5"/>
      <c r="K23" s="10">
        <v>12.25</v>
      </c>
      <c r="L23" s="2">
        <f t="shared" si="1"/>
        <v>140992.51786666669</v>
      </c>
      <c r="M23" s="2">
        <f t="shared" si="2"/>
        <v>10070.894133333333</v>
      </c>
      <c r="N23" s="2">
        <f t="shared" si="3"/>
        <v>0</v>
      </c>
      <c r="O23" s="2">
        <f t="shared" si="4"/>
        <v>0</v>
      </c>
      <c r="P23" s="13">
        <f t="shared" si="5"/>
        <v>151063.41200000001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214013798</v>
      </c>
      <c r="J24" s="5"/>
      <c r="K24" s="10">
        <v>12.75</v>
      </c>
      <c r="L24" s="2">
        <f t="shared" si="1"/>
        <v>155646.39854545455</v>
      </c>
      <c r="M24" s="2">
        <f t="shared" si="2"/>
        <v>58367.399454545455</v>
      </c>
      <c r="N24" s="2">
        <f t="shared" si="3"/>
        <v>0</v>
      </c>
      <c r="O24" s="2">
        <f t="shared" si="4"/>
        <v>0</v>
      </c>
      <c r="P24" s="13">
        <f t="shared" si="5"/>
        <v>214013.79800000001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209810294</v>
      </c>
      <c r="J25" s="5"/>
      <c r="K25" s="10">
        <v>13.25</v>
      </c>
      <c r="L25" s="2">
        <f t="shared" si="1"/>
        <v>126552.24082539682</v>
      </c>
      <c r="M25" s="2">
        <f t="shared" si="2"/>
        <v>83258.053174603163</v>
      </c>
      <c r="N25" s="2">
        <f t="shared" si="3"/>
        <v>0</v>
      </c>
      <c r="O25" s="2">
        <f t="shared" si="4"/>
        <v>0</v>
      </c>
      <c r="P25" s="13">
        <f t="shared" si="5"/>
        <v>209810.29399999999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180444151</v>
      </c>
      <c r="J26" s="5"/>
      <c r="K26" s="10">
        <v>13.75</v>
      </c>
      <c r="L26" s="2">
        <f t="shared" si="1"/>
        <v>56879.134554347831</v>
      </c>
      <c r="M26" s="2">
        <f t="shared" si="2"/>
        <v>119642.31751086956</v>
      </c>
      <c r="N26" s="2">
        <f t="shared" si="3"/>
        <v>3922.6989347826088</v>
      </c>
      <c r="O26" s="2">
        <f t="shared" si="4"/>
        <v>0</v>
      </c>
      <c r="P26" s="13">
        <f t="shared" si="5"/>
        <v>180444.15100000001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75531706</v>
      </c>
      <c r="J27" s="5"/>
      <c r="K27" s="10">
        <v>14.25</v>
      </c>
      <c r="L27" s="2">
        <f t="shared" si="1"/>
        <v>22030.08091666667</v>
      </c>
      <c r="M27" s="2">
        <f t="shared" si="2"/>
        <v>51928.047875000004</v>
      </c>
      <c r="N27" s="2">
        <f t="shared" si="3"/>
        <v>1573.5772083333334</v>
      </c>
      <c r="O27" s="2">
        <f t="shared" si="4"/>
        <v>0</v>
      </c>
      <c r="P27" s="13">
        <f t="shared" si="5"/>
        <v>75531.706000000006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16784824</v>
      </c>
      <c r="J28" s="5"/>
      <c r="K28" s="10">
        <v>14.75</v>
      </c>
      <c r="L28" s="2">
        <f t="shared" si="1"/>
        <v>2208.5294736842106</v>
      </c>
      <c r="M28" s="2">
        <f t="shared" si="2"/>
        <v>14134.588631578947</v>
      </c>
      <c r="N28" s="2">
        <f t="shared" si="3"/>
        <v>441.70589473684208</v>
      </c>
      <c r="O28" s="2">
        <f t="shared" si="4"/>
        <v>0</v>
      </c>
      <c r="P28" s="13">
        <f t="shared" si="5"/>
        <v>16784.824000000001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893828344</v>
      </c>
      <c r="J43" s="2"/>
      <c r="K43" s="8" t="s">
        <v>7</v>
      </c>
      <c r="L43" s="16">
        <f>SUM(L6:L42)</f>
        <v>545935.26557352114</v>
      </c>
      <c r="M43" s="16">
        <f>SUM(M6:M42)</f>
        <v>340495.54651906091</v>
      </c>
      <c r="N43" s="16">
        <f>SUM(N6:N42)</f>
        <v>7397.5319074180015</v>
      </c>
      <c r="O43" s="16">
        <f>SUM(O6:O42)</f>
        <v>0</v>
      </c>
      <c r="P43" s="16">
        <f>SUM(P6:P42)</f>
        <v>893828.34400000004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2.8375846829147959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3.4870913606597953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4.2364507105555864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40984.163999999997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40984.163999999997</v>
      </c>
      <c r="G64" s="2"/>
      <c r="H64" s="10">
        <f t="shared" si="11"/>
        <v>5.0943580460737667</v>
      </c>
      <c r="I64" s="2">
        <f t="shared" si="12"/>
        <v>21414.154424103261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21414.154424103261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6.0697484611804935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45187.667999999998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45187.667999999998</v>
      </c>
      <c r="G66" s="2"/>
      <c r="H66" s="10">
        <f t="shared" si="11"/>
        <v>7.1717906288703857</v>
      </c>
      <c r="I66" s="2">
        <f t="shared" si="12"/>
        <v>30146.65059561918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30146.65059561918</v>
      </c>
      <c r="N66" s="4"/>
      <c r="O66" s="4"/>
      <c r="P66" s="4"/>
    </row>
    <row r="67" spans="1:16">
      <c r="A67" s="10">
        <v>11.25</v>
      </c>
      <c r="B67" s="2">
        <f t="shared" si="6"/>
        <v>45319.027500000004</v>
      </c>
      <c r="C67" s="2">
        <f t="shared" si="7"/>
        <v>1970.3924999999999</v>
      </c>
      <c r="D67" s="2">
        <f t="shared" si="8"/>
        <v>0</v>
      </c>
      <c r="E67" s="2">
        <f t="shared" si="9"/>
        <v>0</v>
      </c>
      <c r="F67" s="12">
        <f t="shared" si="10"/>
        <v>47289.420000000006</v>
      </c>
      <c r="G67" s="2"/>
      <c r="H67" s="10">
        <f t="shared" si="11"/>
        <v>8.4098810592962661</v>
      </c>
      <c r="I67" s="2">
        <f t="shared" si="12"/>
        <v>33878.011644264589</v>
      </c>
      <c r="J67" s="2">
        <f t="shared" si="13"/>
        <v>1472.9570280115038</v>
      </c>
      <c r="K67" s="2">
        <f t="shared" si="14"/>
        <v>0</v>
      </c>
      <c r="L67" s="2">
        <f t="shared" si="15"/>
        <v>0</v>
      </c>
      <c r="M67" s="22">
        <f t="shared" si="16"/>
        <v>35350.968672276089</v>
      </c>
      <c r="N67" s="4"/>
      <c r="O67" s="4"/>
      <c r="P67" s="4"/>
    </row>
    <row r="68" spans="1:16">
      <c r="A68" s="10">
        <v>11.75</v>
      </c>
      <c r="B68" s="2">
        <f t="shared" si="6"/>
        <v>342994.21934782603</v>
      </c>
      <c r="C68" s="2">
        <f t="shared" si="7"/>
        <v>34299.421934782607</v>
      </c>
      <c r="D68" s="2">
        <f t="shared" si="8"/>
        <v>17149.710967391304</v>
      </c>
      <c r="E68" s="2">
        <f t="shared" si="9"/>
        <v>0</v>
      </c>
      <c r="F68" s="12">
        <f t="shared" si="10"/>
        <v>394443.35224999994</v>
      </c>
      <c r="G68" s="2"/>
      <c r="H68" s="10">
        <f t="shared" si="11"/>
        <v>9.7936387633160322</v>
      </c>
      <c r="I68" s="2">
        <f t="shared" si="12"/>
        <v>285886.08359133539</v>
      </c>
      <c r="J68" s="2">
        <f t="shared" si="13"/>
        <v>28588.608359133541</v>
      </c>
      <c r="K68" s="2">
        <f t="shared" si="14"/>
        <v>14294.30417956677</v>
      </c>
      <c r="L68" s="2">
        <f t="shared" si="15"/>
        <v>0</v>
      </c>
      <c r="M68" s="22">
        <f t="shared" si="16"/>
        <v>328768.99613003572</v>
      </c>
      <c r="N68" s="4"/>
      <c r="O68" s="4"/>
      <c r="P68" s="4"/>
    </row>
    <row r="69" spans="1:16">
      <c r="A69" s="10">
        <v>12.25</v>
      </c>
      <c r="B69" s="2">
        <f t="shared" si="6"/>
        <v>1727158.343866667</v>
      </c>
      <c r="C69" s="2">
        <f t="shared" si="7"/>
        <v>123368.45313333333</v>
      </c>
      <c r="D69" s="2">
        <f t="shared" si="8"/>
        <v>0</v>
      </c>
      <c r="E69" s="2">
        <f t="shared" si="9"/>
        <v>0</v>
      </c>
      <c r="F69" s="12">
        <f t="shared" si="10"/>
        <v>1850526.7970000003</v>
      </c>
      <c r="G69" s="2"/>
      <c r="H69" s="10">
        <f t="shared" si="11"/>
        <v>11.332900275826232</v>
      </c>
      <c r="I69" s="2">
        <f t="shared" si="12"/>
        <v>1597854.1446205818</v>
      </c>
      <c r="J69" s="2">
        <f t="shared" si="13"/>
        <v>114132.43890147012</v>
      </c>
      <c r="K69" s="2">
        <f t="shared" si="14"/>
        <v>0</v>
      </c>
      <c r="L69" s="2">
        <f t="shared" si="15"/>
        <v>0</v>
      </c>
      <c r="M69" s="22">
        <f t="shared" si="16"/>
        <v>1711986.5835220518</v>
      </c>
      <c r="N69" s="4"/>
      <c r="O69" s="4"/>
      <c r="P69" s="4"/>
    </row>
    <row r="70" spans="1:16">
      <c r="A70" s="10">
        <v>12.75</v>
      </c>
      <c r="B70" s="2">
        <f t="shared" si="6"/>
        <v>1984491.5814545455</v>
      </c>
      <c r="C70" s="2">
        <f t="shared" si="7"/>
        <v>744184.34304545459</v>
      </c>
      <c r="D70" s="2">
        <f t="shared" si="8"/>
        <v>0</v>
      </c>
      <c r="E70" s="2">
        <f t="shared" si="9"/>
        <v>0</v>
      </c>
      <c r="F70" s="12">
        <f t="shared" si="10"/>
        <v>2728675.9245000002</v>
      </c>
      <c r="G70" s="2"/>
      <c r="H70" s="10">
        <f t="shared" si="11"/>
        <v>13.03771500013848</v>
      </c>
      <c r="I70" s="2">
        <f t="shared" si="12"/>
        <v>2029273.3850336049</v>
      </c>
      <c r="J70" s="2">
        <f t="shared" si="13"/>
        <v>760977.51938760176</v>
      </c>
      <c r="K70" s="2">
        <f t="shared" si="14"/>
        <v>0</v>
      </c>
      <c r="L70" s="2">
        <f t="shared" si="15"/>
        <v>0</v>
      </c>
      <c r="M70" s="22">
        <f t="shared" si="16"/>
        <v>2790250.9044212066</v>
      </c>
      <c r="N70" s="4"/>
      <c r="O70" s="4"/>
      <c r="P70" s="4"/>
    </row>
    <row r="71" spans="1:16">
      <c r="A71" s="10">
        <v>13.25</v>
      </c>
      <c r="B71" s="2">
        <f t="shared" si="6"/>
        <v>1676817.1909365079</v>
      </c>
      <c r="C71" s="2">
        <f t="shared" si="7"/>
        <v>1103169.204563492</v>
      </c>
      <c r="D71" s="2">
        <f t="shared" si="8"/>
        <v>0</v>
      </c>
      <c r="E71" s="2">
        <f t="shared" si="9"/>
        <v>0</v>
      </c>
      <c r="F71" s="12">
        <f t="shared" si="10"/>
        <v>2779986.3954999996</v>
      </c>
      <c r="G71" s="2"/>
      <c r="H71" s="10">
        <f t="shared" si="11"/>
        <v>14.918340840260296</v>
      </c>
      <c r="I71" s="2">
        <f t="shared" si="12"/>
        <v>1887949.4627319737</v>
      </c>
      <c r="J71" s="2">
        <f t="shared" si="13"/>
        <v>1242072.0149552457</v>
      </c>
      <c r="K71" s="2">
        <f t="shared" si="14"/>
        <v>0</v>
      </c>
      <c r="L71" s="2">
        <f t="shared" si="15"/>
        <v>0</v>
      </c>
      <c r="M71" s="22">
        <f t="shared" si="16"/>
        <v>3130021.4776872192</v>
      </c>
      <c r="N71" s="4"/>
      <c r="O71" s="4"/>
      <c r="P71" s="4"/>
    </row>
    <row r="72" spans="1:16">
      <c r="A72" s="10">
        <v>13.75</v>
      </c>
      <c r="B72" s="2">
        <f t="shared" si="6"/>
        <v>782088.10012228263</v>
      </c>
      <c r="C72" s="2">
        <f t="shared" si="7"/>
        <v>1645081.8657744564</v>
      </c>
      <c r="D72" s="2">
        <f t="shared" si="8"/>
        <v>53937.110353260869</v>
      </c>
      <c r="E72" s="2">
        <f t="shared" si="9"/>
        <v>0</v>
      </c>
      <c r="F72" s="12">
        <f t="shared" si="10"/>
        <v>2481107.0762499999</v>
      </c>
      <c r="G72" s="2"/>
      <c r="H72" s="10">
        <f t="shared" si="11"/>
        <v>16.985240092544984</v>
      </c>
      <c r="I72" s="2">
        <f t="shared" si="12"/>
        <v>966105.75666176958</v>
      </c>
      <c r="J72" s="2">
        <f t="shared" si="13"/>
        <v>2032153.4881506185</v>
      </c>
      <c r="K72" s="2">
        <f t="shared" si="14"/>
        <v>66627.983218053065</v>
      </c>
      <c r="L72" s="2">
        <f t="shared" si="15"/>
        <v>0</v>
      </c>
      <c r="M72" s="22">
        <f t="shared" si="16"/>
        <v>3064887.2280304409</v>
      </c>
      <c r="N72" s="4"/>
      <c r="O72" s="4"/>
      <c r="P72" s="4"/>
    </row>
    <row r="73" spans="1:16">
      <c r="A73" s="10">
        <v>14.25</v>
      </c>
      <c r="B73" s="2">
        <f t="shared" si="6"/>
        <v>313928.65306250006</v>
      </c>
      <c r="C73" s="2">
        <f t="shared" si="7"/>
        <v>739974.68221875001</v>
      </c>
      <c r="D73" s="2">
        <f t="shared" si="8"/>
        <v>22423.475218750002</v>
      </c>
      <c r="E73" s="2">
        <f t="shared" si="9"/>
        <v>0</v>
      </c>
      <c r="F73" s="12">
        <f t="shared" si="10"/>
        <v>1076326.8105000001</v>
      </c>
      <c r="G73" s="2"/>
      <c r="H73" s="10">
        <f t="shared" si="11"/>
        <v>19.249075571986204</v>
      </c>
      <c r="I73" s="2">
        <f t="shared" si="12"/>
        <v>424058.69242188783</v>
      </c>
      <c r="J73" s="2">
        <f t="shared" si="13"/>
        <v>999566.91785159265</v>
      </c>
      <c r="K73" s="2">
        <f t="shared" si="14"/>
        <v>30289.906601563413</v>
      </c>
      <c r="L73" s="2">
        <f t="shared" si="15"/>
        <v>0</v>
      </c>
      <c r="M73" s="22">
        <f t="shared" si="16"/>
        <v>1453915.5168750437</v>
      </c>
      <c r="N73" s="4"/>
      <c r="O73" s="4"/>
      <c r="P73" s="4"/>
    </row>
    <row r="74" spans="1:16">
      <c r="A74" s="10">
        <v>14.75</v>
      </c>
      <c r="B74" s="2">
        <f t="shared" si="6"/>
        <v>32575.809736842108</v>
      </c>
      <c r="C74" s="2">
        <f t="shared" si="7"/>
        <v>208485.18231578945</v>
      </c>
      <c r="D74" s="2">
        <f t="shared" si="8"/>
        <v>6515.1619473684204</v>
      </c>
      <c r="E74" s="2">
        <f t="shared" si="9"/>
        <v>0</v>
      </c>
      <c r="F74" s="12">
        <f t="shared" si="10"/>
        <v>247576.15399999998</v>
      </c>
      <c r="G74" s="2"/>
      <c r="H74" s="10">
        <f t="shared" si="11"/>
        <v>21.720706951615103</v>
      </c>
      <c r="I74" s="2">
        <f t="shared" si="12"/>
        <v>47970.821491899478</v>
      </c>
      <c r="J74" s="2">
        <f t="shared" si="13"/>
        <v>307013.25754815666</v>
      </c>
      <c r="K74" s="2">
        <f t="shared" si="14"/>
        <v>9594.1642983798956</v>
      </c>
      <c r="L74" s="2">
        <f t="shared" si="15"/>
        <v>0</v>
      </c>
      <c r="M74" s="22">
        <f t="shared" si="16"/>
        <v>364578.24333843606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24.411187296129359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30.493854527389082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6991544.7580271708</v>
      </c>
      <c r="C89" s="16">
        <f>SUM(C52:C83)</f>
        <v>4600533.5454860581</v>
      </c>
      <c r="D89" s="16">
        <f>SUM(D52:D83)</f>
        <v>100025.4584867706</v>
      </c>
      <c r="E89" s="16">
        <f>SUM(E52:E83)</f>
        <v>0</v>
      </c>
      <c r="F89" s="16">
        <f>SUM(F52:F83)</f>
        <v>11692103.761999998</v>
      </c>
      <c r="G89" s="12"/>
      <c r="H89" s="8" t="s">
        <v>7</v>
      </c>
      <c r="I89" s="16">
        <f>SUM(I52:I88)</f>
        <v>7324537.1632170407</v>
      </c>
      <c r="J89" s="16">
        <f>SUM(J52:J88)</f>
        <v>5485977.202181831</v>
      </c>
      <c r="K89" s="16">
        <f>SUM(K52:K88)</f>
        <v>120806.35829756314</v>
      </c>
      <c r="L89" s="16">
        <f>SUM(L52:L88)</f>
        <v>0</v>
      </c>
      <c r="M89" s="16">
        <f>SUM(M52:M88)</f>
        <v>12931320.723696433</v>
      </c>
      <c r="N89" s="4"/>
      <c r="O89" s="4"/>
      <c r="P89" s="4"/>
    </row>
    <row r="90" spans="1:16">
      <c r="A90" s="6" t="s">
        <v>13</v>
      </c>
      <c r="B90" s="23">
        <f>IF(L43&gt;0,B89/L43,0)</f>
        <v>12.806545389007516</v>
      </c>
      <c r="C90" s="23">
        <f>IF(M43&gt;0,C89/M43,0)</f>
        <v>13.511288451546665</v>
      </c>
      <c r="D90" s="23">
        <f>IF(N43&gt;0,D89/N43,0)</f>
        <v>13.521463609567991</v>
      </c>
      <c r="E90" s="23">
        <f>IF(O43&gt;0,E89/O43,0)</f>
        <v>0</v>
      </c>
      <c r="F90" s="23">
        <f>IF(P43&gt;0,F89/P43,0)</f>
        <v>13.080927496297877</v>
      </c>
      <c r="G90" s="12"/>
      <c r="H90" s="6" t="s">
        <v>13</v>
      </c>
      <c r="I90" s="23">
        <f>IF(L43&gt;0,I89/L43,0)</f>
        <v>13.416493905229585</v>
      </c>
      <c r="J90" s="23">
        <f>IF(M43&gt;0,J89/M43,0)</f>
        <v>16.111744362784865</v>
      </c>
      <c r="K90" s="23">
        <f>IF(N43&gt;0,K89/N43,0)</f>
        <v>16.33063024390912</v>
      </c>
      <c r="L90" s="23">
        <f>IF(O43&gt;0,L89/O43,0)</f>
        <v>0</v>
      </c>
      <c r="M90" s="23">
        <f>IF(P43&gt;0,M89/P43,0)</f>
        <v>14.467342427100782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545935.26557352114</v>
      </c>
      <c r="C102" s="27">
        <f>$B$90</f>
        <v>12.806545389007516</v>
      </c>
      <c r="D102" s="27">
        <f>$I$90</f>
        <v>13.416493905229585</v>
      </c>
      <c r="E102" s="28">
        <f t="shared" ref="E102:E105" si="17">B102*D102</f>
        <v>7324537.1632170407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340495.54651906091</v>
      </c>
      <c r="C103" s="27">
        <f>$C$90</f>
        <v>13.511288451546665</v>
      </c>
      <c r="D103" s="27">
        <f>$J$90</f>
        <v>16.111744362784865</v>
      </c>
      <c r="E103" s="28">
        <f t="shared" si="17"/>
        <v>5485977.202181831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7397.5319074180015</v>
      </c>
      <c r="C104" s="27">
        <f>$D$90</f>
        <v>13.521463609567991</v>
      </c>
      <c r="D104" s="27">
        <f>$K$90</f>
        <v>16.33063024390912</v>
      </c>
      <c r="E104" s="28">
        <f t="shared" si="17"/>
        <v>120806.35829756313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893828.34400000004</v>
      </c>
      <c r="C106" s="27">
        <f>$F$90</f>
        <v>13.080927496297877</v>
      </c>
      <c r="D106" s="27">
        <f>$M$90</f>
        <v>14.467342427100782</v>
      </c>
      <c r="E106" s="28">
        <f>SUM(E102:E105)</f>
        <v>12931320.723696435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12931539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1.0000168796604947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8"/>
  <sheetViews>
    <sheetView topLeftCell="A94" workbookViewId="0">
      <selection activeCell="I15" sqref="I15"/>
    </sheetView>
  </sheetViews>
  <sheetFormatPr baseColWidth="10" defaultRowHeight="13"/>
  <cols>
    <col min="1" max="1" width="8.83203125" customWidth="1"/>
    <col min="2" max="2" width="10.33203125" customWidth="1"/>
    <col min="3" max="8" width="8.83203125" customWidth="1"/>
    <col min="9" max="9" width="10.33203125" customWidth="1"/>
    <col min="10" max="256" width="8.83203125" customWidth="1"/>
  </cols>
  <sheetData>
    <row r="1" spans="1:16" ht="21">
      <c r="A1" s="30" t="s">
        <v>27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6665212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>
        <v>2176528</v>
      </c>
      <c r="J15" s="5"/>
      <c r="K15" s="10">
        <v>8.25</v>
      </c>
      <c r="L15" s="2">
        <f t="shared" si="1"/>
        <v>2176.5279999999998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2176.5279999999998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>
        <v>6529583</v>
      </c>
      <c r="J16" s="5"/>
      <c r="K16" s="10">
        <v>8.75</v>
      </c>
      <c r="L16" s="2">
        <f t="shared" si="1"/>
        <v>6529.5829999999996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6529.5829999999996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>
        <v>60781051</v>
      </c>
      <c r="J17" s="5"/>
      <c r="K17" s="10">
        <v>9.25</v>
      </c>
      <c r="L17" s="2">
        <f t="shared" si="1"/>
        <v>60781.050999999999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60781.050999999999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>
        <v>177595414</v>
      </c>
      <c r="J18" s="5"/>
      <c r="K18" s="10">
        <v>9.75</v>
      </c>
      <c r="L18" s="2">
        <f t="shared" si="1"/>
        <v>177595.41399999999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177595.41399999999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201415294</v>
      </c>
      <c r="J19" s="5"/>
      <c r="K19" s="10">
        <v>10.25</v>
      </c>
      <c r="L19" s="2">
        <f t="shared" si="1"/>
        <v>201415.29399999999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201415.29399999999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179911204</v>
      </c>
      <c r="J20" s="5"/>
      <c r="K20" s="10">
        <v>10.75</v>
      </c>
      <c r="L20" s="2">
        <f t="shared" si="1"/>
        <v>179911.204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179911.204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107649723</v>
      </c>
      <c r="J21" s="5"/>
      <c r="K21" s="10">
        <v>11.25</v>
      </c>
      <c r="L21" s="2">
        <f t="shared" si="1"/>
        <v>103164.31787500001</v>
      </c>
      <c r="M21" s="2">
        <f t="shared" si="2"/>
        <v>4485.4051249999993</v>
      </c>
      <c r="N21" s="2">
        <f t="shared" si="3"/>
        <v>0</v>
      </c>
      <c r="O21" s="2">
        <f t="shared" si="4"/>
        <v>0</v>
      </c>
      <c r="P21" s="13">
        <f t="shared" si="5"/>
        <v>107649.72300000001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77281979</v>
      </c>
      <c r="J22" s="5"/>
      <c r="K22" s="10">
        <v>11.75</v>
      </c>
      <c r="L22" s="2">
        <f t="shared" si="1"/>
        <v>67201.720869565223</v>
      </c>
      <c r="M22" s="2">
        <f t="shared" si="2"/>
        <v>6720.1720869565224</v>
      </c>
      <c r="N22" s="2">
        <f t="shared" si="3"/>
        <v>3360.0860434782612</v>
      </c>
      <c r="O22" s="2">
        <f t="shared" si="4"/>
        <v>0</v>
      </c>
      <c r="P22" s="13">
        <f t="shared" si="5"/>
        <v>77281.979000000007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56670902</v>
      </c>
      <c r="J23" s="5"/>
      <c r="K23" s="10">
        <v>12.25</v>
      </c>
      <c r="L23" s="2">
        <f t="shared" si="1"/>
        <v>52892.841866666669</v>
      </c>
      <c r="M23" s="2">
        <f t="shared" si="2"/>
        <v>3778.0601333333334</v>
      </c>
      <c r="N23" s="2">
        <f t="shared" si="3"/>
        <v>0</v>
      </c>
      <c r="O23" s="2">
        <f t="shared" si="4"/>
        <v>0</v>
      </c>
      <c r="P23" s="13">
        <f t="shared" si="5"/>
        <v>56670.902000000002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17748826</v>
      </c>
      <c r="J24" s="5"/>
      <c r="K24" s="10">
        <v>12.75</v>
      </c>
      <c r="L24" s="2">
        <f t="shared" si="1"/>
        <v>12908.237090909091</v>
      </c>
      <c r="M24" s="2">
        <f t="shared" si="2"/>
        <v>4840.5889090909086</v>
      </c>
      <c r="N24" s="2">
        <f t="shared" si="3"/>
        <v>0</v>
      </c>
      <c r="O24" s="2">
        <f t="shared" si="4"/>
        <v>0</v>
      </c>
      <c r="P24" s="13">
        <f t="shared" si="5"/>
        <v>17748.826000000001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11811269</v>
      </c>
      <c r="J25" s="5"/>
      <c r="K25" s="10">
        <v>13.25</v>
      </c>
      <c r="L25" s="2">
        <f t="shared" si="1"/>
        <v>7124.2574920634916</v>
      </c>
      <c r="M25" s="2">
        <f t="shared" si="2"/>
        <v>4687.0115079365078</v>
      </c>
      <c r="N25" s="2">
        <f t="shared" si="3"/>
        <v>0</v>
      </c>
      <c r="O25" s="2">
        <f t="shared" si="4"/>
        <v>0</v>
      </c>
      <c r="P25" s="13">
        <f t="shared" si="5"/>
        <v>11811.269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5937557</v>
      </c>
      <c r="J26" s="5"/>
      <c r="K26" s="10">
        <v>13.75</v>
      </c>
      <c r="L26" s="2">
        <f t="shared" si="1"/>
        <v>1871.6212282608697</v>
      </c>
      <c r="M26" s="2">
        <f t="shared" si="2"/>
        <v>3936.8584456521735</v>
      </c>
      <c r="N26" s="2">
        <f t="shared" si="3"/>
        <v>129.0773260869565</v>
      </c>
      <c r="O26" s="2">
        <f t="shared" si="4"/>
        <v>0</v>
      </c>
      <c r="P26" s="13">
        <f t="shared" si="5"/>
        <v>5937.5569999999998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1979186</v>
      </c>
      <c r="J27" s="5"/>
      <c r="K27" s="10">
        <v>14.25</v>
      </c>
      <c r="L27" s="2">
        <f t="shared" si="1"/>
        <v>577.2625833333334</v>
      </c>
      <c r="M27" s="2">
        <f t="shared" si="2"/>
        <v>1360.6903749999999</v>
      </c>
      <c r="N27" s="2">
        <f t="shared" si="3"/>
        <v>41.233041666666665</v>
      </c>
      <c r="O27" s="2">
        <f t="shared" si="4"/>
        <v>0</v>
      </c>
      <c r="P27" s="13">
        <f t="shared" si="5"/>
        <v>1979.1859999999999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1979186</v>
      </c>
      <c r="J28" s="5"/>
      <c r="K28" s="10">
        <v>14.75</v>
      </c>
      <c r="L28" s="2">
        <f t="shared" si="1"/>
        <v>260.41921052631574</v>
      </c>
      <c r="M28" s="2">
        <f t="shared" si="2"/>
        <v>1666.6829473684209</v>
      </c>
      <c r="N28" s="2">
        <f t="shared" si="3"/>
        <v>52.083842105263152</v>
      </c>
      <c r="O28" s="2">
        <f t="shared" si="4"/>
        <v>0</v>
      </c>
      <c r="P28" s="13">
        <f t="shared" si="5"/>
        <v>1979.1859999999997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0</v>
      </c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0</v>
      </c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0</v>
      </c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1979186</v>
      </c>
      <c r="J32" s="15"/>
      <c r="K32" s="10">
        <v>16.75</v>
      </c>
      <c r="L32" s="2">
        <f t="shared" si="1"/>
        <v>0</v>
      </c>
      <c r="M32" s="2">
        <f t="shared" si="2"/>
        <v>1807.0828695652172</v>
      </c>
      <c r="N32" s="2">
        <f t="shared" si="3"/>
        <v>172.1031304347826</v>
      </c>
      <c r="O32" s="2">
        <f t="shared" si="4"/>
        <v>0</v>
      </c>
      <c r="P32" s="13">
        <f t="shared" si="5"/>
        <v>1979.1859999999997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911446888</v>
      </c>
      <c r="J43" s="2"/>
      <c r="K43" s="8" t="s">
        <v>7</v>
      </c>
      <c r="L43" s="16">
        <f>SUM(L6:L42)</f>
        <v>874409.75221632491</v>
      </c>
      <c r="M43" s="16">
        <f>SUM(M6:M42)</f>
        <v>33282.552399903085</v>
      </c>
      <c r="N43" s="16">
        <f>SUM(N6:N42)</f>
        <v>3754.5833837719301</v>
      </c>
      <c r="O43" s="16">
        <f>SUM(O6:O42)</f>
        <v>0</v>
      </c>
      <c r="P43" s="16">
        <f>SUM(P6:P42)</f>
        <v>911446.88800000004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2.2794818703097559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17956.356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17956.356</v>
      </c>
      <c r="G61" s="2"/>
      <c r="H61" s="10">
        <f t="shared" si="11"/>
        <v>2.8375846829147959</v>
      </c>
      <c r="I61" s="2">
        <f t="shared" si="12"/>
        <v>6176.0825147351743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6176.0825147351743</v>
      </c>
      <c r="N61" s="4"/>
      <c r="O61" s="4"/>
      <c r="P61" s="4"/>
    </row>
    <row r="62" spans="1:16">
      <c r="A62" s="10">
        <v>8.75</v>
      </c>
      <c r="B62" s="2">
        <f t="shared" si="6"/>
        <v>57133.85125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57133.85125</v>
      </c>
      <c r="G62" s="2"/>
      <c r="H62" s="10">
        <f t="shared" si="11"/>
        <v>3.4870913606597953</v>
      </c>
      <c r="I62" s="2">
        <f t="shared" si="12"/>
        <v>22769.252468011066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22769.252468011066</v>
      </c>
      <c r="N62" s="4"/>
      <c r="O62" s="4"/>
      <c r="P62" s="4"/>
    </row>
    <row r="63" spans="1:16">
      <c r="A63" s="10">
        <v>9.25</v>
      </c>
      <c r="B63" s="2">
        <f t="shared" si="6"/>
        <v>562224.72175000003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562224.72175000003</v>
      </c>
      <c r="G63" s="2"/>
      <c r="H63" s="10">
        <f t="shared" si="11"/>
        <v>4.2364507105555864</v>
      </c>
      <c r="I63" s="2">
        <f t="shared" si="12"/>
        <v>257495.92669726533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257495.92669726533</v>
      </c>
      <c r="N63" s="4"/>
      <c r="O63" s="4"/>
      <c r="P63" s="4"/>
    </row>
    <row r="64" spans="1:16">
      <c r="A64" s="10">
        <v>9.75</v>
      </c>
      <c r="B64" s="2">
        <f t="shared" si="6"/>
        <v>1731555.2864999999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1731555.2864999999</v>
      </c>
      <c r="G64" s="2"/>
      <c r="H64" s="10">
        <f t="shared" si="11"/>
        <v>5.0943580460737667</v>
      </c>
      <c r="I64" s="2">
        <f t="shared" si="12"/>
        <v>904734.62625670165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904734.62625670165</v>
      </c>
      <c r="N64" s="4"/>
      <c r="O64" s="4"/>
      <c r="P64" s="4"/>
    </row>
    <row r="65" spans="1:16">
      <c r="A65" s="10">
        <v>10.25</v>
      </c>
      <c r="B65" s="2">
        <f t="shared" si="6"/>
        <v>2064506.7634999999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2064506.7634999999</v>
      </c>
      <c r="G65" s="2"/>
      <c r="H65" s="10">
        <f t="shared" si="11"/>
        <v>6.0697484611804935</v>
      </c>
      <c r="I65" s="2">
        <f t="shared" si="12"/>
        <v>1222540.1708147167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1222540.1708147167</v>
      </c>
      <c r="N65" s="4"/>
      <c r="O65" s="4"/>
      <c r="P65" s="4"/>
    </row>
    <row r="66" spans="1:16">
      <c r="A66" s="10">
        <v>10.75</v>
      </c>
      <c r="B66" s="2">
        <f t="shared" si="6"/>
        <v>1934045.443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1934045.443</v>
      </c>
      <c r="G66" s="2"/>
      <c r="H66" s="10">
        <f t="shared" si="11"/>
        <v>7.1717906288703857</v>
      </c>
      <c r="I66" s="2">
        <f t="shared" si="12"/>
        <v>1290285.4868759883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1290285.4868759883</v>
      </c>
      <c r="N66" s="4"/>
      <c r="O66" s="4"/>
      <c r="P66" s="4"/>
    </row>
    <row r="67" spans="1:16">
      <c r="A67" s="10">
        <v>11.25</v>
      </c>
      <c r="B67" s="2">
        <f t="shared" si="6"/>
        <v>1160598.5760937501</v>
      </c>
      <c r="C67" s="2">
        <f t="shared" si="7"/>
        <v>50460.807656249992</v>
      </c>
      <c r="D67" s="2">
        <f t="shared" si="8"/>
        <v>0</v>
      </c>
      <c r="E67" s="2">
        <f t="shared" si="9"/>
        <v>0</v>
      </c>
      <c r="F67" s="12">
        <f t="shared" si="10"/>
        <v>1211059.38375</v>
      </c>
      <c r="G67" s="2"/>
      <c r="H67" s="10">
        <f t="shared" si="11"/>
        <v>8.4098810592962661</v>
      </c>
      <c r="I67" s="2">
        <f t="shared" si="12"/>
        <v>867599.64289218176</v>
      </c>
      <c r="J67" s="2">
        <f t="shared" si="13"/>
        <v>37721.723604007893</v>
      </c>
      <c r="K67" s="2">
        <f t="shared" si="14"/>
        <v>0</v>
      </c>
      <c r="L67" s="2">
        <f t="shared" si="15"/>
        <v>0</v>
      </c>
      <c r="M67" s="22">
        <f t="shared" si="16"/>
        <v>905321.36649618961</v>
      </c>
      <c r="N67" s="4"/>
      <c r="O67" s="4"/>
      <c r="P67" s="4"/>
    </row>
    <row r="68" spans="1:16">
      <c r="A68" s="10">
        <v>11.75</v>
      </c>
      <c r="B68" s="2">
        <f t="shared" si="6"/>
        <v>789620.22021739138</v>
      </c>
      <c r="C68" s="2">
        <f t="shared" si="7"/>
        <v>78962.022021739132</v>
      </c>
      <c r="D68" s="2">
        <f t="shared" si="8"/>
        <v>39481.011010869566</v>
      </c>
      <c r="E68" s="2">
        <f t="shared" si="9"/>
        <v>0</v>
      </c>
      <c r="F68" s="12">
        <f t="shared" si="10"/>
        <v>908063.25325000007</v>
      </c>
      <c r="G68" s="2"/>
      <c r="H68" s="10">
        <f t="shared" si="11"/>
        <v>9.7936387633160322</v>
      </c>
      <c r="I68" s="2">
        <f t="shared" si="12"/>
        <v>658149.37846971792</v>
      </c>
      <c r="J68" s="2">
        <f t="shared" si="13"/>
        <v>65814.937846971792</v>
      </c>
      <c r="K68" s="2">
        <f t="shared" si="14"/>
        <v>32907.468923485896</v>
      </c>
      <c r="L68" s="2">
        <f t="shared" si="15"/>
        <v>0</v>
      </c>
      <c r="M68" s="22">
        <f t="shared" si="16"/>
        <v>756871.78524017567</v>
      </c>
      <c r="N68" s="4"/>
      <c r="O68" s="4"/>
      <c r="P68" s="4"/>
    </row>
    <row r="69" spans="1:16">
      <c r="A69" s="10">
        <v>12.25</v>
      </c>
      <c r="B69" s="2">
        <f t="shared" si="6"/>
        <v>647937.3128666667</v>
      </c>
      <c r="C69" s="2">
        <f t="shared" si="7"/>
        <v>46281.236633333334</v>
      </c>
      <c r="D69" s="2">
        <f t="shared" si="8"/>
        <v>0</v>
      </c>
      <c r="E69" s="2">
        <f t="shared" si="9"/>
        <v>0</v>
      </c>
      <c r="F69" s="12">
        <f t="shared" si="10"/>
        <v>694218.54950000008</v>
      </c>
      <c r="G69" s="2"/>
      <c r="H69" s="10">
        <f t="shared" si="11"/>
        <v>11.332900275826232</v>
      </c>
      <c r="I69" s="2">
        <f t="shared" si="12"/>
        <v>599429.30217997998</v>
      </c>
      <c r="J69" s="2">
        <f t="shared" si="13"/>
        <v>42816.378727141426</v>
      </c>
      <c r="K69" s="2">
        <f t="shared" si="14"/>
        <v>0</v>
      </c>
      <c r="L69" s="2">
        <f t="shared" si="15"/>
        <v>0</v>
      </c>
      <c r="M69" s="22">
        <f t="shared" si="16"/>
        <v>642245.68090712139</v>
      </c>
      <c r="N69" s="4"/>
      <c r="O69" s="4"/>
      <c r="P69" s="4"/>
    </row>
    <row r="70" spans="1:16">
      <c r="A70" s="10">
        <v>12.75</v>
      </c>
      <c r="B70" s="2">
        <f t="shared" si="6"/>
        <v>164580.02290909091</v>
      </c>
      <c r="C70" s="2">
        <f t="shared" si="7"/>
        <v>61717.508590909085</v>
      </c>
      <c r="D70" s="2">
        <f t="shared" si="8"/>
        <v>0</v>
      </c>
      <c r="E70" s="2">
        <f t="shared" si="9"/>
        <v>0</v>
      </c>
      <c r="F70" s="12">
        <f t="shared" si="10"/>
        <v>226297.53149999998</v>
      </c>
      <c r="G70" s="2"/>
      <c r="H70" s="10">
        <f t="shared" si="11"/>
        <v>13.03771500013848</v>
      </c>
      <c r="I70" s="2">
        <f t="shared" si="12"/>
        <v>168293.91634548936</v>
      </c>
      <c r="J70" s="2">
        <f t="shared" si="13"/>
        <v>63110.218629558498</v>
      </c>
      <c r="K70" s="2">
        <f t="shared" si="14"/>
        <v>0</v>
      </c>
      <c r="L70" s="2">
        <f t="shared" si="15"/>
        <v>0</v>
      </c>
      <c r="M70" s="22">
        <f t="shared" si="16"/>
        <v>231404.13497504784</v>
      </c>
      <c r="N70" s="4"/>
      <c r="O70" s="4"/>
      <c r="P70" s="4"/>
    </row>
    <row r="71" spans="1:16">
      <c r="A71" s="10">
        <v>13.25</v>
      </c>
      <c r="B71" s="2">
        <f t="shared" si="6"/>
        <v>94396.411769841259</v>
      </c>
      <c r="C71" s="2">
        <f t="shared" si="7"/>
        <v>62102.902480158729</v>
      </c>
      <c r="D71" s="2">
        <f t="shared" si="8"/>
        <v>0</v>
      </c>
      <c r="E71" s="2">
        <f t="shared" si="9"/>
        <v>0</v>
      </c>
      <c r="F71" s="12">
        <f t="shared" si="10"/>
        <v>156499.31425</v>
      </c>
      <c r="G71" s="2"/>
      <c r="H71" s="10">
        <f t="shared" si="11"/>
        <v>14.918340840260296</v>
      </c>
      <c r="I71" s="2">
        <f t="shared" si="12"/>
        <v>106282.10150038118</v>
      </c>
      <c r="J71" s="2">
        <f t="shared" si="13"/>
        <v>69922.435197619197</v>
      </c>
      <c r="K71" s="2">
        <f t="shared" si="14"/>
        <v>0</v>
      </c>
      <c r="L71" s="2">
        <f t="shared" si="15"/>
        <v>0</v>
      </c>
      <c r="M71" s="22">
        <f t="shared" si="16"/>
        <v>176204.53669800039</v>
      </c>
      <c r="N71" s="4"/>
      <c r="O71" s="4"/>
      <c r="P71" s="4"/>
    </row>
    <row r="72" spans="1:16">
      <c r="A72" s="10">
        <v>13.75</v>
      </c>
      <c r="B72" s="2">
        <f t="shared" si="6"/>
        <v>25734.791888586959</v>
      </c>
      <c r="C72" s="2">
        <f t="shared" si="7"/>
        <v>54131.803627717389</v>
      </c>
      <c r="D72" s="2">
        <f t="shared" si="8"/>
        <v>1774.8132336956519</v>
      </c>
      <c r="E72" s="2">
        <f t="shared" si="9"/>
        <v>0</v>
      </c>
      <c r="F72" s="12">
        <f t="shared" si="10"/>
        <v>81641.408749999988</v>
      </c>
      <c r="G72" s="2"/>
      <c r="H72" s="10">
        <f t="shared" si="11"/>
        <v>16.985240092544984</v>
      </c>
      <c r="I72" s="2">
        <f t="shared" si="12"/>
        <v>31789.93592431481</v>
      </c>
      <c r="J72" s="2">
        <f t="shared" si="13"/>
        <v>66868.48590976563</v>
      </c>
      <c r="K72" s="2">
        <f t="shared" si="14"/>
        <v>2192.409374090676</v>
      </c>
      <c r="L72" s="2">
        <f t="shared" si="15"/>
        <v>0</v>
      </c>
      <c r="M72" s="22">
        <f t="shared" si="16"/>
        <v>100850.83120817112</v>
      </c>
      <c r="N72" s="4"/>
      <c r="O72" s="4"/>
      <c r="P72" s="4"/>
    </row>
    <row r="73" spans="1:16">
      <c r="A73" s="10">
        <v>14.25</v>
      </c>
      <c r="B73" s="2">
        <f t="shared" si="6"/>
        <v>8225.9918125000004</v>
      </c>
      <c r="C73" s="2">
        <f t="shared" si="7"/>
        <v>19389.83784375</v>
      </c>
      <c r="D73" s="2">
        <f t="shared" si="8"/>
        <v>587.57084374999999</v>
      </c>
      <c r="E73" s="2">
        <f t="shared" si="9"/>
        <v>0</v>
      </c>
      <c r="F73" s="12">
        <f t="shared" si="10"/>
        <v>28203.4005</v>
      </c>
      <c r="G73" s="2"/>
      <c r="H73" s="10">
        <f t="shared" si="11"/>
        <v>19.249075571986204</v>
      </c>
      <c r="I73" s="2">
        <f t="shared" si="12"/>
        <v>11111.771091463319</v>
      </c>
      <c r="J73" s="2">
        <f t="shared" si="13"/>
        <v>26192.031858449245</v>
      </c>
      <c r="K73" s="2">
        <f t="shared" si="14"/>
        <v>793.69793510452257</v>
      </c>
      <c r="L73" s="2">
        <f t="shared" si="15"/>
        <v>0</v>
      </c>
      <c r="M73" s="22">
        <f t="shared" si="16"/>
        <v>38097.500885017085</v>
      </c>
      <c r="N73" s="4"/>
      <c r="O73" s="4"/>
      <c r="P73" s="4"/>
    </row>
    <row r="74" spans="1:16">
      <c r="A74" s="10">
        <v>14.75</v>
      </c>
      <c r="B74" s="2">
        <f t="shared" si="6"/>
        <v>3841.183355263157</v>
      </c>
      <c r="C74" s="2">
        <f t="shared" si="7"/>
        <v>24583.573473684206</v>
      </c>
      <c r="D74" s="2">
        <f t="shared" si="8"/>
        <v>768.23667105263144</v>
      </c>
      <c r="E74" s="2">
        <f t="shared" si="9"/>
        <v>0</v>
      </c>
      <c r="F74" s="12">
        <f t="shared" si="10"/>
        <v>29192.993499999997</v>
      </c>
      <c r="G74" s="2"/>
      <c r="H74" s="10">
        <f t="shared" si="11"/>
        <v>21.720706951615103</v>
      </c>
      <c r="I74" s="2">
        <f t="shared" si="12"/>
        <v>5656.4893564130634</v>
      </c>
      <c r="J74" s="2">
        <f t="shared" si="13"/>
        <v>36201.531881043607</v>
      </c>
      <c r="K74" s="2">
        <f t="shared" si="14"/>
        <v>1131.2978712826127</v>
      </c>
      <c r="L74" s="2">
        <f t="shared" si="15"/>
        <v>0</v>
      </c>
      <c r="M74" s="22">
        <f t="shared" si="16"/>
        <v>42989.319108739284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24.411187296129359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30.493854527389082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30268.638065217387</v>
      </c>
      <c r="D78" s="2">
        <f t="shared" si="8"/>
        <v>2882.7274347826087</v>
      </c>
      <c r="E78" s="2">
        <f t="shared" si="9"/>
        <v>0</v>
      </c>
      <c r="F78" s="12">
        <f t="shared" si="10"/>
        <v>33151.365499999993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61276.527899735411</v>
      </c>
      <c r="K78" s="2">
        <f t="shared" si="14"/>
        <v>5835.8597999748017</v>
      </c>
      <c r="L78" s="2">
        <f t="shared" si="15"/>
        <v>0</v>
      </c>
      <c r="M78" s="22">
        <f t="shared" si="16"/>
        <v>67112.387699710205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9262356.932913091</v>
      </c>
      <c r="C89" s="16">
        <f>SUM(C52:C83)</f>
        <v>427898.33039275924</v>
      </c>
      <c r="D89" s="16">
        <f>SUM(D52:D83)</f>
        <v>45494.359194150464</v>
      </c>
      <c r="E89" s="16">
        <f>SUM(E52:E83)</f>
        <v>0</v>
      </c>
      <c r="F89" s="16">
        <f>SUM(F52:F83)</f>
        <v>9735749.6224999987</v>
      </c>
      <c r="G89" s="12"/>
      <c r="H89" s="8" t="s">
        <v>7</v>
      </c>
      <c r="I89" s="16">
        <f>SUM(I52:I88)</f>
        <v>6152314.083387359</v>
      </c>
      <c r="J89" s="16">
        <f>SUM(J52:J88)</f>
        <v>469924.2715542927</v>
      </c>
      <c r="K89" s="16">
        <f>SUM(K52:K88)</f>
        <v>42860.733903938512</v>
      </c>
      <c r="L89" s="16">
        <f>SUM(L52:L88)</f>
        <v>0</v>
      </c>
      <c r="M89" s="16">
        <f>SUM(M52:M88)</f>
        <v>6665099.0888455901</v>
      </c>
      <c r="N89" s="4"/>
      <c r="O89" s="4"/>
      <c r="P89" s="4"/>
    </row>
    <row r="90" spans="1:16">
      <c r="A90" s="6" t="s">
        <v>13</v>
      </c>
      <c r="B90" s="23">
        <f>IF(L43&gt;0,B89/L43,0)</f>
        <v>10.592696283906069</v>
      </c>
      <c r="C90" s="23">
        <f>IF(M43&gt;0,C89/M43,0)</f>
        <v>12.85653591862159</v>
      </c>
      <c r="D90" s="23">
        <f>IF(N43&gt;0,D89/N43,0)</f>
        <v>12.117019265249588</v>
      </c>
      <c r="E90" s="23">
        <f>IF(O43&gt;0,E89/O43,0)</f>
        <v>0</v>
      </c>
      <c r="F90" s="23">
        <f>IF(P43&gt;0,F89/P43,0)</f>
        <v>10.681642288409456</v>
      </c>
      <c r="G90" s="12"/>
      <c r="H90" s="6" t="s">
        <v>13</v>
      </c>
      <c r="I90" s="23">
        <f>IF(L43&gt;0,I89/L43,0)</f>
        <v>7.0359623366429531</v>
      </c>
      <c r="J90" s="23">
        <f>IF(M43&gt;0,J89/M43,0)</f>
        <v>14.119237788856033</v>
      </c>
      <c r="K90" s="23">
        <f>IF(N43&gt;0,K89/N43,0)</f>
        <v>11.415576516209837</v>
      </c>
      <c r="L90" s="23">
        <f>IF(O43&gt;0,L89/O43,0)</f>
        <v>0</v>
      </c>
      <c r="M90" s="23">
        <f>IF(P43&gt;0,M89/P43,0)</f>
        <v>7.3126576837306505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874409.75221632491</v>
      </c>
      <c r="C102" s="27">
        <f>$B$90</f>
        <v>10.592696283906069</v>
      </c>
      <c r="D102" s="27">
        <f>$I$90</f>
        <v>7.0359623366429531</v>
      </c>
      <c r="E102" s="28">
        <f t="shared" ref="E102:E105" si="17">B102*D102</f>
        <v>6152314.083387359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33282.552399903085</v>
      </c>
      <c r="C103" s="27">
        <f>$C$90</f>
        <v>12.85653591862159</v>
      </c>
      <c r="D103" s="27">
        <f>$J$90</f>
        <v>14.119237788856033</v>
      </c>
      <c r="E103" s="28">
        <f t="shared" si="17"/>
        <v>469924.2715542927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3754.5833837719301</v>
      </c>
      <c r="C104" s="27">
        <f>$D$90</f>
        <v>12.117019265249588</v>
      </c>
      <c r="D104" s="27">
        <f>$K$90</f>
        <v>11.415576516209837</v>
      </c>
      <c r="E104" s="28">
        <f t="shared" si="17"/>
        <v>42860.733903938512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911446.88799999992</v>
      </c>
      <c r="C106" s="27">
        <f>$F$90</f>
        <v>10.681642288409456</v>
      </c>
      <c r="D106" s="27">
        <f>$M$90</f>
        <v>7.3126576837306505</v>
      </c>
      <c r="E106" s="28">
        <f>SUM(E102:E105)</f>
        <v>6665099.0888455911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6665212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1.0000169406565309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8"/>
  <sheetViews>
    <sheetView workbookViewId="0">
      <selection activeCell="I14" sqref="I14"/>
    </sheetView>
  </sheetViews>
  <sheetFormatPr baseColWidth="10" defaultRowHeight="13"/>
  <cols>
    <col min="1" max="1" width="8.83203125" customWidth="1"/>
    <col min="2" max="2" width="10.33203125" customWidth="1"/>
    <col min="3" max="8" width="8.83203125" customWidth="1"/>
    <col min="9" max="9" width="10.33203125" customWidth="1"/>
    <col min="10" max="256" width="8.83203125" customWidth="1"/>
  </cols>
  <sheetData>
    <row r="1" spans="1:16" ht="21">
      <c r="A1" s="30" t="s">
        <v>28</v>
      </c>
      <c r="B1" s="30"/>
      <c r="C1" s="30"/>
      <c r="D1" s="30"/>
      <c r="E1" s="30"/>
      <c r="F1" s="30"/>
      <c r="G1" s="2"/>
      <c r="H1" s="31" t="s">
        <v>1</v>
      </c>
      <c r="I1" s="31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32779840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2" t="s">
        <v>4</v>
      </c>
      <c r="C4" s="32"/>
      <c r="D4" s="32"/>
      <c r="E4" s="32"/>
      <c r="F4" s="32"/>
      <c r="G4" s="2"/>
      <c r="H4" s="3" t="s">
        <v>3</v>
      </c>
      <c r="I4" s="2"/>
      <c r="J4" s="2"/>
      <c r="K4" s="3" t="s">
        <v>3</v>
      </c>
      <c r="L4" s="31" t="s">
        <v>5</v>
      </c>
      <c r="M4" s="31"/>
      <c r="N4" s="31"/>
      <c r="O4" s="31"/>
      <c r="P4" s="31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>
        <v>0</v>
      </c>
      <c r="C13" s="11">
        <v>0</v>
      </c>
      <c r="D13" s="11">
        <v>0</v>
      </c>
      <c r="E13" s="11">
        <v>0</v>
      </c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4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7.75</v>
      </c>
      <c r="I14">
        <v>4374875</v>
      </c>
      <c r="J14" s="5"/>
      <c r="K14" s="10">
        <v>7.75</v>
      </c>
      <c r="L14" s="2">
        <f t="shared" si="1"/>
        <v>4374.875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4374.875</v>
      </c>
    </row>
    <row r="15" spans="1:16">
      <c r="A15" s="10">
        <v>8.25</v>
      </c>
      <c r="B15" s="11">
        <v>3</v>
      </c>
      <c r="C15" s="11">
        <v>0</v>
      </c>
      <c r="D15" s="11">
        <v>0</v>
      </c>
      <c r="E15" s="11">
        <v>0</v>
      </c>
      <c r="F15" s="12">
        <f t="shared" si="0"/>
        <v>3</v>
      </c>
      <c r="G15" s="2"/>
      <c r="H15" s="10">
        <v>8.25</v>
      </c>
      <c r="I15">
        <v>32711098</v>
      </c>
      <c r="J15" s="5"/>
      <c r="K15" s="10">
        <v>8.25</v>
      </c>
      <c r="L15" s="2">
        <f t="shared" si="1"/>
        <v>32711.098000000002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32711.098000000002</v>
      </c>
    </row>
    <row r="16" spans="1:16">
      <c r="A16" s="10">
        <v>8.75</v>
      </c>
      <c r="B16" s="11">
        <v>15</v>
      </c>
      <c r="C16" s="11">
        <v>0</v>
      </c>
      <c r="D16" s="11">
        <v>0</v>
      </c>
      <c r="E16" s="11">
        <v>0</v>
      </c>
      <c r="F16" s="12">
        <f t="shared" si="0"/>
        <v>15</v>
      </c>
      <c r="G16" s="2"/>
      <c r="H16" s="10">
        <v>8.75</v>
      </c>
      <c r="I16">
        <v>94048416</v>
      </c>
      <c r="J16" s="5"/>
      <c r="K16" s="10">
        <v>8.75</v>
      </c>
      <c r="L16" s="2">
        <f t="shared" si="1"/>
        <v>94048.415999999997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94048.415999999997</v>
      </c>
    </row>
    <row r="17" spans="1:16">
      <c r="A17" s="10">
        <v>9.25</v>
      </c>
      <c r="B17" s="11">
        <v>37</v>
      </c>
      <c r="C17" s="11">
        <v>0</v>
      </c>
      <c r="D17" s="11">
        <v>0</v>
      </c>
      <c r="E17" s="11">
        <v>0</v>
      </c>
      <c r="F17" s="12">
        <f t="shared" si="0"/>
        <v>37</v>
      </c>
      <c r="G17" s="2"/>
      <c r="H17" s="10">
        <v>9.25</v>
      </c>
      <c r="I17">
        <v>222928148</v>
      </c>
      <c r="J17" s="5"/>
      <c r="K17" s="10">
        <v>9.25</v>
      </c>
      <c r="L17" s="2">
        <f t="shared" si="1"/>
        <v>222928.14799999999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222928.14799999999</v>
      </c>
    </row>
    <row r="18" spans="1:16">
      <c r="A18" s="10">
        <v>9.75</v>
      </c>
      <c r="B18" s="11">
        <v>43</v>
      </c>
      <c r="C18" s="11">
        <v>0</v>
      </c>
      <c r="D18" s="11">
        <v>0</v>
      </c>
      <c r="E18" s="11">
        <v>0</v>
      </c>
      <c r="F18" s="12">
        <f t="shared" si="0"/>
        <v>43</v>
      </c>
      <c r="G18" s="2"/>
      <c r="H18" s="10">
        <v>9.75</v>
      </c>
      <c r="I18">
        <v>363945484</v>
      </c>
      <c r="J18" s="5"/>
      <c r="K18" s="10">
        <v>9.75</v>
      </c>
      <c r="L18" s="2">
        <f t="shared" si="1"/>
        <v>363945.484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363945.484</v>
      </c>
    </row>
    <row r="19" spans="1:16">
      <c r="A19" s="10">
        <v>10.25</v>
      </c>
      <c r="B19" s="11">
        <v>32</v>
      </c>
      <c r="C19" s="11">
        <v>0</v>
      </c>
      <c r="D19" s="11">
        <v>0</v>
      </c>
      <c r="E19" s="11">
        <v>0</v>
      </c>
      <c r="F19" s="12">
        <f t="shared" si="0"/>
        <v>32</v>
      </c>
      <c r="G19" s="2"/>
      <c r="H19" s="10">
        <v>10.25</v>
      </c>
      <c r="I19">
        <v>309580011</v>
      </c>
      <c r="J19" s="5"/>
      <c r="K19" s="10">
        <v>10.25</v>
      </c>
      <c r="L19" s="2">
        <f t="shared" si="1"/>
        <v>309580.011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309580.011</v>
      </c>
    </row>
    <row r="20" spans="1:16">
      <c r="A20" s="10">
        <v>10.75</v>
      </c>
      <c r="B20" s="11">
        <v>43</v>
      </c>
      <c r="C20" s="11">
        <v>0</v>
      </c>
      <c r="D20" s="11">
        <v>0</v>
      </c>
      <c r="E20" s="11">
        <v>0</v>
      </c>
      <c r="F20" s="12">
        <f t="shared" si="0"/>
        <v>43</v>
      </c>
      <c r="G20" s="2"/>
      <c r="H20" s="10">
        <v>10.75</v>
      </c>
      <c r="I20">
        <v>233931876</v>
      </c>
      <c r="J20" s="5"/>
      <c r="K20" s="10">
        <v>10.75</v>
      </c>
      <c r="L20" s="2">
        <f t="shared" si="1"/>
        <v>233931.87599999999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233931.87599999999</v>
      </c>
    </row>
    <row r="21" spans="1:16">
      <c r="A21" s="10">
        <v>11.25</v>
      </c>
      <c r="B21" s="11">
        <v>23</v>
      </c>
      <c r="C21" s="11">
        <v>1</v>
      </c>
      <c r="D21" s="11">
        <v>0</v>
      </c>
      <c r="E21" s="11">
        <v>0</v>
      </c>
      <c r="F21" s="12">
        <f t="shared" si="0"/>
        <v>24</v>
      </c>
      <c r="G21" s="2"/>
      <c r="H21" s="10">
        <v>11.25</v>
      </c>
      <c r="I21">
        <v>160154319</v>
      </c>
      <c r="J21" s="5"/>
      <c r="K21" s="10">
        <v>11.25</v>
      </c>
      <c r="L21" s="2">
        <f t="shared" si="1"/>
        <v>153481.22237499998</v>
      </c>
      <c r="M21" s="2">
        <f t="shared" si="2"/>
        <v>6673.0966249999992</v>
      </c>
      <c r="N21" s="2">
        <f t="shared" si="3"/>
        <v>0</v>
      </c>
      <c r="O21" s="2">
        <f t="shared" si="4"/>
        <v>0</v>
      </c>
      <c r="P21" s="13">
        <f t="shared" si="5"/>
        <v>160154.31899999999</v>
      </c>
    </row>
    <row r="22" spans="1:16">
      <c r="A22" s="10">
        <v>11.75</v>
      </c>
      <c r="B22" s="11">
        <v>20</v>
      </c>
      <c r="C22" s="11">
        <v>2</v>
      </c>
      <c r="D22" s="11">
        <v>1</v>
      </c>
      <c r="E22" s="11">
        <v>0</v>
      </c>
      <c r="F22" s="12">
        <f t="shared" si="0"/>
        <v>23</v>
      </c>
      <c r="G22" s="5"/>
      <c r="H22" s="10">
        <v>11.75</v>
      </c>
      <c r="I22">
        <v>171751642</v>
      </c>
      <c r="J22" s="5"/>
      <c r="K22" s="10">
        <v>11.75</v>
      </c>
      <c r="L22" s="2">
        <f t="shared" si="1"/>
        <v>149349.25391304347</v>
      </c>
      <c r="M22" s="2">
        <f t="shared" si="2"/>
        <v>14934.925391304347</v>
      </c>
      <c r="N22" s="2">
        <f t="shared" si="3"/>
        <v>7467.4626956521734</v>
      </c>
      <c r="O22" s="2">
        <f t="shared" si="4"/>
        <v>0</v>
      </c>
      <c r="P22" s="13">
        <f t="shared" si="5"/>
        <v>171751.64199999999</v>
      </c>
    </row>
    <row r="23" spans="1:16">
      <c r="A23" s="10">
        <v>12.25</v>
      </c>
      <c r="B23" s="11">
        <v>28</v>
      </c>
      <c r="C23" s="11">
        <v>2</v>
      </c>
      <c r="D23" s="11">
        <v>0</v>
      </c>
      <c r="E23" s="11">
        <v>0</v>
      </c>
      <c r="F23" s="12">
        <f t="shared" si="0"/>
        <v>30</v>
      </c>
      <c r="G23" s="5"/>
      <c r="H23" s="10">
        <v>12.25</v>
      </c>
      <c r="I23">
        <v>271419598</v>
      </c>
      <c r="J23" s="5"/>
      <c r="K23" s="10">
        <v>12.25</v>
      </c>
      <c r="L23" s="2">
        <f t="shared" si="1"/>
        <v>253324.95813333333</v>
      </c>
      <c r="M23" s="2">
        <f t="shared" si="2"/>
        <v>18094.639866666665</v>
      </c>
      <c r="N23" s="2">
        <f t="shared" si="3"/>
        <v>0</v>
      </c>
      <c r="O23" s="2">
        <f t="shared" si="4"/>
        <v>0</v>
      </c>
      <c r="P23" s="13">
        <f t="shared" si="5"/>
        <v>271419.598</v>
      </c>
    </row>
    <row r="24" spans="1:16">
      <c r="A24" s="10">
        <v>12.75</v>
      </c>
      <c r="B24" s="11">
        <v>24</v>
      </c>
      <c r="C24" s="11">
        <v>9</v>
      </c>
      <c r="D24" s="11">
        <v>0</v>
      </c>
      <c r="E24" s="11">
        <v>0</v>
      </c>
      <c r="F24" s="12">
        <f t="shared" si="0"/>
        <v>33</v>
      </c>
      <c r="G24" s="5"/>
      <c r="H24" s="10">
        <v>12.75</v>
      </c>
      <c r="I24">
        <v>284582883</v>
      </c>
      <c r="J24" s="5"/>
      <c r="K24" s="10">
        <v>12.75</v>
      </c>
      <c r="L24" s="2">
        <f t="shared" si="1"/>
        <v>206969.36945454543</v>
      </c>
      <c r="M24" s="2">
        <f t="shared" si="2"/>
        <v>77613.513545454538</v>
      </c>
      <c r="N24" s="2">
        <f t="shared" si="3"/>
        <v>0</v>
      </c>
      <c r="O24" s="2">
        <f t="shared" si="4"/>
        <v>0</v>
      </c>
      <c r="P24" s="13">
        <f t="shared" si="5"/>
        <v>284582.88299999997</v>
      </c>
    </row>
    <row r="25" spans="1:16">
      <c r="A25" s="10">
        <v>13.25</v>
      </c>
      <c r="B25" s="11">
        <v>38</v>
      </c>
      <c r="C25" s="11">
        <v>25</v>
      </c>
      <c r="D25" s="11">
        <v>0</v>
      </c>
      <c r="E25" s="11">
        <v>0</v>
      </c>
      <c r="F25" s="12">
        <f t="shared" si="0"/>
        <v>63</v>
      </c>
      <c r="G25" s="5"/>
      <c r="H25" s="10">
        <v>13.25</v>
      </c>
      <c r="I25">
        <v>290823747</v>
      </c>
      <c r="J25" s="5"/>
      <c r="K25" s="10">
        <v>13.25</v>
      </c>
      <c r="L25" s="2">
        <f t="shared" si="1"/>
        <v>175417.49819047615</v>
      </c>
      <c r="M25" s="2">
        <f t="shared" si="2"/>
        <v>115406.24880952379</v>
      </c>
      <c r="N25" s="2">
        <f t="shared" si="3"/>
        <v>0</v>
      </c>
      <c r="O25" s="2">
        <f t="shared" si="4"/>
        <v>0</v>
      </c>
      <c r="P25" s="13">
        <f t="shared" si="5"/>
        <v>290823.74699999997</v>
      </c>
    </row>
    <row r="26" spans="1:16">
      <c r="A26" s="10">
        <v>13.75</v>
      </c>
      <c r="B26" s="11">
        <v>29</v>
      </c>
      <c r="C26" s="11">
        <v>61</v>
      </c>
      <c r="D26" s="11">
        <v>2</v>
      </c>
      <c r="E26" s="11">
        <v>0</v>
      </c>
      <c r="F26" s="12">
        <f t="shared" si="0"/>
        <v>92</v>
      </c>
      <c r="G26" s="5"/>
      <c r="H26" s="10">
        <v>13.75</v>
      </c>
      <c r="I26">
        <v>301078722</v>
      </c>
      <c r="J26" s="5"/>
      <c r="K26" s="10">
        <v>13.75</v>
      </c>
      <c r="L26" s="2">
        <f t="shared" si="1"/>
        <v>94905.249326086967</v>
      </c>
      <c r="M26" s="2">
        <f t="shared" si="2"/>
        <v>199628.28306521737</v>
      </c>
      <c r="N26" s="2">
        <f t="shared" si="3"/>
        <v>6545.1896086956522</v>
      </c>
      <c r="O26" s="2">
        <f t="shared" si="4"/>
        <v>0</v>
      </c>
      <c r="P26" s="13">
        <f t="shared" si="5"/>
        <v>301078.72199999995</v>
      </c>
    </row>
    <row r="27" spans="1:16">
      <c r="A27" s="10">
        <v>14.25</v>
      </c>
      <c r="B27" s="11">
        <v>28</v>
      </c>
      <c r="C27" s="11">
        <v>66</v>
      </c>
      <c r="D27" s="11">
        <v>2</v>
      </c>
      <c r="E27" s="11">
        <v>0</v>
      </c>
      <c r="F27" s="12">
        <f t="shared" si="0"/>
        <v>96</v>
      </c>
      <c r="G27" s="5"/>
      <c r="H27" s="10">
        <v>14.25</v>
      </c>
      <c r="I27">
        <v>157770693</v>
      </c>
      <c r="J27" s="5"/>
      <c r="K27" s="10">
        <v>14.25</v>
      </c>
      <c r="L27" s="2">
        <f t="shared" si="1"/>
        <v>46016.452125000003</v>
      </c>
      <c r="M27" s="2">
        <f t="shared" si="2"/>
        <v>108467.35143749999</v>
      </c>
      <c r="N27" s="2">
        <f t="shared" si="3"/>
        <v>3286.8894375</v>
      </c>
      <c r="O27" s="2">
        <f t="shared" si="4"/>
        <v>0</v>
      </c>
      <c r="P27" s="13">
        <f t="shared" si="5"/>
        <v>157770.693</v>
      </c>
    </row>
    <row r="28" spans="1:16">
      <c r="A28" s="10">
        <v>14.75</v>
      </c>
      <c r="B28" s="11">
        <v>10</v>
      </c>
      <c r="C28" s="11">
        <v>64</v>
      </c>
      <c r="D28" s="11">
        <v>2</v>
      </c>
      <c r="E28" s="11">
        <v>0</v>
      </c>
      <c r="F28" s="12">
        <f t="shared" si="0"/>
        <v>76</v>
      </c>
      <c r="G28" s="2"/>
      <c r="H28" s="10">
        <v>14.75</v>
      </c>
      <c r="I28">
        <v>80997010</v>
      </c>
      <c r="J28" s="5"/>
      <c r="K28" s="10">
        <v>14.75</v>
      </c>
      <c r="L28" s="2">
        <f t="shared" si="1"/>
        <v>10657.501315789472</v>
      </c>
      <c r="M28" s="2">
        <f t="shared" si="2"/>
        <v>68208.008421052626</v>
      </c>
      <c r="N28" s="2">
        <f t="shared" si="3"/>
        <v>2131.5002631578946</v>
      </c>
      <c r="O28" s="2">
        <f t="shared" si="4"/>
        <v>0</v>
      </c>
      <c r="P28" s="13">
        <f t="shared" si="5"/>
        <v>80997.009999999995</v>
      </c>
    </row>
    <row r="29" spans="1:16">
      <c r="A29" s="10">
        <v>15.25</v>
      </c>
      <c r="B29" s="11">
        <v>5</v>
      </c>
      <c r="C29" s="11">
        <v>45</v>
      </c>
      <c r="D29" s="11">
        <v>2</v>
      </c>
      <c r="E29" s="11">
        <v>0</v>
      </c>
      <c r="F29" s="12">
        <f t="shared" si="0"/>
        <v>52</v>
      </c>
      <c r="G29" s="2"/>
      <c r="H29" s="10">
        <v>15.25</v>
      </c>
      <c r="I29">
        <v>34441256</v>
      </c>
      <c r="J29" s="5"/>
      <c r="K29" s="10">
        <v>15.25</v>
      </c>
      <c r="L29" s="2">
        <f t="shared" si="1"/>
        <v>3311.6592307692313</v>
      </c>
      <c r="M29" s="2">
        <f t="shared" si="2"/>
        <v>29804.93307692308</v>
      </c>
      <c r="N29" s="2">
        <f t="shared" si="3"/>
        <v>1324.6636923076924</v>
      </c>
      <c r="O29" s="2">
        <f t="shared" si="4"/>
        <v>0</v>
      </c>
      <c r="P29" s="13">
        <f t="shared" si="5"/>
        <v>34441.256000000008</v>
      </c>
    </row>
    <row r="30" spans="1:16">
      <c r="A30" s="10">
        <v>15.75</v>
      </c>
      <c r="B30" s="11">
        <v>0</v>
      </c>
      <c r="C30" s="11">
        <v>26</v>
      </c>
      <c r="D30" s="11">
        <v>4</v>
      </c>
      <c r="E30" s="11">
        <v>0</v>
      </c>
      <c r="F30" s="12">
        <f t="shared" si="0"/>
        <v>30</v>
      </c>
      <c r="G30" s="2"/>
      <c r="H30" s="10">
        <v>15.75</v>
      </c>
      <c r="I30">
        <v>20599801</v>
      </c>
      <c r="J30" s="5"/>
      <c r="K30" s="10">
        <v>15.75</v>
      </c>
      <c r="L30" s="2">
        <f t="shared" si="1"/>
        <v>0</v>
      </c>
      <c r="M30" s="2">
        <f t="shared" si="2"/>
        <v>17853.160866666665</v>
      </c>
      <c r="N30" s="2">
        <f t="shared" si="3"/>
        <v>2746.6401333333333</v>
      </c>
      <c r="O30" s="2">
        <f t="shared" si="4"/>
        <v>0</v>
      </c>
      <c r="P30" s="13">
        <f t="shared" si="5"/>
        <v>20599.800999999999</v>
      </c>
    </row>
    <row r="31" spans="1:16">
      <c r="A31" s="10">
        <v>16.25</v>
      </c>
      <c r="B31" s="11">
        <v>1</v>
      </c>
      <c r="C31" s="11">
        <v>21</v>
      </c>
      <c r="D31" s="11">
        <v>1</v>
      </c>
      <c r="E31" s="11">
        <v>0</v>
      </c>
      <c r="F31" s="12">
        <f t="shared" si="0"/>
        <v>23</v>
      </c>
      <c r="G31" s="2"/>
      <c r="H31" s="10">
        <v>16.25</v>
      </c>
      <c r="I31">
        <v>8714878</v>
      </c>
      <c r="J31" s="5"/>
      <c r="K31" s="10">
        <v>16.25</v>
      </c>
      <c r="L31" s="2">
        <f t="shared" si="1"/>
        <v>378.90773913043478</v>
      </c>
      <c r="M31" s="2">
        <f t="shared" si="2"/>
        <v>7957.0625217391307</v>
      </c>
      <c r="N31" s="2">
        <f t="shared" si="3"/>
        <v>378.90773913043478</v>
      </c>
      <c r="O31" s="2">
        <f t="shared" si="4"/>
        <v>0</v>
      </c>
      <c r="P31" s="13">
        <f t="shared" si="5"/>
        <v>8714.8780000000006</v>
      </c>
    </row>
    <row r="32" spans="1:16">
      <c r="A32" s="10">
        <v>16.75</v>
      </c>
      <c r="B32" s="11">
        <v>0</v>
      </c>
      <c r="C32" s="11">
        <v>21</v>
      </c>
      <c r="D32" s="11">
        <v>2</v>
      </c>
      <c r="E32" s="11">
        <v>0</v>
      </c>
      <c r="F32" s="12">
        <f t="shared" si="0"/>
        <v>23</v>
      </c>
      <c r="G32" s="2"/>
      <c r="H32" s="10">
        <v>16.75</v>
      </c>
      <c r="I32">
        <v>6088848</v>
      </c>
      <c r="J32" s="15"/>
      <c r="K32" s="10">
        <v>16.75</v>
      </c>
      <c r="L32" s="2">
        <f t="shared" si="1"/>
        <v>0</v>
      </c>
      <c r="M32" s="2">
        <f t="shared" si="2"/>
        <v>5559.3829565217384</v>
      </c>
      <c r="N32" s="2">
        <f t="shared" si="3"/>
        <v>529.4650434782609</v>
      </c>
      <c r="O32" s="2">
        <f t="shared" si="4"/>
        <v>0</v>
      </c>
      <c r="P32" s="13">
        <f t="shared" si="5"/>
        <v>6088.847999999999</v>
      </c>
    </row>
    <row r="33" spans="1:16">
      <c r="A33" s="10">
        <v>17.25</v>
      </c>
      <c r="B33" s="11">
        <v>0</v>
      </c>
      <c r="C33" s="11">
        <v>21</v>
      </c>
      <c r="D33" s="11">
        <v>4</v>
      </c>
      <c r="E33" s="11">
        <v>0</v>
      </c>
      <c r="F33" s="12">
        <f t="shared" si="0"/>
        <v>25</v>
      </c>
      <c r="G33" s="2"/>
      <c r="H33" s="10">
        <v>17.25</v>
      </c>
      <c r="I33">
        <v>1037437</v>
      </c>
      <c r="J33" s="15"/>
      <c r="K33" s="10">
        <v>17.25</v>
      </c>
      <c r="L33" s="2">
        <f t="shared" si="1"/>
        <v>0</v>
      </c>
      <c r="M33" s="2">
        <f t="shared" si="2"/>
        <v>871.44707999999991</v>
      </c>
      <c r="N33" s="2">
        <f t="shared" si="3"/>
        <v>165.98991999999998</v>
      </c>
      <c r="O33" s="2">
        <f t="shared" si="4"/>
        <v>0</v>
      </c>
      <c r="P33" s="13">
        <f t="shared" si="5"/>
        <v>1037.4369999999999</v>
      </c>
    </row>
    <row r="34" spans="1:16">
      <c r="A34" s="10">
        <v>17.75</v>
      </c>
      <c r="B34" s="11">
        <v>0</v>
      </c>
      <c r="C34" s="11">
        <v>8</v>
      </c>
      <c r="D34" s="11">
        <v>4</v>
      </c>
      <c r="E34" s="11">
        <v>1</v>
      </c>
      <c r="F34" s="12">
        <f t="shared" si="0"/>
        <v>13</v>
      </c>
      <c r="G34" s="2"/>
      <c r="H34" s="10">
        <v>17.75</v>
      </c>
      <c r="I34">
        <v>343660</v>
      </c>
      <c r="J34" s="15"/>
      <c r="K34" s="10">
        <v>17.75</v>
      </c>
      <c r="L34" s="2">
        <f t="shared" si="1"/>
        <v>0</v>
      </c>
      <c r="M34" s="2">
        <f t="shared" si="2"/>
        <v>211.48307692307694</v>
      </c>
      <c r="N34" s="2">
        <f t="shared" si="3"/>
        <v>105.74153846153847</v>
      </c>
      <c r="O34" s="2">
        <f t="shared" si="4"/>
        <v>26.435384615384617</v>
      </c>
      <c r="P34" s="13">
        <f t="shared" si="5"/>
        <v>343.66</v>
      </c>
    </row>
    <row r="35" spans="1:16">
      <c r="A35" s="10">
        <v>18.25</v>
      </c>
      <c r="B35" s="11">
        <v>0</v>
      </c>
      <c r="C35" s="11">
        <v>2</v>
      </c>
      <c r="D35" s="11">
        <v>1</v>
      </c>
      <c r="E35" s="11">
        <v>0</v>
      </c>
      <c r="F35" s="12">
        <f t="shared" si="0"/>
        <v>3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>
        <v>0</v>
      </c>
      <c r="C36" s="11">
        <v>0</v>
      </c>
      <c r="D36" s="11">
        <v>0</v>
      </c>
      <c r="E36" s="11">
        <v>0</v>
      </c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380</v>
      </c>
      <c r="C43" s="16">
        <f>SUM(C6:C42)</f>
        <v>374</v>
      </c>
      <c r="D43" s="16">
        <f>SUM(D6:D42)</f>
        <v>25</v>
      </c>
      <c r="E43" s="16">
        <f>SUM(E6:E42)</f>
        <v>1</v>
      </c>
      <c r="F43" s="16">
        <f>SUM(F6:F42)</f>
        <v>780</v>
      </c>
      <c r="G43" s="17"/>
      <c r="H43" s="8" t="s">
        <v>7</v>
      </c>
      <c r="I43" s="5">
        <f>SUM(I6:I42)</f>
        <v>3051324402</v>
      </c>
      <c r="J43" s="2"/>
      <c r="K43" s="8" t="s">
        <v>7</v>
      </c>
      <c r="L43" s="16">
        <f>SUM(L6:L42)</f>
        <v>2355331.9798031738</v>
      </c>
      <c r="M43" s="16">
        <f>SUM(M6:M42)</f>
        <v>671283.53674049303</v>
      </c>
      <c r="N43" s="16">
        <f>SUM(N6:N42)</f>
        <v>24682.450071716976</v>
      </c>
      <c r="O43" s="16">
        <f>SUM(O6:O42)</f>
        <v>26.435384615384617</v>
      </c>
      <c r="P43" s="16">
        <f>SUM(P6:P42)</f>
        <v>3051324.4019999998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1" t="s">
        <v>9</v>
      </c>
      <c r="C47" s="31"/>
      <c r="D47" s="31"/>
      <c r="E47" s="2"/>
      <c r="F47" s="2"/>
      <c r="G47" s="5"/>
      <c r="H47" s="2"/>
      <c r="I47" s="31" t="s">
        <v>10</v>
      </c>
      <c r="J47" s="31"/>
      <c r="K47" s="31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1.7484999999999998E-3</v>
      </c>
      <c r="J49" s="19" t="s">
        <v>12</v>
      </c>
      <c r="K49" s="20">
        <v>3.5029400000000002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0.17925146988277604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0.27789091917110886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0.41028226984840388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0.58255973886855705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0.80119183832547447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1.0729650717500614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1.4049698178519372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1.8045879512897842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33905.28125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33905.28125</v>
      </c>
      <c r="G60" s="2"/>
      <c r="H60" s="10">
        <f t="shared" si="11"/>
        <v>2.2794818703097559</v>
      </c>
      <c r="I60" s="2">
        <f t="shared" si="12"/>
        <v>9972.4482473713942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9972.4482473713942</v>
      </c>
      <c r="N60" s="4"/>
      <c r="O60" s="4"/>
      <c r="P60" s="4"/>
    </row>
    <row r="61" spans="1:16">
      <c r="A61" s="10">
        <v>8.25</v>
      </c>
      <c r="B61" s="2">
        <f t="shared" si="6"/>
        <v>269866.55850000004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269866.55850000004</v>
      </c>
      <c r="G61" s="2"/>
      <c r="H61" s="10">
        <f t="shared" si="11"/>
        <v>2.8375846829147959</v>
      </c>
      <c r="I61" s="2">
        <f t="shared" si="12"/>
        <v>92820.510646124822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92820.510646124822</v>
      </c>
      <c r="N61" s="4"/>
      <c r="O61" s="4"/>
      <c r="P61" s="4"/>
    </row>
    <row r="62" spans="1:16">
      <c r="A62" s="10">
        <v>8.75</v>
      </c>
      <c r="B62" s="2">
        <f t="shared" si="6"/>
        <v>822923.64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822923.64</v>
      </c>
      <c r="G62" s="2"/>
      <c r="H62" s="10">
        <f t="shared" si="11"/>
        <v>3.4870913606597953</v>
      </c>
      <c r="I62" s="2">
        <f t="shared" si="12"/>
        <v>327955.41891733848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327955.41891733848</v>
      </c>
      <c r="N62" s="4"/>
      <c r="O62" s="4"/>
      <c r="P62" s="4"/>
    </row>
    <row r="63" spans="1:16">
      <c r="A63" s="10">
        <v>9.25</v>
      </c>
      <c r="B63" s="2">
        <f t="shared" si="6"/>
        <v>2062085.3689999999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2062085.3689999999</v>
      </c>
      <c r="G63" s="2"/>
      <c r="H63" s="10">
        <f t="shared" si="11"/>
        <v>4.2364507105555864</v>
      </c>
      <c r="I63" s="2">
        <f t="shared" si="12"/>
        <v>944424.11099744088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944424.11099744088</v>
      </c>
      <c r="N63" s="4"/>
      <c r="O63" s="4"/>
      <c r="P63" s="4"/>
    </row>
    <row r="64" spans="1:16">
      <c r="A64" s="10">
        <v>9.75</v>
      </c>
      <c r="B64" s="2">
        <f t="shared" si="6"/>
        <v>3548468.469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3548468.469</v>
      </c>
      <c r="G64" s="2"/>
      <c r="H64" s="10">
        <f t="shared" si="11"/>
        <v>5.0943580460737667</v>
      </c>
      <c r="I64" s="2">
        <f t="shared" si="12"/>
        <v>1854068.6047476113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1854068.6047476113</v>
      </c>
      <c r="N64" s="4"/>
      <c r="O64" s="4"/>
      <c r="P64" s="4"/>
    </row>
    <row r="65" spans="1:16">
      <c r="A65" s="10">
        <v>10.25</v>
      </c>
      <c r="B65" s="2">
        <f t="shared" si="6"/>
        <v>3173195.1127499999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3173195.1127499999</v>
      </c>
      <c r="G65" s="2"/>
      <c r="H65" s="10">
        <f t="shared" si="11"/>
        <v>6.0697484611804935</v>
      </c>
      <c r="I65" s="2">
        <f t="shared" si="12"/>
        <v>1879072.7953794901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1879072.7953794901</v>
      </c>
      <c r="N65" s="4"/>
      <c r="O65" s="4"/>
      <c r="P65" s="4"/>
    </row>
    <row r="66" spans="1:16">
      <c r="A66" s="10">
        <v>10.75</v>
      </c>
      <c r="B66" s="2">
        <f t="shared" si="6"/>
        <v>2514767.6669999999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2514767.6669999999</v>
      </c>
      <c r="G66" s="2"/>
      <c r="H66" s="10">
        <f t="shared" si="11"/>
        <v>7.1717906288703857</v>
      </c>
      <c r="I66" s="2">
        <f t="shared" si="12"/>
        <v>1677710.4360908689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1677710.4360908689</v>
      </c>
      <c r="N66" s="4"/>
      <c r="O66" s="4"/>
      <c r="P66" s="4"/>
    </row>
    <row r="67" spans="1:16">
      <c r="A67" s="10">
        <v>11.25</v>
      </c>
      <c r="B67" s="2">
        <f t="shared" si="6"/>
        <v>1726663.7517187498</v>
      </c>
      <c r="C67" s="2">
        <f t="shared" si="7"/>
        <v>75072.33703124999</v>
      </c>
      <c r="D67" s="2">
        <f t="shared" si="8"/>
        <v>0</v>
      </c>
      <c r="E67" s="2">
        <f t="shared" si="9"/>
        <v>0</v>
      </c>
      <c r="F67" s="12">
        <f t="shared" si="10"/>
        <v>1801736.0887499996</v>
      </c>
      <c r="G67" s="2"/>
      <c r="H67" s="10">
        <f t="shared" si="11"/>
        <v>8.4098810592962661</v>
      </c>
      <c r="I67" s="2">
        <f t="shared" si="12"/>
        <v>1290758.8250091507</v>
      </c>
      <c r="J67" s="2">
        <f t="shared" si="13"/>
        <v>56119.948913441331</v>
      </c>
      <c r="K67" s="2">
        <f t="shared" si="14"/>
        <v>0</v>
      </c>
      <c r="L67" s="2">
        <f t="shared" si="15"/>
        <v>0</v>
      </c>
      <c r="M67" s="22">
        <f t="shared" si="16"/>
        <v>1346878.7739225919</v>
      </c>
      <c r="N67" s="4"/>
      <c r="O67" s="4"/>
      <c r="P67" s="4"/>
    </row>
    <row r="68" spans="1:16">
      <c r="A68" s="10">
        <v>11.75</v>
      </c>
      <c r="B68" s="2">
        <f t="shared" si="6"/>
        <v>1754853.7334782609</v>
      </c>
      <c r="C68" s="2">
        <f t="shared" si="7"/>
        <v>175485.37334782607</v>
      </c>
      <c r="D68" s="2">
        <f t="shared" si="8"/>
        <v>87742.686673913035</v>
      </c>
      <c r="E68" s="2">
        <f t="shared" si="9"/>
        <v>0</v>
      </c>
      <c r="F68" s="12">
        <f t="shared" si="10"/>
        <v>2018081.7935000001</v>
      </c>
      <c r="G68" s="2"/>
      <c r="H68" s="10">
        <f t="shared" si="11"/>
        <v>9.7936387633160322</v>
      </c>
      <c r="I68" s="2">
        <f t="shared" si="12"/>
        <v>1462672.6423951113</v>
      </c>
      <c r="J68" s="2">
        <f t="shared" si="13"/>
        <v>146267.2642395111</v>
      </c>
      <c r="K68" s="2">
        <f t="shared" si="14"/>
        <v>73133.632119755552</v>
      </c>
      <c r="L68" s="2">
        <f t="shared" si="15"/>
        <v>0</v>
      </c>
      <c r="M68" s="22">
        <f t="shared" si="16"/>
        <v>1682073.5387543777</v>
      </c>
      <c r="N68" s="4"/>
      <c r="O68" s="4"/>
      <c r="P68" s="4"/>
    </row>
    <row r="69" spans="1:16">
      <c r="A69" s="10">
        <v>12.25</v>
      </c>
      <c r="B69" s="2">
        <f t="shared" si="6"/>
        <v>3103230.7371333335</v>
      </c>
      <c r="C69" s="2">
        <f t="shared" si="7"/>
        <v>221659.33836666663</v>
      </c>
      <c r="D69" s="2">
        <f t="shared" si="8"/>
        <v>0</v>
      </c>
      <c r="E69" s="2">
        <f t="shared" si="9"/>
        <v>0</v>
      </c>
      <c r="F69" s="12">
        <f t="shared" si="10"/>
        <v>3324890.0755000003</v>
      </c>
      <c r="G69" s="2"/>
      <c r="H69" s="10">
        <f t="shared" si="11"/>
        <v>11.332900275826232</v>
      </c>
      <c r="I69" s="2">
        <f t="shared" si="12"/>
        <v>2870906.4879029221</v>
      </c>
      <c r="J69" s="2">
        <f t="shared" si="13"/>
        <v>205064.74913592296</v>
      </c>
      <c r="K69" s="2">
        <f t="shared" si="14"/>
        <v>0</v>
      </c>
      <c r="L69" s="2">
        <f t="shared" si="15"/>
        <v>0</v>
      </c>
      <c r="M69" s="22">
        <f t="shared" si="16"/>
        <v>3075971.2370388452</v>
      </c>
      <c r="N69" s="4"/>
      <c r="O69" s="4"/>
      <c r="P69" s="4"/>
    </row>
    <row r="70" spans="1:16">
      <c r="A70" s="10">
        <v>12.75</v>
      </c>
      <c r="B70" s="2">
        <f t="shared" si="6"/>
        <v>2638859.4605454542</v>
      </c>
      <c r="C70" s="2">
        <f t="shared" si="7"/>
        <v>989572.29770454532</v>
      </c>
      <c r="D70" s="2">
        <f t="shared" si="8"/>
        <v>0</v>
      </c>
      <c r="E70" s="2">
        <f t="shared" si="9"/>
        <v>0</v>
      </c>
      <c r="F70" s="12">
        <f t="shared" si="10"/>
        <v>3628431.7582499995</v>
      </c>
      <c r="G70" s="2"/>
      <c r="H70" s="10">
        <f t="shared" si="11"/>
        <v>13.03771500013848</v>
      </c>
      <c r="I70" s="2">
        <f t="shared" si="12"/>
        <v>2698407.6527067297</v>
      </c>
      <c r="J70" s="2">
        <f t="shared" si="13"/>
        <v>1011902.8697650237</v>
      </c>
      <c r="K70" s="2">
        <f t="shared" si="14"/>
        <v>0</v>
      </c>
      <c r="L70" s="2">
        <f t="shared" si="15"/>
        <v>0</v>
      </c>
      <c r="M70" s="22">
        <f t="shared" si="16"/>
        <v>3710310.5224717534</v>
      </c>
      <c r="N70" s="4"/>
      <c r="O70" s="4"/>
      <c r="P70" s="4"/>
    </row>
    <row r="71" spans="1:16">
      <c r="A71" s="10">
        <v>13.25</v>
      </c>
      <c r="B71" s="2">
        <f t="shared" si="6"/>
        <v>2324281.8510238091</v>
      </c>
      <c r="C71" s="2">
        <f t="shared" si="7"/>
        <v>1529132.7967261903</v>
      </c>
      <c r="D71" s="2">
        <f t="shared" si="8"/>
        <v>0</v>
      </c>
      <c r="E71" s="2">
        <f t="shared" si="9"/>
        <v>0</v>
      </c>
      <c r="F71" s="12">
        <f t="shared" si="10"/>
        <v>3853414.6477499995</v>
      </c>
      <c r="G71" s="2"/>
      <c r="H71" s="10">
        <f t="shared" si="11"/>
        <v>14.918340840260296</v>
      </c>
      <c r="I71" s="2">
        <f t="shared" si="12"/>
        <v>2616938.0273512667</v>
      </c>
      <c r="J71" s="2">
        <f t="shared" si="13"/>
        <v>1721669.75483636</v>
      </c>
      <c r="K71" s="2">
        <f t="shared" si="14"/>
        <v>0</v>
      </c>
      <c r="L71" s="2">
        <f t="shared" si="15"/>
        <v>0</v>
      </c>
      <c r="M71" s="22">
        <f t="shared" si="16"/>
        <v>4338607.7821876267</v>
      </c>
      <c r="N71" s="4"/>
      <c r="O71" s="4"/>
      <c r="P71" s="4"/>
    </row>
    <row r="72" spans="1:16">
      <c r="A72" s="10">
        <v>13.75</v>
      </c>
      <c r="B72" s="2">
        <f t="shared" si="6"/>
        <v>1304947.1782336957</v>
      </c>
      <c r="C72" s="2">
        <f t="shared" si="7"/>
        <v>2744888.8921467387</v>
      </c>
      <c r="D72" s="2">
        <f t="shared" si="8"/>
        <v>89996.357119565218</v>
      </c>
      <c r="E72" s="2">
        <f t="shared" si="9"/>
        <v>0</v>
      </c>
      <c r="F72" s="12">
        <f t="shared" si="10"/>
        <v>4139832.4274999998</v>
      </c>
      <c r="G72" s="2"/>
      <c r="H72" s="10">
        <f t="shared" si="11"/>
        <v>16.985240092544984</v>
      </c>
      <c r="I72" s="2">
        <f t="shared" si="12"/>
        <v>1611988.4458464303</v>
      </c>
      <c r="J72" s="2">
        <f t="shared" si="13"/>
        <v>3390734.3171252492</v>
      </c>
      <c r="K72" s="2">
        <f t="shared" si="14"/>
        <v>111171.61695492621</v>
      </c>
      <c r="L72" s="2">
        <f t="shared" si="15"/>
        <v>0</v>
      </c>
      <c r="M72" s="22">
        <f t="shared" si="16"/>
        <v>5113894.3799266061</v>
      </c>
      <c r="N72" s="4"/>
      <c r="O72" s="4"/>
      <c r="P72" s="4"/>
    </row>
    <row r="73" spans="1:16">
      <c r="A73" s="10">
        <v>14.25</v>
      </c>
      <c r="B73" s="2">
        <f t="shared" si="6"/>
        <v>655734.44278124999</v>
      </c>
      <c r="C73" s="2">
        <f t="shared" si="7"/>
        <v>1545659.7579843749</v>
      </c>
      <c r="D73" s="2">
        <f t="shared" si="8"/>
        <v>46838.174484374998</v>
      </c>
      <c r="E73" s="2">
        <f t="shared" si="9"/>
        <v>0</v>
      </c>
      <c r="F73" s="12">
        <f t="shared" si="10"/>
        <v>2248232.3752499996</v>
      </c>
      <c r="G73" s="2"/>
      <c r="H73" s="10">
        <f t="shared" si="11"/>
        <v>19.249075571986204</v>
      </c>
      <c r="I73" s="2">
        <f t="shared" si="12"/>
        <v>885774.16450881015</v>
      </c>
      <c r="J73" s="2">
        <f t="shared" si="13"/>
        <v>2087896.2449136237</v>
      </c>
      <c r="K73" s="2">
        <f t="shared" si="14"/>
        <v>63269.583179200723</v>
      </c>
      <c r="L73" s="2">
        <f t="shared" si="15"/>
        <v>0</v>
      </c>
      <c r="M73" s="22">
        <f t="shared" si="16"/>
        <v>3036939.9926016345</v>
      </c>
      <c r="N73" s="4"/>
      <c r="O73" s="4"/>
      <c r="P73" s="4"/>
    </row>
    <row r="74" spans="1:16">
      <c r="A74" s="10">
        <v>14.75</v>
      </c>
      <c r="B74" s="2">
        <f t="shared" si="6"/>
        <v>157198.1444078947</v>
      </c>
      <c r="C74" s="2">
        <f t="shared" si="7"/>
        <v>1006068.1242105262</v>
      </c>
      <c r="D74" s="2">
        <f t="shared" si="8"/>
        <v>31439.628881578945</v>
      </c>
      <c r="E74" s="2">
        <f t="shared" si="9"/>
        <v>0</v>
      </c>
      <c r="F74" s="12">
        <f t="shared" si="10"/>
        <v>1194705.8975</v>
      </c>
      <c r="G74" s="2"/>
      <c r="H74" s="10">
        <f t="shared" si="11"/>
        <v>21.720706951615103</v>
      </c>
      <c r="I74" s="2">
        <f t="shared" si="12"/>
        <v>231488.46291671548</v>
      </c>
      <c r="J74" s="2">
        <f t="shared" si="13"/>
        <v>1481526.1626669792</v>
      </c>
      <c r="K74" s="2">
        <f t="shared" si="14"/>
        <v>46297.692583343101</v>
      </c>
      <c r="L74" s="2">
        <f t="shared" si="15"/>
        <v>0</v>
      </c>
      <c r="M74" s="22">
        <f t="shared" si="16"/>
        <v>1759312.3181670378</v>
      </c>
      <c r="N74" s="4"/>
      <c r="O74" s="4"/>
      <c r="P74" s="4"/>
    </row>
    <row r="75" spans="1:16">
      <c r="A75" s="10">
        <v>15.25</v>
      </c>
      <c r="B75" s="2">
        <f t="shared" si="6"/>
        <v>50502.803269230775</v>
      </c>
      <c r="C75" s="2">
        <f t="shared" si="7"/>
        <v>454525.22942307696</v>
      </c>
      <c r="D75" s="2">
        <f t="shared" si="8"/>
        <v>20201.121307692309</v>
      </c>
      <c r="E75" s="2">
        <f t="shared" si="9"/>
        <v>0</v>
      </c>
      <c r="F75" s="12">
        <f t="shared" si="10"/>
        <v>525229.15399999998</v>
      </c>
      <c r="G75" s="2"/>
      <c r="H75" s="10">
        <f t="shared" si="11"/>
        <v>24.411187296129359</v>
      </c>
      <c r="I75" s="2">
        <f t="shared" si="12"/>
        <v>80841.533743263382</v>
      </c>
      <c r="J75" s="2">
        <f t="shared" si="13"/>
        <v>727573.8036893704</v>
      </c>
      <c r="K75" s="2">
        <f t="shared" si="14"/>
        <v>32336.613497305352</v>
      </c>
      <c r="L75" s="2">
        <f t="shared" si="15"/>
        <v>0</v>
      </c>
      <c r="M75" s="22">
        <f t="shared" si="16"/>
        <v>840751.95092993905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281187.28365</v>
      </c>
      <c r="D76" s="2">
        <f t="shared" si="8"/>
        <v>43259.5821</v>
      </c>
      <c r="E76" s="2">
        <f t="shared" si="9"/>
        <v>0</v>
      </c>
      <c r="F76" s="12">
        <f t="shared" si="10"/>
        <v>324446.86575</v>
      </c>
      <c r="G76" s="2"/>
      <c r="H76" s="10">
        <f t="shared" si="11"/>
        <v>27.331759773145457</v>
      </c>
      <c r="I76" s="2">
        <f t="shared" si="12"/>
        <v>0</v>
      </c>
      <c r="J76" s="2">
        <f t="shared" si="13"/>
        <v>487958.30399905465</v>
      </c>
      <c r="K76" s="2">
        <f t="shared" si="14"/>
        <v>75070.508307546872</v>
      </c>
      <c r="L76" s="2">
        <f t="shared" si="15"/>
        <v>0</v>
      </c>
      <c r="M76" s="22">
        <f t="shared" si="16"/>
        <v>563028.81230660155</v>
      </c>
      <c r="N76" s="4"/>
      <c r="O76" s="4"/>
      <c r="P76" s="4"/>
    </row>
    <row r="77" spans="1:16">
      <c r="A77" s="10">
        <v>16.25</v>
      </c>
      <c r="B77" s="2">
        <f t="shared" si="6"/>
        <v>6157.2507608695651</v>
      </c>
      <c r="C77" s="2">
        <f t="shared" si="7"/>
        <v>129302.26597826087</v>
      </c>
      <c r="D77" s="2">
        <f t="shared" si="8"/>
        <v>6157.2507608695651</v>
      </c>
      <c r="E77" s="2">
        <f t="shared" si="9"/>
        <v>0</v>
      </c>
      <c r="F77" s="12">
        <f t="shared" si="10"/>
        <v>141616.76749999999</v>
      </c>
      <c r="G77" s="2"/>
      <c r="H77" s="10">
        <f t="shared" si="11"/>
        <v>30.493854527389082</v>
      </c>
      <c r="I77" s="2">
        <f t="shared" si="12"/>
        <v>11554.357476345371</v>
      </c>
      <c r="J77" s="2">
        <f t="shared" si="13"/>
        <v>242641.50700325277</v>
      </c>
      <c r="K77" s="2">
        <f t="shared" si="14"/>
        <v>11554.357476345371</v>
      </c>
      <c r="L77" s="2">
        <f t="shared" si="15"/>
        <v>0</v>
      </c>
      <c r="M77" s="22">
        <f t="shared" si="16"/>
        <v>265750.2219559435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93119.66452173912</v>
      </c>
      <c r="D78" s="2">
        <f t="shared" si="8"/>
        <v>8868.5394782608691</v>
      </c>
      <c r="E78" s="2">
        <f t="shared" si="9"/>
        <v>0</v>
      </c>
      <c r="F78" s="12">
        <f t="shared" si="10"/>
        <v>101988.20399999998</v>
      </c>
      <c r="G78" s="2"/>
      <c r="H78" s="10">
        <f t="shared" si="11"/>
        <v>33.909085704784808</v>
      </c>
      <c r="I78" s="2">
        <f t="shared" si="12"/>
        <v>0</v>
      </c>
      <c r="J78" s="2">
        <f t="shared" si="13"/>
        <v>188513.59313841557</v>
      </c>
      <c r="K78" s="2">
        <f t="shared" si="14"/>
        <v>17953.675536991963</v>
      </c>
      <c r="L78" s="2">
        <f t="shared" si="15"/>
        <v>0</v>
      </c>
      <c r="M78" s="22">
        <f t="shared" si="16"/>
        <v>206467.26867540754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15032.462129999998</v>
      </c>
      <c r="D79" s="2">
        <f t="shared" si="8"/>
        <v>2863.3261199999997</v>
      </c>
      <c r="E79" s="2">
        <f t="shared" si="9"/>
        <v>0</v>
      </c>
      <c r="F79" s="12">
        <f t="shared" si="10"/>
        <v>17895.788249999998</v>
      </c>
      <c r="G79" s="2"/>
      <c r="H79" s="10">
        <f t="shared" si="11"/>
        <v>37.589248614823205</v>
      </c>
      <c r="I79" s="2">
        <f t="shared" si="12"/>
        <v>0</v>
      </c>
      <c r="J79" s="2">
        <f t="shared" si="13"/>
        <v>32757.040944781722</v>
      </c>
      <c r="K79" s="2">
        <f t="shared" si="14"/>
        <v>6239.4363704346142</v>
      </c>
      <c r="L79" s="2">
        <f t="shared" si="15"/>
        <v>0</v>
      </c>
      <c r="M79" s="22">
        <f t="shared" si="16"/>
        <v>38996.47731521634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3753.8246153846158</v>
      </c>
      <c r="D80" s="2">
        <f t="shared" si="8"/>
        <v>1876.9123076923079</v>
      </c>
      <c r="E80" s="2">
        <f t="shared" si="9"/>
        <v>469.22807692307697</v>
      </c>
      <c r="F80" s="12">
        <f t="shared" si="10"/>
        <v>6099.9650000000001</v>
      </c>
      <c r="G80" s="2"/>
      <c r="H80" s="10">
        <f t="shared" si="11"/>
        <v>41.546317020806768</v>
      </c>
      <c r="I80" s="2">
        <f t="shared" si="12"/>
        <v>0</v>
      </c>
      <c r="J80" s="2">
        <f t="shared" si="13"/>
        <v>8786.3429583818179</v>
      </c>
      <c r="K80" s="2">
        <f t="shared" si="14"/>
        <v>4393.1714791909089</v>
      </c>
      <c r="L80" s="2">
        <f t="shared" si="15"/>
        <v>1098.2928697977272</v>
      </c>
      <c r="M80" s="22">
        <f t="shared" si="16"/>
        <v>14277.807307370455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45.792440548641309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50.339942205764558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55.201316002617304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60.389224669776645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65.916497464500097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71.796128060985779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78.041272519152741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84.665247327182328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26147641.450852543</v>
      </c>
      <c r="C89" s="16">
        <f>SUM(C52:C83)</f>
        <v>9264459.6478365809</v>
      </c>
      <c r="D89" s="16">
        <f>SUM(D52:D83)</f>
        <v>339243.57923394721</v>
      </c>
      <c r="E89" s="16">
        <f>SUM(E52:E83)</f>
        <v>469.22807692307697</v>
      </c>
      <c r="F89" s="16">
        <f>SUM(F52:F83)</f>
        <v>35751813.905999996</v>
      </c>
      <c r="G89" s="12"/>
      <c r="H89" s="8" t="s">
        <v>7</v>
      </c>
      <c r="I89" s="16">
        <f>SUM(I52:I88)</f>
        <v>20547354.924882993</v>
      </c>
      <c r="J89" s="16">
        <f>SUM(J52:J88)</f>
        <v>11789411.903329367</v>
      </c>
      <c r="K89" s="16">
        <f>SUM(K52:K88)</f>
        <v>441420.2875050407</v>
      </c>
      <c r="L89" s="16">
        <f>SUM(L52:L88)</f>
        <v>1098.2928697977272</v>
      </c>
      <c r="M89" s="16">
        <f>SUM(M52:M88)</f>
        <v>32779285.408587202</v>
      </c>
      <c r="N89" s="4"/>
      <c r="O89" s="4"/>
      <c r="P89" s="4"/>
    </row>
    <row r="90" spans="1:16">
      <c r="A90" s="6" t="s">
        <v>13</v>
      </c>
      <c r="B90" s="23">
        <f>IF(L43&gt;0,B89/L43,0)</f>
        <v>11.101467510765765</v>
      </c>
      <c r="C90" s="23">
        <f>IF(M43&gt;0,C89/M43,0)</f>
        <v>13.801112556433909</v>
      </c>
      <c r="D90" s="23">
        <f>IF(N43&gt;0,D89/N43,0)</f>
        <v>13.744323527374547</v>
      </c>
      <c r="E90" s="23">
        <f>IF(O43&gt;0,E89/O43,0)</f>
        <v>17.75</v>
      </c>
      <c r="F90" s="23">
        <f>IF(P43&gt;0,F89/P43,0)</f>
        <v>11.716818402712724</v>
      </c>
      <c r="G90" s="12"/>
      <c r="H90" s="6" t="s">
        <v>13</v>
      </c>
      <c r="I90" s="23">
        <f>IF(L43&gt;0,I89/L43,0)</f>
        <v>8.7237617036898794</v>
      </c>
      <c r="J90" s="23">
        <f>IF(M43&gt;0,J89/M43,0)</f>
        <v>17.562492237742688</v>
      </c>
      <c r="K90" s="23">
        <f>IF(N43&gt;0,K89/N43,0)</f>
        <v>17.883973682614823</v>
      </c>
      <c r="L90" s="23">
        <f>IF(O43&gt;0,L89/O43,0)</f>
        <v>41.546317020806768</v>
      </c>
      <c r="M90" s="23">
        <f>IF(P43&gt;0,M89/P43,0)</f>
        <v>10.742641912181451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3" t="s">
        <v>14</v>
      </c>
      <c r="B95" s="33"/>
      <c r="C95" s="33"/>
      <c r="D95" s="33"/>
      <c r="E95" s="33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3"/>
      <c r="B96" s="33"/>
      <c r="C96" s="33"/>
      <c r="D96" s="33"/>
      <c r="E96" s="33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4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4"/>
      <c r="B100" s="34"/>
      <c r="C100" s="34"/>
      <c r="D100" s="34"/>
      <c r="E100" s="35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2355331.9798031738</v>
      </c>
      <c r="C102" s="27">
        <f>$B$90</f>
        <v>11.101467510765765</v>
      </c>
      <c r="D102" s="27">
        <f>$I$90</f>
        <v>8.7237617036898794</v>
      </c>
      <c r="E102" s="28">
        <f t="shared" ref="E102:E105" si="17">B102*D102</f>
        <v>20547354.924882993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671283.53674049303</v>
      </c>
      <c r="C103" s="27">
        <f>$C$90</f>
        <v>13.801112556433909</v>
      </c>
      <c r="D103" s="27">
        <f>$J$90</f>
        <v>17.562492237742688</v>
      </c>
      <c r="E103" s="28">
        <f t="shared" si="17"/>
        <v>11789411.903329367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24682.450071716976</v>
      </c>
      <c r="C104" s="27">
        <f>$D$90</f>
        <v>13.744323527374547</v>
      </c>
      <c r="D104" s="27">
        <f>$K$90</f>
        <v>17.883973682614823</v>
      </c>
      <c r="E104" s="28">
        <f t="shared" si="17"/>
        <v>441420.28750504076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26.435384615384617</v>
      </c>
      <c r="C105" s="27">
        <f>$E$90</f>
        <v>17.75</v>
      </c>
      <c r="D105" s="27">
        <f>$L$90</f>
        <v>41.546317020806768</v>
      </c>
      <c r="E105" s="28">
        <f t="shared" si="17"/>
        <v>1098.2928697977272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3051324.4019999993</v>
      </c>
      <c r="C106" s="27">
        <f>$F$90</f>
        <v>11.716818402712724</v>
      </c>
      <c r="D106" s="27">
        <f>$M$90</f>
        <v>10.742641912181451</v>
      </c>
      <c r="E106" s="28">
        <f>SUM(E102:E105)</f>
        <v>32779285.408587199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6">
        <f>$I$2</f>
        <v>32779840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8">
        <f>IF(E106&gt;0,$I$2/E106,"")</f>
        <v>1.0000169189598214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SPAIN</vt:lpstr>
      <vt:lpstr>PORTUGAL</vt:lpstr>
      <vt:lpstr>ALK_GENERAL_BOQUERON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maria jose zuñiga basualto</cp:lastModifiedBy>
  <cp:revision>14</cp:revision>
  <cp:lastPrinted>1601-01-01T00:00:00Z</cp:lastPrinted>
  <dcterms:created xsi:type="dcterms:W3CDTF">2017-03-31T08:13:36Z</dcterms:created>
  <dcterms:modified xsi:type="dcterms:W3CDTF">2024-06-07T09:09:17Z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