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ECOCADIZ-RECLUTAS/"/>
    </mc:Choice>
  </mc:AlternateContent>
  <xr:revisionPtr revIDLastSave="0" documentId="13_ncr:1_{A49BCBCD-61DC-9A40-9A7E-5B7254921E38}" xr6:coauthVersionLast="47" xr6:coauthVersionMax="47" xr10:uidLastSave="{00000000-0000-0000-0000-000000000000}"/>
  <bookViews>
    <workbookView xWindow="0" yWindow="740" windowWidth="29400" windowHeight="17380" tabRatio="500" activeTab="12" xr2:uid="{00000000-000D-0000-FFFF-FFFF00000000}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POL06" sheetId="6" r:id="rId6"/>
    <sheet name="POL07" sheetId="7" r:id="rId7"/>
    <sheet name="POL08" sheetId="8" r:id="rId8"/>
    <sheet name="POL09" sheetId="9" r:id="rId9"/>
    <sheet name="POL10" sheetId="10" r:id="rId10"/>
    <sheet name="SPAIN" sheetId="11" r:id="rId11"/>
    <sheet name="PORTUGAL" sheetId="12" r:id="rId12"/>
    <sheet name="ALK_GENERAL_BOQUER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4" i="13" l="1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I47" i="13"/>
  <c r="E47" i="13"/>
  <c r="D47" i="13"/>
  <c r="C47" i="13"/>
  <c r="B47" i="13"/>
  <c r="O46" i="13"/>
  <c r="L95" i="13" s="1"/>
  <c r="N46" i="13"/>
  <c r="K95" i="13" s="1"/>
  <c r="M46" i="13"/>
  <c r="J95" i="13" s="1"/>
  <c r="L46" i="13"/>
  <c r="P46" i="13" s="1"/>
  <c r="F46" i="13"/>
  <c r="O45" i="13"/>
  <c r="L94" i="13" s="1"/>
  <c r="N45" i="13"/>
  <c r="K94" i="13" s="1"/>
  <c r="M45" i="13"/>
  <c r="J94" i="13" s="1"/>
  <c r="L45" i="13"/>
  <c r="F45" i="13"/>
  <c r="O44" i="13"/>
  <c r="L93" i="13" s="1"/>
  <c r="N44" i="13"/>
  <c r="K93" i="13" s="1"/>
  <c r="M44" i="13"/>
  <c r="L44" i="13"/>
  <c r="F44" i="13"/>
  <c r="O43" i="13"/>
  <c r="L92" i="13" s="1"/>
  <c r="N43" i="13"/>
  <c r="K92" i="13" s="1"/>
  <c r="M43" i="13"/>
  <c r="L43" i="13"/>
  <c r="F43" i="13"/>
  <c r="O42" i="13"/>
  <c r="L91" i="13" s="1"/>
  <c r="N42" i="13"/>
  <c r="K91" i="13" s="1"/>
  <c r="M42" i="13"/>
  <c r="L42" i="13"/>
  <c r="F42" i="13"/>
  <c r="O41" i="13"/>
  <c r="L90" i="13" s="1"/>
  <c r="N41" i="13"/>
  <c r="K90" i="13" s="1"/>
  <c r="M41" i="13"/>
  <c r="L41" i="13"/>
  <c r="F41" i="13"/>
  <c r="O40" i="13"/>
  <c r="L89" i="13" s="1"/>
  <c r="N40" i="13"/>
  <c r="K89" i="13" s="1"/>
  <c r="M40" i="13"/>
  <c r="L40" i="13"/>
  <c r="F40" i="13"/>
  <c r="O39" i="13"/>
  <c r="L88" i="13" s="1"/>
  <c r="N39" i="13"/>
  <c r="K88" i="13" s="1"/>
  <c r="M39" i="13"/>
  <c r="L39" i="13"/>
  <c r="F39" i="13"/>
  <c r="O38" i="13"/>
  <c r="L87" i="13" s="1"/>
  <c r="N38" i="13"/>
  <c r="K87" i="13" s="1"/>
  <c r="M38" i="13"/>
  <c r="L38" i="13"/>
  <c r="F38" i="13"/>
  <c r="O37" i="13"/>
  <c r="L86" i="13" s="1"/>
  <c r="N37" i="13"/>
  <c r="K86" i="13" s="1"/>
  <c r="M37" i="13"/>
  <c r="L37" i="13"/>
  <c r="F37" i="13"/>
  <c r="O36" i="13"/>
  <c r="L85" i="13" s="1"/>
  <c r="N36" i="13"/>
  <c r="K85" i="13" s="1"/>
  <c r="M36" i="13"/>
  <c r="L36" i="13"/>
  <c r="F36" i="13"/>
  <c r="P35" i="13"/>
  <c r="O35" i="13"/>
  <c r="L84" i="13" s="1"/>
  <c r="N35" i="13"/>
  <c r="K84" i="13" s="1"/>
  <c r="M35" i="13"/>
  <c r="L35" i="13"/>
  <c r="F35" i="13"/>
  <c r="P34" i="13"/>
  <c r="O34" i="13"/>
  <c r="L83" i="13" s="1"/>
  <c r="N34" i="13"/>
  <c r="K83" i="13" s="1"/>
  <c r="M34" i="13"/>
  <c r="L34" i="13"/>
  <c r="F34" i="13"/>
  <c r="P33" i="13"/>
  <c r="O33" i="13"/>
  <c r="L82" i="13" s="1"/>
  <c r="N33" i="13"/>
  <c r="K82" i="13" s="1"/>
  <c r="M33" i="13"/>
  <c r="L33" i="13"/>
  <c r="F33" i="13"/>
  <c r="P32" i="13"/>
  <c r="O32" i="13"/>
  <c r="L81" i="13" s="1"/>
  <c r="N32" i="13"/>
  <c r="K81" i="13" s="1"/>
  <c r="M32" i="13"/>
  <c r="L32" i="13"/>
  <c r="F32" i="13"/>
  <c r="P31" i="13"/>
  <c r="O31" i="13"/>
  <c r="L80" i="13" s="1"/>
  <c r="N31" i="13"/>
  <c r="K80" i="13" s="1"/>
  <c r="M31" i="13"/>
  <c r="L31" i="13"/>
  <c r="F31" i="13"/>
  <c r="P30" i="13"/>
  <c r="O30" i="13"/>
  <c r="L79" i="13" s="1"/>
  <c r="N30" i="13"/>
  <c r="K79" i="13" s="1"/>
  <c r="M30" i="13"/>
  <c r="L30" i="13"/>
  <c r="F30" i="13"/>
  <c r="P29" i="13"/>
  <c r="O29" i="13"/>
  <c r="L78" i="13" s="1"/>
  <c r="N29" i="13"/>
  <c r="K78" i="13" s="1"/>
  <c r="M29" i="13"/>
  <c r="L29" i="13"/>
  <c r="F29" i="13"/>
  <c r="P28" i="13"/>
  <c r="O28" i="13"/>
  <c r="L77" i="13" s="1"/>
  <c r="N28" i="13"/>
  <c r="K77" i="13" s="1"/>
  <c r="M28" i="13"/>
  <c r="L28" i="13"/>
  <c r="F28" i="13"/>
  <c r="P27" i="13"/>
  <c r="O27" i="13"/>
  <c r="L76" i="13" s="1"/>
  <c r="N27" i="13"/>
  <c r="K76" i="13" s="1"/>
  <c r="M27" i="13"/>
  <c r="L27" i="13"/>
  <c r="F27" i="13"/>
  <c r="P26" i="13"/>
  <c r="O26" i="13"/>
  <c r="L75" i="13" s="1"/>
  <c r="N26" i="13"/>
  <c r="K75" i="13" s="1"/>
  <c r="M26" i="13"/>
  <c r="L26" i="13"/>
  <c r="F26" i="13"/>
  <c r="P25" i="13"/>
  <c r="O25" i="13"/>
  <c r="L74" i="13" s="1"/>
  <c r="N25" i="13"/>
  <c r="K74" i="13" s="1"/>
  <c r="M25" i="13"/>
  <c r="L25" i="13"/>
  <c r="F25" i="13"/>
  <c r="P24" i="13"/>
  <c r="O24" i="13"/>
  <c r="L73" i="13" s="1"/>
  <c r="N24" i="13"/>
  <c r="K73" i="13" s="1"/>
  <c r="M24" i="13"/>
  <c r="L24" i="13"/>
  <c r="F24" i="13"/>
  <c r="P23" i="13"/>
  <c r="O23" i="13"/>
  <c r="L72" i="13" s="1"/>
  <c r="N23" i="13"/>
  <c r="K72" i="13" s="1"/>
  <c r="M23" i="13"/>
  <c r="L23" i="13"/>
  <c r="F23" i="13"/>
  <c r="P22" i="13"/>
  <c r="O22" i="13"/>
  <c r="L71" i="13" s="1"/>
  <c r="N22" i="13"/>
  <c r="K71" i="13" s="1"/>
  <c r="M22" i="13"/>
  <c r="L22" i="13"/>
  <c r="F22" i="13"/>
  <c r="P21" i="13"/>
  <c r="O21" i="13"/>
  <c r="L70" i="13" s="1"/>
  <c r="N21" i="13"/>
  <c r="K70" i="13" s="1"/>
  <c r="M21" i="13"/>
  <c r="L21" i="13"/>
  <c r="F21" i="13"/>
  <c r="P20" i="13"/>
  <c r="O20" i="13"/>
  <c r="L69" i="13" s="1"/>
  <c r="N20" i="13"/>
  <c r="K69" i="13" s="1"/>
  <c r="M20" i="13"/>
  <c r="L20" i="13"/>
  <c r="F20" i="13"/>
  <c r="P19" i="13"/>
  <c r="O19" i="13"/>
  <c r="L68" i="13" s="1"/>
  <c r="N19" i="13"/>
  <c r="K68" i="13" s="1"/>
  <c r="M19" i="13"/>
  <c r="L19" i="13"/>
  <c r="F19" i="13"/>
  <c r="P18" i="13"/>
  <c r="O18" i="13"/>
  <c r="L67" i="13" s="1"/>
  <c r="N18" i="13"/>
  <c r="M18" i="13"/>
  <c r="L18" i="13"/>
  <c r="F18" i="13"/>
  <c r="P17" i="13"/>
  <c r="O17" i="13"/>
  <c r="N17" i="13"/>
  <c r="M17" i="13"/>
  <c r="L17" i="13"/>
  <c r="F17" i="13"/>
  <c r="P16" i="13"/>
  <c r="O16" i="13"/>
  <c r="N16" i="13"/>
  <c r="M16" i="13"/>
  <c r="L16" i="13"/>
  <c r="F16" i="13"/>
  <c r="P15" i="13"/>
  <c r="O15" i="13"/>
  <c r="N15" i="13"/>
  <c r="M15" i="13"/>
  <c r="L15" i="13"/>
  <c r="F15" i="13"/>
  <c r="P14" i="13"/>
  <c r="O14" i="13"/>
  <c r="N14" i="13"/>
  <c r="M14" i="13"/>
  <c r="L14" i="13"/>
  <c r="F14" i="13"/>
  <c r="P13" i="13"/>
  <c r="O13" i="13"/>
  <c r="N13" i="13"/>
  <c r="M13" i="13"/>
  <c r="L13" i="13"/>
  <c r="F13" i="13"/>
  <c r="P12" i="13"/>
  <c r="O12" i="13"/>
  <c r="N12" i="13"/>
  <c r="M12" i="13"/>
  <c r="L12" i="13"/>
  <c r="F12" i="13"/>
  <c r="P11" i="13"/>
  <c r="O11" i="13"/>
  <c r="N11" i="13"/>
  <c r="M11" i="13"/>
  <c r="L11" i="13"/>
  <c r="F11" i="13"/>
  <c r="P10" i="13"/>
  <c r="O10" i="13"/>
  <c r="N10" i="13"/>
  <c r="M10" i="13"/>
  <c r="L10" i="13"/>
  <c r="F10" i="13"/>
  <c r="F47" i="13" s="1"/>
  <c r="P9" i="13"/>
  <c r="O9" i="13"/>
  <c r="N9" i="13"/>
  <c r="M9" i="13"/>
  <c r="L9" i="13"/>
  <c r="F9" i="13"/>
  <c r="P8" i="13"/>
  <c r="O8" i="13"/>
  <c r="N8" i="13"/>
  <c r="M8" i="13"/>
  <c r="L8" i="13"/>
  <c r="F8" i="13"/>
  <c r="F7" i="13"/>
  <c r="M7" i="13" s="1"/>
  <c r="B114" i="12"/>
  <c r="K95" i="12"/>
  <c r="H95" i="12"/>
  <c r="D95" i="12"/>
  <c r="H94" i="12"/>
  <c r="H93" i="12"/>
  <c r="H92" i="12"/>
  <c r="K91" i="12"/>
  <c r="H91" i="12"/>
  <c r="H90" i="12"/>
  <c r="I90" i="12" s="1"/>
  <c r="B90" i="12"/>
  <c r="H89" i="12"/>
  <c r="D89" i="12"/>
  <c r="H88" i="12"/>
  <c r="L87" i="12"/>
  <c r="H87" i="12"/>
  <c r="E87" i="12"/>
  <c r="L86" i="12"/>
  <c r="H86" i="12"/>
  <c r="H85" i="12"/>
  <c r="H84" i="12"/>
  <c r="E84" i="12"/>
  <c r="H83" i="12"/>
  <c r="H82" i="12"/>
  <c r="E82" i="12"/>
  <c r="H81" i="12"/>
  <c r="L80" i="12"/>
  <c r="H80" i="12"/>
  <c r="H79" i="12"/>
  <c r="H78" i="12"/>
  <c r="E78" i="12"/>
  <c r="L77" i="12"/>
  <c r="H77" i="12"/>
  <c r="H76" i="12"/>
  <c r="E76" i="12"/>
  <c r="L75" i="12"/>
  <c r="H75" i="12"/>
  <c r="E75" i="12"/>
  <c r="H74" i="12"/>
  <c r="K73" i="12"/>
  <c r="H73" i="12"/>
  <c r="H72" i="12"/>
  <c r="B72" i="12"/>
  <c r="L71" i="12"/>
  <c r="H71" i="12"/>
  <c r="E71" i="12"/>
  <c r="D71" i="12"/>
  <c r="H70" i="12"/>
  <c r="C70" i="12"/>
  <c r="L69" i="12"/>
  <c r="H69" i="12"/>
  <c r="E69" i="12"/>
  <c r="L68" i="12"/>
  <c r="H68" i="12"/>
  <c r="H67" i="12"/>
  <c r="L66" i="12"/>
  <c r="H66" i="12"/>
  <c r="E66" i="12"/>
  <c r="H65" i="12"/>
  <c r="L64" i="12"/>
  <c r="H64" i="12"/>
  <c r="E64" i="12"/>
  <c r="C64" i="12"/>
  <c r="H63" i="12"/>
  <c r="H62" i="12"/>
  <c r="L62" i="12" s="1"/>
  <c r="E62" i="12"/>
  <c r="H61" i="12"/>
  <c r="H60" i="12"/>
  <c r="E60" i="12"/>
  <c r="L59" i="12"/>
  <c r="K59" i="12"/>
  <c r="H59" i="12"/>
  <c r="D59" i="12"/>
  <c r="B59" i="12"/>
  <c r="H58" i="12"/>
  <c r="E58" i="12"/>
  <c r="L57" i="12"/>
  <c r="H57" i="12"/>
  <c r="E57" i="12"/>
  <c r="H56" i="12"/>
  <c r="I47" i="12"/>
  <c r="E47" i="12"/>
  <c r="D47" i="12"/>
  <c r="C47" i="12"/>
  <c r="B47" i="12"/>
  <c r="O46" i="12"/>
  <c r="M46" i="12"/>
  <c r="L46" i="12"/>
  <c r="F46" i="12"/>
  <c r="N46" i="12" s="1"/>
  <c r="F45" i="12"/>
  <c r="F44" i="12"/>
  <c r="F43" i="12"/>
  <c r="O42" i="12"/>
  <c r="F42" i="12"/>
  <c r="N42" i="12" s="1"/>
  <c r="D91" i="12" s="1"/>
  <c r="O41" i="12"/>
  <c r="M41" i="12"/>
  <c r="L41" i="12"/>
  <c r="F41" i="12"/>
  <c r="N41" i="12" s="1"/>
  <c r="O40" i="12"/>
  <c r="M40" i="12"/>
  <c r="L40" i="12"/>
  <c r="F40" i="12"/>
  <c r="N40" i="12" s="1"/>
  <c r="K89" i="12" s="1"/>
  <c r="O39" i="12"/>
  <c r="E88" i="12" s="1"/>
  <c r="N39" i="12"/>
  <c r="M39" i="12"/>
  <c r="L39" i="12"/>
  <c r="F39" i="12"/>
  <c r="O38" i="12"/>
  <c r="N38" i="12"/>
  <c r="M38" i="12"/>
  <c r="L38" i="12"/>
  <c r="F38" i="12"/>
  <c r="O37" i="12"/>
  <c r="E86" i="12" s="1"/>
  <c r="N37" i="12"/>
  <c r="M37" i="12"/>
  <c r="L37" i="12"/>
  <c r="F37" i="12"/>
  <c r="O36" i="12"/>
  <c r="N36" i="12"/>
  <c r="M36" i="12"/>
  <c r="L36" i="12"/>
  <c r="F36" i="12"/>
  <c r="O35" i="12"/>
  <c r="L84" i="12" s="1"/>
  <c r="N35" i="12"/>
  <c r="M35" i="12"/>
  <c r="L35" i="12"/>
  <c r="F35" i="12"/>
  <c r="O34" i="12"/>
  <c r="E83" i="12" s="1"/>
  <c r="N34" i="12"/>
  <c r="M34" i="12"/>
  <c r="L34" i="12"/>
  <c r="F34" i="12"/>
  <c r="O33" i="12"/>
  <c r="L82" i="12" s="1"/>
  <c r="N33" i="12"/>
  <c r="M33" i="12"/>
  <c r="L33" i="12"/>
  <c r="F33" i="12"/>
  <c r="O32" i="12"/>
  <c r="L81" i="12" s="1"/>
  <c r="N32" i="12"/>
  <c r="M32" i="12"/>
  <c r="L32" i="12"/>
  <c r="F32" i="12"/>
  <c r="O31" i="12"/>
  <c r="E80" i="12" s="1"/>
  <c r="N31" i="12"/>
  <c r="M31" i="12"/>
  <c r="L31" i="12"/>
  <c r="F31" i="12"/>
  <c r="O30" i="12"/>
  <c r="N30" i="12"/>
  <c r="M30" i="12"/>
  <c r="L30" i="12"/>
  <c r="F30" i="12"/>
  <c r="O29" i="12"/>
  <c r="L78" i="12" s="1"/>
  <c r="N29" i="12"/>
  <c r="M29" i="12"/>
  <c r="L29" i="12"/>
  <c r="F29" i="12"/>
  <c r="O28" i="12"/>
  <c r="E77" i="12" s="1"/>
  <c r="N28" i="12"/>
  <c r="M28" i="12"/>
  <c r="L28" i="12"/>
  <c r="F28" i="12"/>
  <c r="O27" i="12"/>
  <c r="L76" i="12" s="1"/>
  <c r="N27" i="12"/>
  <c r="M27" i="12"/>
  <c r="L27" i="12"/>
  <c r="F27" i="12"/>
  <c r="O26" i="12"/>
  <c r="N26" i="12"/>
  <c r="M26" i="12"/>
  <c r="C75" i="12" s="1"/>
  <c r="L26" i="12"/>
  <c r="F26" i="12"/>
  <c r="O25" i="12"/>
  <c r="E74" i="12" s="1"/>
  <c r="N25" i="12"/>
  <c r="M25" i="12"/>
  <c r="L25" i="12"/>
  <c r="F25" i="12"/>
  <c r="O24" i="12"/>
  <c r="N24" i="12"/>
  <c r="D73" i="12" s="1"/>
  <c r="M24" i="12"/>
  <c r="J73" i="12" s="1"/>
  <c r="L24" i="12"/>
  <c r="F24" i="12"/>
  <c r="O23" i="12"/>
  <c r="E72" i="12" s="1"/>
  <c r="N23" i="12"/>
  <c r="M23" i="12"/>
  <c r="L23" i="12"/>
  <c r="F23" i="12"/>
  <c r="O22" i="12"/>
  <c r="N22" i="12"/>
  <c r="K71" i="12" s="1"/>
  <c r="M22" i="12"/>
  <c r="L22" i="12"/>
  <c r="F22" i="12"/>
  <c r="O21" i="12"/>
  <c r="E70" i="12" s="1"/>
  <c r="N21" i="12"/>
  <c r="D70" i="12" s="1"/>
  <c r="M21" i="12"/>
  <c r="J70" i="12" s="1"/>
  <c r="L21" i="12"/>
  <c r="F21" i="12"/>
  <c r="O20" i="12"/>
  <c r="N20" i="12"/>
  <c r="M20" i="12"/>
  <c r="L20" i="12"/>
  <c r="F20" i="12"/>
  <c r="O19" i="12"/>
  <c r="E68" i="12" s="1"/>
  <c r="N19" i="12"/>
  <c r="K68" i="12" s="1"/>
  <c r="M19" i="12"/>
  <c r="L19" i="12"/>
  <c r="F19" i="12"/>
  <c r="O18" i="12"/>
  <c r="N18" i="12"/>
  <c r="M18" i="12"/>
  <c r="L18" i="12"/>
  <c r="F18" i="12"/>
  <c r="O17" i="12"/>
  <c r="N17" i="12"/>
  <c r="M17" i="12"/>
  <c r="L17" i="12"/>
  <c r="F17" i="12"/>
  <c r="O16" i="12"/>
  <c r="E65" i="12" s="1"/>
  <c r="N16" i="12"/>
  <c r="M16" i="12"/>
  <c r="L16" i="12"/>
  <c r="F16" i="12"/>
  <c r="O15" i="12"/>
  <c r="N15" i="12"/>
  <c r="M15" i="12"/>
  <c r="J64" i="12" s="1"/>
  <c r="L15" i="12"/>
  <c r="F15" i="12"/>
  <c r="O14" i="12"/>
  <c r="L63" i="12" s="1"/>
  <c r="N14" i="12"/>
  <c r="M14" i="12"/>
  <c r="L14" i="12"/>
  <c r="F14" i="12"/>
  <c r="O13" i="12"/>
  <c r="N13" i="12"/>
  <c r="M13" i="12"/>
  <c r="L13" i="12"/>
  <c r="F13" i="12"/>
  <c r="O12" i="12"/>
  <c r="N12" i="12"/>
  <c r="M12" i="12"/>
  <c r="L12" i="12"/>
  <c r="F12" i="12"/>
  <c r="O11" i="12"/>
  <c r="N11" i="12"/>
  <c r="M11" i="12"/>
  <c r="L11" i="12"/>
  <c r="F11" i="12"/>
  <c r="O10" i="12"/>
  <c r="N10" i="12"/>
  <c r="M10" i="12"/>
  <c r="L10" i="12"/>
  <c r="F10" i="12"/>
  <c r="O9" i="12"/>
  <c r="L58" i="12" s="1"/>
  <c r="N9" i="12"/>
  <c r="M9" i="12"/>
  <c r="L9" i="12"/>
  <c r="F9" i="12"/>
  <c r="O8" i="12"/>
  <c r="N8" i="12"/>
  <c r="D57" i="12" s="1"/>
  <c r="M8" i="12"/>
  <c r="L8" i="12"/>
  <c r="F8" i="12"/>
  <c r="O7" i="12"/>
  <c r="E56" i="12" s="1"/>
  <c r="N7" i="12"/>
  <c r="M7" i="12"/>
  <c r="C56" i="12" s="1"/>
  <c r="L7" i="12"/>
  <c r="F7" i="12"/>
  <c r="B114" i="11"/>
  <c r="H95" i="11"/>
  <c r="H94" i="11"/>
  <c r="I93" i="11"/>
  <c r="H93" i="11"/>
  <c r="H92" i="11"/>
  <c r="E92" i="11"/>
  <c r="H91" i="11"/>
  <c r="H90" i="11"/>
  <c r="H89" i="11"/>
  <c r="H88" i="11"/>
  <c r="H87" i="11"/>
  <c r="I87" i="11" s="1"/>
  <c r="B87" i="11"/>
  <c r="H86" i="11"/>
  <c r="H85" i="11"/>
  <c r="H84" i="11"/>
  <c r="H83" i="11"/>
  <c r="H82" i="11"/>
  <c r="I81" i="11"/>
  <c r="H81" i="11"/>
  <c r="B81" i="11"/>
  <c r="H80" i="11"/>
  <c r="H79" i="11"/>
  <c r="H78" i="11"/>
  <c r="H77" i="11"/>
  <c r="H76" i="11"/>
  <c r="I75" i="11"/>
  <c r="H75" i="11"/>
  <c r="H74" i="11"/>
  <c r="H73" i="11"/>
  <c r="H72" i="11"/>
  <c r="H71" i="11"/>
  <c r="H70" i="11"/>
  <c r="H69" i="11"/>
  <c r="B69" i="11"/>
  <c r="L68" i="11"/>
  <c r="H68" i="11"/>
  <c r="H67" i="11"/>
  <c r="H66" i="11"/>
  <c r="H65" i="11"/>
  <c r="H64" i="11"/>
  <c r="H63" i="11"/>
  <c r="I63" i="11" s="1"/>
  <c r="H62" i="11"/>
  <c r="H61" i="11"/>
  <c r="H60" i="11"/>
  <c r="H59" i="11"/>
  <c r="H58" i="11"/>
  <c r="H57" i="11"/>
  <c r="I57" i="11" s="1"/>
  <c r="B57" i="11"/>
  <c r="L56" i="11"/>
  <c r="H56" i="11"/>
  <c r="E56" i="11"/>
  <c r="I47" i="11"/>
  <c r="E47" i="11"/>
  <c r="D47" i="11"/>
  <c r="C47" i="11"/>
  <c r="B47" i="11"/>
  <c r="O46" i="11"/>
  <c r="E95" i="11" s="1"/>
  <c r="F46" i="11"/>
  <c r="N46" i="11" s="1"/>
  <c r="O45" i="11"/>
  <c r="N45" i="11"/>
  <c r="D94" i="11" s="1"/>
  <c r="F45" i="11"/>
  <c r="M45" i="11" s="1"/>
  <c r="O44" i="11"/>
  <c r="N44" i="11"/>
  <c r="M44" i="11"/>
  <c r="J93" i="11" s="1"/>
  <c r="L44" i="11"/>
  <c r="F44" i="11"/>
  <c r="O43" i="11"/>
  <c r="L92" i="11" s="1"/>
  <c r="N43" i="11"/>
  <c r="M43" i="11"/>
  <c r="L43" i="11"/>
  <c r="F43" i="11"/>
  <c r="F42" i="11"/>
  <c r="O42" i="11" s="1"/>
  <c r="F41" i="11"/>
  <c r="O41" i="11" s="1"/>
  <c r="O40" i="11"/>
  <c r="F40" i="11"/>
  <c r="N40" i="11" s="1"/>
  <c r="O39" i="11"/>
  <c r="N39" i="11"/>
  <c r="F39" i="11"/>
  <c r="M39" i="11" s="1"/>
  <c r="O38" i="11"/>
  <c r="N38" i="11"/>
  <c r="M38" i="11"/>
  <c r="L38" i="11"/>
  <c r="F38" i="11"/>
  <c r="O37" i="11"/>
  <c r="L86" i="11" s="1"/>
  <c r="N37" i="11"/>
  <c r="M37" i="11"/>
  <c r="L37" i="11"/>
  <c r="F37" i="11"/>
  <c r="F36" i="11"/>
  <c r="F35" i="11"/>
  <c r="O35" i="11" s="1"/>
  <c r="O34" i="11"/>
  <c r="F34" i="11"/>
  <c r="N34" i="11" s="1"/>
  <c r="O33" i="11"/>
  <c r="N33" i="11"/>
  <c r="F33" i="11"/>
  <c r="M33" i="11" s="1"/>
  <c r="O32" i="11"/>
  <c r="N32" i="11"/>
  <c r="M32" i="11"/>
  <c r="L32" i="11"/>
  <c r="F32" i="11"/>
  <c r="O31" i="11"/>
  <c r="E80" i="11" s="1"/>
  <c r="N31" i="11"/>
  <c r="M31" i="11"/>
  <c r="L31" i="11"/>
  <c r="F31" i="11"/>
  <c r="F30" i="11"/>
  <c r="L29" i="11"/>
  <c r="F29" i="11"/>
  <c r="F28" i="11"/>
  <c r="O27" i="11"/>
  <c r="N27" i="11"/>
  <c r="F27" i="11"/>
  <c r="M27" i="11" s="1"/>
  <c r="O26" i="11"/>
  <c r="N26" i="11"/>
  <c r="M26" i="11"/>
  <c r="L26" i="11"/>
  <c r="B75" i="11" s="1"/>
  <c r="F26" i="11"/>
  <c r="O25" i="11"/>
  <c r="E74" i="11" s="1"/>
  <c r="N25" i="11"/>
  <c r="M25" i="11"/>
  <c r="L25" i="11"/>
  <c r="F25" i="11"/>
  <c r="L24" i="11"/>
  <c r="F24" i="11"/>
  <c r="F23" i="11"/>
  <c r="F22" i="11"/>
  <c r="O21" i="11"/>
  <c r="N21" i="11"/>
  <c r="F21" i="11"/>
  <c r="M21" i="11" s="1"/>
  <c r="O20" i="11"/>
  <c r="N20" i="11"/>
  <c r="M20" i="11"/>
  <c r="L20" i="11"/>
  <c r="F20" i="11"/>
  <c r="O19" i="11"/>
  <c r="E68" i="11" s="1"/>
  <c r="N19" i="11"/>
  <c r="M19" i="11"/>
  <c r="L19" i="11"/>
  <c r="F19" i="11"/>
  <c r="F18" i="11"/>
  <c r="F17" i="11"/>
  <c r="O16" i="11"/>
  <c r="F16" i="11"/>
  <c r="O15" i="11"/>
  <c r="N15" i="11"/>
  <c r="F15" i="11"/>
  <c r="M15" i="11" s="1"/>
  <c r="O14" i="11"/>
  <c r="N14" i="11"/>
  <c r="M14" i="11"/>
  <c r="L14" i="11"/>
  <c r="B63" i="11" s="1"/>
  <c r="F14" i="11"/>
  <c r="O13" i="11"/>
  <c r="E62" i="11" s="1"/>
  <c r="N13" i="11"/>
  <c r="M13" i="11"/>
  <c r="L13" i="11"/>
  <c r="F13" i="11"/>
  <c r="M12" i="11"/>
  <c r="F12" i="11"/>
  <c r="L11" i="11"/>
  <c r="F11" i="11"/>
  <c r="F10" i="11"/>
  <c r="O9" i="11"/>
  <c r="N9" i="11"/>
  <c r="F9" i="11"/>
  <c r="M9" i="11" s="1"/>
  <c r="O8" i="11"/>
  <c r="N8" i="11"/>
  <c r="M8" i="11"/>
  <c r="L8" i="11"/>
  <c r="F8" i="11"/>
  <c r="O7" i="11"/>
  <c r="N7" i="11"/>
  <c r="M7" i="11"/>
  <c r="L7" i="11"/>
  <c r="F7" i="11"/>
  <c r="B114" i="10"/>
  <c r="H95" i="10"/>
  <c r="H94" i="10"/>
  <c r="H93" i="10"/>
  <c r="K92" i="10"/>
  <c r="H92" i="10"/>
  <c r="H91" i="10"/>
  <c r="H90" i="10"/>
  <c r="H89" i="10"/>
  <c r="H88" i="10"/>
  <c r="H87" i="10"/>
  <c r="H86" i="10"/>
  <c r="H85" i="10"/>
  <c r="H84" i="10"/>
  <c r="H83" i="10"/>
  <c r="E83" i="10"/>
  <c r="H82" i="10"/>
  <c r="H81" i="10"/>
  <c r="H80" i="10"/>
  <c r="H79" i="10"/>
  <c r="H78" i="10"/>
  <c r="H77" i="10"/>
  <c r="H76" i="10"/>
  <c r="H75" i="10"/>
  <c r="H74" i="10"/>
  <c r="D74" i="10"/>
  <c r="H73" i="10"/>
  <c r="C73" i="10"/>
  <c r="H72" i="10"/>
  <c r="H71" i="10"/>
  <c r="H70" i="10"/>
  <c r="H69" i="10"/>
  <c r="H68" i="10"/>
  <c r="L67" i="10"/>
  <c r="K67" i="10"/>
  <c r="H67" i="10"/>
  <c r="E67" i="10"/>
  <c r="H66" i="10"/>
  <c r="H65" i="10"/>
  <c r="H64" i="10"/>
  <c r="H63" i="10"/>
  <c r="H62" i="10"/>
  <c r="L61" i="10"/>
  <c r="J61" i="10"/>
  <c r="H61" i="10"/>
  <c r="E61" i="10"/>
  <c r="H60" i="10"/>
  <c r="H59" i="10"/>
  <c r="H58" i="10"/>
  <c r="H57" i="10"/>
  <c r="L56" i="10"/>
  <c r="H56" i="10"/>
  <c r="D56" i="10"/>
  <c r="I47" i="10"/>
  <c r="E47" i="10"/>
  <c r="D47" i="10"/>
  <c r="C47" i="10"/>
  <c r="B47" i="10"/>
  <c r="N46" i="10"/>
  <c r="M46" i="10"/>
  <c r="F46" i="10"/>
  <c r="O46" i="10" s="1"/>
  <c r="L95" i="10" s="1"/>
  <c r="F45" i="10"/>
  <c r="F44" i="10"/>
  <c r="O44" i="10" s="1"/>
  <c r="N43" i="10"/>
  <c r="D92" i="10" s="1"/>
  <c r="M43" i="10"/>
  <c r="F43" i="10"/>
  <c r="O43" i="10" s="1"/>
  <c r="E92" i="10" s="1"/>
  <c r="F42" i="10"/>
  <c r="F41" i="10"/>
  <c r="O41" i="10" s="1"/>
  <c r="E90" i="10" s="1"/>
  <c r="N40" i="10"/>
  <c r="D89" i="10" s="1"/>
  <c r="M40" i="10"/>
  <c r="F40" i="10"/>
  <c r="O40" i="10" s="1"/>
  <c r="F39" i="10"/>
  <c r="F38" i="10"/>
  <c r="O38" i="10" s="1"/>
  <c r="E87" i="10" s="1"/>
  <c r="N37" i="10"/>
  <c r="M37" i="10"/>
  <c r="F37" i="10"/>
  <c r="O37" i="10" s="1"/>
  <c r="L86" i="10" s="1"/>
  <c r="F36" i="10"/>
  <c r="F35" i="10"/>
  <c r="O35" i="10" s="1"/>
  <c r="N34" i="10"/>
  <c r="D83" i="10" s="1"/>
  <c r="M34" i="10"/>
  <c r="F34" i="10"/>
  <c r="O34" i="10" s="1"/>
  <c r="L83" i="10" s="1"/>
  <c r="F33" i="10"/>
  <c r="F32" i="10"/>
  <c r="O32" i="10" s="1"/>
  <c r="E81" i="10" s="1"/>
  <c r="N31" i="10"/>
  <c r="D80" i="10" s="1"/>
  <c r="M31" i="10"/>
  <c r="F31" i="10"/>
  <c r="O31" i="10" s="1"/>
  <c r="E80" i="10" s="1"/>
  <c r="F30" i="10"/>
  <c r="F29" i="10"/>
  <c r="O29" i="10" s="1"/>
  <c r="E78" i="10" s="1"/>
  <c r="N28" i="10"/>
  <c r="M28" i="10"/>
  <c r="C77" i="10" s="1"/>
  <c r="F28" i="10"/>
  <c r="O28" i="10" s="1"/>
  <c r="L77" i="10" s="1"/>
  <c r="F27" i="10"/>
  <c r="F26" i="10"/>
  <c r="O26" i="10" s="1"/>
  <c r="N25" i="10"/>
  <c r="K74" i="10" s="1"/>
  <c r="M25" i="10"/>
  <c r="F25" i="10"/>
  <c r="O25" i="10" s="1"/>
  <c r="L74" i="10" s="1"/>
  <c r="N24" i="10"/>
  <c r="D73" i="10" s="1"/>
  <c r="M24" i="10"/>
  <c r="J73" i="10" s="1"/>
  <c r="L24" i="10"/>
  <c r="F24" i="10"/>
  <c r="O24" i="10" s="1"/>
  <c r="F23" i="10"/>
  <c r="L22" i="10"/>
  <c r="F22" i="10"/>
  <c r="O22" i="10" s="1"/>
  <c r="E71" i="10" s="1"/>
  <c r="F21" i="10"/>
  <c r="O21" i="10" s="1"/>
  <c r="N20" i="10"/>
  <c r="F20" i="10"/>
  <c r="O20" i="10" s="1"/>
  <c r="E69" i="10" s="1"/>
  <c r="N19" i="10"/>
  <c r="M19" i="10"/>
  <c r="F19" i="10"/>
  <c r="O19" i="10" s="1"/>
  <c r="L68" i="10" s="1"/>
  <c r="N18" i="10"/>
  <c r="D67" i="10" s="1"/>
  <c r="M18" i="10"/>
  <c r="J67" i="10" s="1"/>
  <c r="L18" i="10"/>
  <c r="F18" i="10"/>
  <c r="O18" i="10" s="1"/>
  <c r="F17" i="10"/>
  <c r="L16" i="10"/>
  <c r="F16" i="10"/>
  <c r="O16" i="10" s="1"/>
  <c r="L65" i="10" s="1"/>
  <c r="F15" i="10"/>
  <c r="O15" i="10" s="1"/>
  <c r="N14" i="10"/>
  <c r="K63" i="10" s="1"/>
  <c r="F14" i="10"/>
  <c r="O14" i="10" s="1"/>
  <c r="L63" i="10" s="1"/>
  <c r="N13" i="10"/>
  <c r="D62" i="10" s="1"/>
  <c r="M13" i="10"/>
  <c r="F13" i="10"/>
  <c r="O13" i="10" s="1"/>
  <c r="E62" i="10" s="1"/>
  <c r="N12" i="10"/>
  <c r="D61" i="10" s="1"/>
  <c r="M12" i="10"/>
  <c r="C61" i="10" s="1"/>
  <c r="L12" i="10"/>
  <c r="F12" i="10"/>
  <c r="O12" i="10" s="1"/>
  <c r="F11" i="10"/>
  <c r="L10" i="10"/>
  <c r="F10" i="10"/>
  <c r="F9" i="10"/>
  <c r="O9" i="10" s="1"/>
  <c r="E58" i="10" s="1"/>
  <c r="N8" i="10"/>
  <c r="D57" i="10" s="1"/>
  <c r="F8" i="10"/>
  <c r="O8" i="10" s="1"/>
  <c r="E57" i="10" s="1"/>
  <c r="N7" i="10"/>
  <c r="K56" i="10" s="1"/>
  <c r="M7" i="10"/>
  <c r="F7" i="10"/>
  <c r="O7" i="10" s="1"/>
  <c r="E56" i="10" s="1"/>
  <c r="B114" i="9"/>
  <c r="H95" i="9"/>
  <c r="H94" i="9"/>
  <c r="E94" i="9"/>
  <c r="H93" i="9"/>
  <c r="H92" i="9"/>
  <c r="E92" i="9"/>
  <c r="L91" i="9"/>
  <c r="H91" i="9"/>
  <c r="H90" i="9"/>
  <c r="K89" i="9"/>
  <c r="H89" i="9"/>
  <c r="H88" i="9"/>
  <c r="H87" i="9"/>
  <c r="D87" i="9"/>
  <c r="H86" i="9"/>
  <c r="K86" i="9" s="1"/>
  <c r="L85" i="9"/>
  <c r="H85" i="9"/>
  <c r="L84" i="9"/>
  <c r="K84" i="9"/>
  <c r="H84" i="9"/>
  <c r="H83" i="9"/>
  <c r="L82" i="9"/>
  <c r="H82" i="9"/>
  <c r="E82" i="9"/>
  <c r="K81" i="9"/>
  <c r="H81" i="9"/>
  <c r="L80" i="9"/>
  <c r="H80" i="9"/>
  <c r="E80" i="9"/>
  <c r="D80" i="9"/>
  <c r="H79" i="9"/>
  <c r="D79" i="9"/>
  <c r="H78" i="9"/>
  <c r="L78" i="9" s="1"/>
  <c r="E78" i="9"/>
  <c r="D78" i="9"/>
  <c r="H77" i="9"/>
  <c r="D77" i="9"/>
  <c r="H76" i="9"/>
  <c r="L75" i="9"/>
  <c r="H75" i="9"/>
  <c r="E75" i="9"/>
  <c r="L74" i="9"/>
  <c r="H74" i="9"/>
  <c r="E74" i="9"/>
  <c r="D74" i="9"/>
  <c r="H73" i="9"/>
  <c r="E73" i="9"/>
  <c r="L72" i="9"/>
  <c r="K72" i="9"/>
  <c r="H72" i="9"/>
  <c r="E72" i="9"/>
  <c r="D72" i="9"/>
  <c r="K71" i="9"/>
  <c r="H71" i="9"/>
  <c r="D71" i="9"/>
  <c r="H70" i="9"/>
  <c r="H69" i="9"/>
  <c r="L69" i="9" s="1"/>
  <c r="H68" i="9"/>
  <c r="L68" i="9" s="1"/>
  <c r="E68" i="9"/>
  <c r="D68" i="9"/>
  <c r="L67" i="9"/>
  <c r="K67" i="9"/>
  <c r="H67" i="9"/>
  <c r="E67" i="9"/>
  <c r="D67" i="9"/>
  <c r="L66" i="9"/>
  <c r="K66" i="9"/>
  <c r="H66" i="9"/>
  <c r="E66" i="9"/>
  <c r="D66" i="9"/>
  <c r="H65" i="9"/>
  <c r="L65" i="9" s="1"/>
  <c r="E65" i="9"/>
  <c r="D65" i="9"/>
  <c r="K64" i="9"/>
  <c r="H64" i="9"/>
  <c r="D64" i="9"/>
  <c r="H63" i="9"/>
  <c r="E63" i="9"/>
  <c r="L62" i="9"/>
  <c r="K62" i="9"/>
  <c r="H62" i="9"/>
  <c r="E62" i="9"/>
  <c r="D62" i="9"/>
  <c r="H61" i="9"/>
  <c r="E61" i="9"/>
  <c r="L60" i="9"/>
  <c r="K60" i="9"/>
  <c r="H60" i="9"/>
  <c r="E60" i="9"/>
  <c r="D60" i="9"/>
  <c r="H59" i="9"/>
  <c r="L59" i="9" s="1"/>
  <c r="K58" i="9"/>
  <c r="H58" i="9"/>
  <c r="D58" i="9"/>
  <c r="J57" i="9"/>
  <c r="H57" i="9"/>
  <c r="L57" i="9" s="1"/>
  <c r="E57" i="9"/>
  <c r="L56" i="9"/>
  <c r="H56" i="9"/>
  <c r="E56" i="9"/>
  <c r="D56" i="9"/>
  <c r="O47" i="9"/>
  <c r="N47" i="9"/>
  <c r="I47" i="9"/>
  <c r="F47" i="9"/>
  <c r="E47" i="9"/>
  <c r="D47" i="9"/>
  <c r="C47" i="9"/>
  <c r="B47" i="9"/>
  <c r="O46" i="9"/>
  <c r="N46" i="9"/>
  <c r="M46" i="9"/>
  <c r="L46" i="9"/>
  <c r="B95" i="9" s="1"/>
  <c r="F46" i="9"/>
  <c r="O45" i="9"/>
  <c r="L94" i="9" s="1"/>
  <c r="N45" i="9"/>
  <c r="M45" i="9"/>
  <c r="L45" i="9"/>
  <c r="P45" i="9" s="1"/>
  <c r="F45" i="9"/>
  <c r="O44" i="9"/>
  <c r="N44" i="9"/>
  <c r="M44" i="9"/>
  <c r="L44" i="9"/>
  <c r="B93" i="9" s="1"/>
  <c r="F44" i="9"/>
  <c r="O43" i="9"/>
  <c r="L92" i="9" s="1"/>
  <c r="N43" i="9"/>
  <c r="M43" i="9"/>
  <c r="L43" i="9"/>
  <c r="P43" i="9" s="1"/>
  <c r="F43" i="9"/>
  <c r="O42" i="9"/>
  <c r="E91" i="9" s="1"/>
  <c r="N42" i="9"/>
  <c r="M42" i="9"/>
  <c r="C91" i="9" s="1"/>
  <c r="L42" i="9"/>
  <c r="P42" i="9" s="1"/>
  <c r="F42" i="9"/>
  <c r="O41" i="9"/>
  <c r="N41" i="9"/>
  <c r="M41" i="9"/>
  <c r="C90" i="9" s="1"/>
  <c r="L41" i="9"/>
  <c r="I90" i="9" s="1"/>
  <c r="F41" i="9"/>
  <c r="O40" i="9"/>
  <c r="N40" i="9"/>
  <c r="D89" i="9" s="1"/>
  <c r="M40" i="9"/>
  <c r="J89" i="9" s="1"/>
  <c r="L40" i="9"/>
  <c r="P40" i="9" s="1"/>
  <c r="F40" i="9"/>
  <c r="O39" i="9"/>
  <c r="N39" i="9"/>
  <c r="M39" i="9"/>
  <c r="C88" i="9" s="1"/>
  <c r="L39" i="9"/>
  <c r="I88" i="9" s="1"/>
  <c r="F39" i="9"/>
  <c r="O38" i="9"/>
  <c r="E87" i="9" s="1"/>
  <c r="N38" i="9"/>
  <c r="K87" i="9" s="1"/>
  <c r="M38" i="9"/>
  <c r="L38" i="9"/>
  <c r="P38" i="9" s="1"/>
  <c r="F38" i="9"/>
  <c r="O37" i="9"/>
  <c r="N37" i="9"/>
  <c r="D86" i="9" s="1"/>
  <c r="M37" i="9"/>
  <c r="J86" i="9" s="1"/>
  <c r="L37" i="9"/>
  <c r="P37" i="9" s="1"/>
  <c r="F37" i="9"/>
  <c r="O36" i="9"/>
  <c r="E85" i="9" s="1"/>
  <c r="N36" i="9"/>
  <c r="M36" i="9"/>
  <c r="L36" i="9"/>
  <c r="B85" i="9" s="1"/>
  <c r="F36" i="9"/>
  <c r="O35" i="9"/>
  <c r="E84" i="9" s="1"/>
  <c r="N35" i="9"/>
  <c r="D84" i="9" s="1"/>
  <c r="M35" i="9"/>
  <c r="C84" i="9" s="1"/>
  <c r="L35" i="9"/>
  <c r="I84" i="9" s="1"/>
  <c r="F35" i="9"/>
  <c r="O34" i="9"/>
  <c r="N34" i="9"/>
  <c r="M34" i="9"/>
  <c r="C83" i="9" s="1"/>
  <c r="L34" i="9"/>
  <c r="B83" i="9" s="1"/>
  <c r="F34" i="9"/>
  <c r="O33" i="9"/>
  <c r="N33" i="9"/>
  <c r="M33" i="9"/>
  <c r="C82" i="9" s="1"/>
  <c r="L33" i="9"/>
  <c r="I82" i="9" s="1"/>
  <c r="F33" i="9"/>
  <c r="O32" i="9"/>
  <c r="N32" i="9"/>
  <c r="D81" i="9" s="1"/>
  <c r="M32" i="9"/>
  <c r="L32" i="9"/>
  <c r="I81" i="9" s="1"/>
  <c r="F32" i="9"/>
  <c r="O31" i="9"/>
  <c r="N31" i="9"/>
  <c r="K80" i="9" s="1"/>
  <c r="M31" i="9"/>
  <c r="J80" i="9" s="1"/>
  <c r="L31" i="9"/>
  <c r="P31" i="9" s="1"/>
  <c r="F31" i="9"/>
  <c r="O30" i="9"/>
  <c r="N30" i="9"/>
  <c r="K79" i="9" s="1"/>
  <c r="M30" i="9"/>
  <c r="J79" i="9" s="1"/>
  <c r="L30" i="9"/>
  <c r="B79" i="9" s="1"/>
  <c r="F30" i="9"/>
  <c r="O29" i="9"/>
  <c r="N29" i="9"/>
  <c r="M29" i="9"/>
  <c r="L29" i="9"/>
  <c r="B78" i="9" s="1"/>
  <c r="F29" i="9"/>
  <c r="O28" i="9"/>
  <c r="N28" i="9"/>
  <c r="K77" i="9" s="1"/>
  <c r="M28" i="9"/>
  <c r="C77" i="9" s="1"/>
  <c r="L28" i="9"/>
  <c r="B77" i="9" s="1"/>
  <c r="F28" i="9"/>
  <c r="O27" i="9"/>
  <c r="N27" i="9"/>
  <c r="M27" i="9"/>
  <c r="C76" i="9" s="1"/>
  <c r="L27" i="9"/>
  <c r="B76" i="9" s="1"/>
  <c r="F27" i="9"/>
  <c r="O26" i="9"/>
  <c r="N26" i="9"/>
  <c r="M26" i="9"/>
  <c r="L26" i="9"/>
  <c r="B75" i="9" s="1"/>
  <c r="F26" i="9"/>
  <c r="O25" i="9"/>
  <c r="N25" i="9"/>
  <c r="K74" i="9" s="1"/>
  <c r="M25" i="9"/>
  <c r="L25" i="9"/>
  <c r="P25" i="9" s="1"/>
  <c r="F25" i="9"/>
  <c r="O24" i="9"/>
  <c r="L73" i="9" s="1"/>
  <c r="N24" i="9"/>
  <c r="D73" i="9" s="1"/>
  <c r="M24" i="9"/>
  <c r="C73" i="9" s="1"/>
  <c r="L24" i="9"/>
  <c r="P24" i="9" s="1"/>
  <c r="F24" i="9"/>
  <c r="O23" i="9"/>
  <c r="N23" i="9"/>
  <c r="M23" i="9"/>
  <c r="C72" i="9" s="1"/>
  <c r="L23" i="9"/>
  <c r="B72" i="9" s="1"/>
  <c r="F23" i="9"/>
  <c r="O22" i="9"/>
  <c r="N22" i="9"/>
  <c r="M22" i="9"/>
  <c r="J71" i="9" s="1"/>
  <c r="L22" i="9"/>
  <c r="I71" i="9" s="1"/>
  <c r="F22" i="9"/>
  <c r="O21" i="9"/>
  <c r="N21" i="9"/>
  <c r="M21" i="9"/>
  <c r="J70" i="9" s="1"/>
  <c r="L21" i="9"/>
  <c r="B70" i="9" s="1"/>
  <c r="F21" i="9"/>
  <c r="O20" i="9"/>
  <c r="E69" i="9" s="1"/>
  <c r="N20" i="9"/>
  <c r="M20" i="9"/>
  <c r="L20" i="9"/>
  <c r="B69" i="9" s="1"/>
  <c r="F20" i="9"/>
  <c r="O19" i="9"/>
  <c r="N19" i="9"/>
  <c r="M19" i="9"/>
  <c r="L19" i="9"/>
  <c r="P19" i="9" s="1"/>
  <c r="F19" i="9"/>
  <c r="O18" i="9"/>
  <c r="N18" i="9"/>
  <c r="M18" i="9"/>
  <c r="J67" i="9" s="1"/>
  <c r="L18" i="9"/>
  <c r="P18" i="9" s="1"/>
  <c r="F18" i="9"/>
  <c r="O17" i="9"/>
  <c r="N17" i="9"/>
  <c r="M17" i="9"/>
  <c r="J66" i="9" s="1"/>
  <c r="L17" i="9"/>
  <c r="I66" i="9" s="1"/>
  <c r="F17" i="9"/>
  <c r="O16" i="9"/>
  <c r="N16" i="9"/>
  <c r="K65" i="9" s="1"/>
  <c r="M16" i="9"/>
  <c r="C65" i="9" s="1"/>
  <c r="L16" i="9"/>
  <c r="B65" i="9" s="1"/>
  <c r="F65" i="9" s="1"/>
  <c r="F16" i="9"/>
  <c r="O15" i="9"/>
  <c r="N15" i="9"/>
  <c r="M15" i="9"/>
  <c r="C64" i="9" s="1"/>
  <c r="L15" i="9"/>
  <c r="B64" i="9" s="1"/>
  <c r="F15" i="9"/>
  <c r="O14" i="9"/>
  <c r="L63" i="9" s="1"/>
  <c r="N14" i="9"/>
  <c r="M14" i="9"/>
  <c r="C63" i="9" s="1"/>
  <c r="L14" i="9"/>
  <c r="B63" i="9" s="1"/>
  <c r="F14" i="9"/>
  <c r="O13" i="9"/>
  <c r="N13" i="9"/>
  <c r="M13" i="9"/>
  <c r="L13" i="9"/>
  <c r="B62" i="9" s="1"/>
  <c r="F13" i="9"/>
  <c r="O12" i="9"/>
  <c r="L61" i="9" s="1"/>
  <c r="N12" i="9"/>
  <c r="D61" i="9" s="1"/>
  <c r="M12" i="9"/>
  <c r="C61" i="9" s="1"/>
  <c r="L12" i="9"/>
  <c r="P12" i="9" s="1"/>
  <c r="F12" i="9"/>
  <c r="O11" i="9"/>
  <c r="N11" i="9"/>
  <c r="M11" i="9"/>
  <c r="J60" i="9" s="1"/>
  <c r="L11" i="9"/>
  <c r="I60" i="9" s="1"/>
  <c r="F11" i="9"/>
  <c r="O10" i="9"/>
  <c r="E59" i="9" s="1"/>
  <c r="N10" i="9"/>
  <c r="D59" i="9" s="1"/>
  <c r="M10" i="9"/>
  <c r="C59" i="9" s="1"/>
  <c r="L10" i="9"/>
  <c r="L47" i="9" s="1"/>
  <c r="F10" i="9"/>
  <c r="O9" i="9"/>
  <c r="N9" i="9"/>
  <c r="M9" i="9"/>
  <c r="J58" i="9" s="1"/>
  <c r="L9" i="9"/>
  <c r="B58" i="9" s="1"/>
  <c r="F9" i="9"/>
  <c r="O8" i="9"/>
  <c r="N8" i="9"/>
  <c r="M8" i="9"/>
  <c r="C57" i="9" s="1"/>
  <c r="L8" i="9"/>
  <c r="B57" i="9" s="1"/>
  <c r="F8" i="9"/>
  <c r="O7" i="9"/>
  <c r="N7" i="9"/>
  <c r="K56" i="9" s="1"/>
  <c r="M7" i="9"/>
  <c r="L7" i="9"/>
  <c r="B56" i="9" s="1"/>
  <c r="F7" i="9"/>
  <c r="B114" i="8"/>
  <c r="H95" i="8"/>
  <c r="L94" i="8"/>
  <c r="H94" i="8"/>
  <c r="B94" i="8"/>
  <c r="I93" i="8"/>
  <c r="H93" i="8"/>
  <c r="B93" i="8"/>
  <c r="H92" i="8"/>
  <c r="H91" i="8"/>
  <c r="H90" i="8"/>
  <c r="H89" i="8"/>
  <c r="H88" i="8"/>
  <c r="I88" i="8" s="1"/>
  <c r="D88" i="8"/>
  <c r="I87" i="8"/>
  <c r="H87" i="8"/>
  <c r="B87" i="8"/>
  <c r="H86" i="8"/>
  <c r="H85" i="8"/>
  <c r="H84" i="8"/>
  <c r="H83" i="8"/>
  <c r="H82" i="8"/>
  <c r="I82" i="8" s="1"/>
  <c r="B82" i="8"/>
  <c r="H81" i="8"/>
  <c r="I81" i="8" s="1"/>
  <c r="C81" i="8"/>
  <c r="H80" i="8"/>
  <c r="H79" i="8"/>
  <c r="H78" i="8"/>
  <c r="H77" i="8"/>
  <c r="H76" i="8"/>
  <c r="B76" i="8"/>
  <c r="I75" i="8"/>
  <c r="H75" i="8"/>
  <c r="B75" i="8"/>
  <c r="H74" i="8"/>
  <c r="B74" i="8"/>
  <c r="H73" i="8"/>
  <c r="H72" i="8"/>
  <c r="H71" i="8"/>
  <c r="L70" i="8"/>
  <c r="H70" i="8"/>
  <c r="I70" i="8" s="1"/>
  <c r="I69" i="8"/>
  <c r="H69" i="8"/>
  <c r="C69" i="8"/>
  <c r="B69" i="8"/>
  <c r="H68" i="8"/>
  <c r="H67" i="8"/>
  <c r="H66" i="8"/>
  <c r="L65" i="8"/>
  <c r="H65" i="8"/>
  <c r="H64" i="8"/>
  <c r="I64" i="8" s="1"/>
  <c r="B64" i="8"/>
  <c r="H63" i="8"/>
  <c r="I63" i="8" s="1"/>
  <c r="C63" i="8"/>
  <c r="H62" i="8"/>
  <c r="H61" i="8"/>
  <c r="H60" i="8"/>
  <c r="H59" i="8"/>
  <c r="H58" i="8"/>
  <c r="B58" i="8"/>
  <c r="I57" i="8"/>
  <c r="H57" i="8"/>
  <c r="B57" i="8"/>
  <c r="H56" i="8"/>
  <c r="I47" i="8"/>
  <c r="E47" i="8"/>
  <c r="D47" i="8"/>
  <c r="C47" i="8"/>
  <c r="B47" i="8"/>
  <c r="F46" i="8"/>
  <c r="O45" i="8"/>
  <c r="E94" i="8" s="1"/>
  <c r="N45" i="8"/>
  <c r="F45" i="8"/>
  <c r="L45" i="8" s="1"/>
  <c r="I94" i="8" s="1"/>
  <c r="O44" i="8"/>
  <c r="N44" i="8"/>
  <c r="M44" i="8"/>
  <c r="F44" i="8"/>
  <c r="L44" i="8" s="1"/>
  <c r="F43" i="8"/>
  <c r="L43" i="8" s="1"/>
  <c r="N42" i="8"/>
  <c r="M42" i="8"/>
  <c r="F42" i="8"/>
  <c r="F41" i="8"/>
  <c r="O40" i="8"/>
  <c r="F40" i="8"/>
  <c r="O39" i="8"/>
  <c r="E88" i="8" s="1"/>
  <c r="N39" i="8"/>
  <c r="K88" i="8" s="1"/>
  <c r="F39" i="8"/>
  <c r="L39" i="8" s="1"/>
  <c r="B88" i="8" s="1"/>
  <c r="P38" i="8"/>
  <c r="O38" i="8"/>
  <c r="N38" i="8"/>
  <c r="D87" i="8" s="1"/>
  <c r="M38" i="8"/>
  <c r="J87" i="8" s="1"/>
  <c r="F38" i="8"/>
  <c r="L38" i="8" s="1"/>
  <c r="O37" i="8"/>
  <c r="L86" i="8" s="1"/>
  <c r="N37" i="8"/>
  <c r="F37" i="8"/>
  <c r="L37" i="8" s="1"/>
  <c r="M36" i="8"/>
  <c r="F36" i="8"/>
  <c r="F35" i="8"/>
  <c r="O34" i="8"/>
  <c r="E83" i="8" s="1"/>
  <c r="F34" i="8"/>
  <c r="O33" i="8"/>
  <c r="N33" i="8"/>
  <c r="F33" i="8"/>
  <c r="L33" i="8" s="1"/>
  <c r="O32" i="8"/>
  <c r="N32" i="8"/>
  <c r="M32" i="8"/>
  <c r="J81" i="8" s="1"/>
  <c r="F32" i="8"/>
  <c r="L32" i="8" s="1"/>
  <c r="B81" i="8" s="1"/>
  <c r="F31" i="8"/>
  <c r="F30" i="8"/>
  <c r="F29" i="8"/>
  <c r="F28" i="8"/>
  <c r="O27" i="8"/>
  <c r="E76" i="8" s="1"/>
  <c r="N27" i="8"/>
  <c r="F27" i="8"/>
  <c r="L27" i="8" s="1"/>
  <c r="I76" i="8" s="1"/>
  <c r="O26" i="8"/>
  <c r="N26" i="8"/>
  <c r="M26" i="8"/>
  <c r="F26" i="8"/>
  <c r="L26" i="8" s="1"/>
  <c r="F25" i="8"/>
  <c r="L25" i="8" s="1"/>
  <c r="N24" i="8"/>
  <c r="M24" i="8"/>
  <c r="F24" i="8"/>
  <c r="F23" i="8"/>
  <c r="O22" i="8"/>
  <c r="F22" i="8"/>
  <c r="O21" i="8"/>
  <c r="E70" i="8" s="1"/>
  <c r="N21" i="8"/>
  <c r="K70" i="8" s="1"/>
  <c r="F21" i="8"/>
  <c r="L21" i="8" s="1"/>
  <c r="B70" i="8" s="1"/>
  <c r="P20" i="8"/>
  <c r="O20" i="8"/>
  <c r="N20" i="8"/>
  <c r="D69" i="8" s="1"/>
  <c r="M20" i="8"/>
  <c r="J69" i="8" s="1"/>
  <c r="F20" i="8"/>
  <c r="L20" i="8" s="1"/>
  <c r="O19" i="8"/>
  <c r="L68" i="8" s="1"/>
  <c r="N19" i="8"/>
  <c r="F19" i="8"/>
  <c r="L19" i="8" s="1"/>
  <c r="M18" i="8"/>
  <c r="F18" i="8"/>
  <c r="F17" i="8"/>
  <c r="O16" i="8"/>
  <c r="E65" i="8" s="1"/>
  <c r="F16" i="8"/>
  <c r="O15" i="8"/>
  <c r="N15" i="8"/>
  <c r="F15" i="8"/>
  <c r="L15" i="8" s="1"/>
  <c r="O14" i="8"/>
  <c r="N14" i="8"/>
  <c r="M14" i="8"/>
  <c r="J63" i="8" s="1"/>
  <c r="F14" i="8"/>
  <c r="L14" i="8" s="1"/>
  <c r="B63" i="8" s="1"/>
  <c r="F13" i="8"/>
  <c r="F12" i="8"/>
  <c r="F11" i="8"/>
  <c r="F10" i="8"/>
  <c r="O9" i="8"/>
  <c r="E58" i="8" s="1"/>
  <c r="N9" i="8"/>
  <c r="F9" i="8"/>
  <c r="L9" i="8" s="1"/>
  <c r="I58" i="8" s="1"/>
  <c r="O8" i="8"/>
  <c r="N8" i="8"/>
  <c r="M8" i="8"/>
  <c r="C57" i="8" s="1"/>
  <c r="F8" i="8"/>
  <c r="L8" i="8" s="1"/>
  <c r="F7" i="8"/>
  <c r="L7" i="8" s="1"/>
  <c r="B114" i="7"/>
  <c r="H95" i="7"/>
  <c r="H94" i="7"/>
  <c r="H93" i="7"/>
  <c r="H92" i="7"/>
  <c r="H91" i="7"/>
  <c r="H90" i="7"/>
  <c r="H89" i="7"/>
  <c r="H88" i="7"/>
  <c r="H87" i="7"/>
  <c r="H86" i="7"/>
  <c r="E86" i="7"/>
  <c r="H85" i="7"/>
  <c r="H84" i="7"/>
  <c r="H83" i="7"/>
  <c r="H82" i="7"/>
  <c r="H81" i="7"/>
  <c r="H80" i="7"/>
  <c r="C80" i="7"/>
  <c r="H79" i="7"/>
  <c r="H78" i="7"/>
  <c r="H77" i="7"/>
  <c r="H76" i="7"/>
  <c r="H75" i="7"/>
  <c r="H74" i="7"/>
  <c r="H73" i="7"/>
  <c r="H72" i="7"/>
  <c r="H71" i="7"/>
  <c r="H70" i="7"/>
  <c r="H69" i="7"/>
  <c r="H68" i="7"/>
  <c r="E68" i="7"/>
  <c r="H67" i="7"/>
  <c r="H66" i="7"/>
  <c r="H65" i="7"/>
  <c r="H64" i="7"/>
  <c r="H63" i="7"/>
  <c r="D63" i="7"/>
  <c r="H62" i="7"/>
  <c r="L61" i="7"/>
  <c r="H61" i="7"/>
  <c r="H60" i="7"/>
  <c r="H59" i="7"/>
  <c r="H58" i="7"/>
  <c r="H57" i="7"/>
  <c r="H56" i="7"/>
  <c r="C56" i="7"/>
  <c r="I47" i="7"/>
  <c r="E47" i="7"/>
  <c r="D47" i="7"/>
  <c r="C47" i="7"/>
  <c r="B47" i="7"/>
  <c r="F46" i="7"/>
  <c r="O45" i="7"/>
  <c r="L94" i="7" s="1"/>
  <c r="N45" i="7"/>
  <c r="F45" i="7"/>
  <c r="M45" i="7" s="1"/>
  <c r="O44" i="7"/>
  <c r="L93" i="7" s="1"/>
  <c r="N44" i="7"/>
  <c r="D93" i="7" s="1"/>
  <c r="M44" i="7"/>
  <c r="F44" i="7"/>
  <c r="L44" i="7" s="1"/>
  <c r="O43" i="7"/>
  <c r="E92" i="7" s="1"/>
  <c r="N43" i="7"/>
  <c r="M43" i="7"/>
  <c r="C92" i="7" s="1"/>
  <c r="L43" i="7"/>
  <c r="F43" i="7"/>
  <c r="F42" i="7"/>
  <c r="L41" i="7"/>
  <c r="F41" i="7"/>
  <c r="O41" i="7" s="1"/>
  <c r="F40" i="7"/>
  <c r="O39" i="7"/>
  <c r="E88" i="7" s="1"/>
  <c r="N39" i="7"/>
  <c r="F39" i="7"/>
  <c r="M39" i="7" s="1"/>
  <c r="O38" i="7"/>
  <c r="E87" i="7" s="1"/>
  <c r="N38" i="7"/>
  <c r="K87" i="7" s="1"/>
  <c r="M38" i="7"/>
  <c r="F38" i="7"/>
  <c r="L38" i="7" s="1"/>
  <c r="O37" i="7"/>
  <c r="L86" i="7" s="1"/>
  <c r="N37" i="7"/>
  <c r="M37" i="7"/>
  <c r="L37" i="7"/>
  <c r="F37" i="7"/>
  <c r="F36" i="7"/>
  <c r="L35" i="7"/>
  <c r="F35" i="7"/>
  <c r="O34" i="7"/>
  <c r="F34" i="7"/>
  <c r="O33" i="7"/>
  <c r="N33" i="7"/>
  <c r="F33" i="7"/>
  <c r="M33" i="7" s="1"/>
  <c r="O32" i="7"/>
  <c r="N32" i="7"/>
  <c r="M32" i="7"/>
  <c r="F32" i="7"/>
  <c r="L32" i="7" s="1"/>
  <c r="O31" i="7"/>
  <c r="E80" i="7" s="1"/>
  <c r="N31" i="7"/>
  <c r="D80" i="7" s="1"/>
  <c r="M31" i="7"/>
  <c r="J80" i="7" s="1"/>
  <c r="L31" i="7"/>
  <c r="F31" i="7"/>
  <c r="F30" i="7"/>
  <c r="F29" i="7"/>
  <c r="F28" i="7"/>
  <c r="O27" i="7"/>
  <c r="N27" i="7"/>
  <c r="F27" i="7"/>
  <c r="M27" i="7" s="1"/>
  <c r="O26" i="7"/>
  <c r="L75" i="7" s="1"/>
  <c r="N26" i="7"/>
  <c r="M26" i="7"/>
  <c r="F26" i="7"/>
  <c r="L26" i="7" s="1"/>
  <c r="O25" i="7"/>
  <c r="E74" i="7" s="1"/>
  <c r="N25" i="7"/>
  <c r="M25" i="7"/>
  <c r="L25" i="7"/>
  <c r="F25" i="7"/>
  <c r="L24" i="7"/>
  <c r="F24" i="7"/>
  <c r="L23" i="7"/>
  <c r="F23" i="7"/>
  <c r="F22" i="7"/>
  <c r="O21" i="7"/>
  <c r="N21" i="7"/>
  <c r="F21" i="7"/>
  <c r="M21" i="7" s="1"/>
  <c r="O20" i="7"/>
  <c r="E69" i="7" s="1"/>
  <c r="N20" i="7"/>
  <c r="M20" i="7"/>
  <c r="F20" i="7"/>
  <c r="L20" i="7" s="1"/>
  <c r="O19" i="7"/>
  <c r="L68" i="7" s="1"/>
  <c r="N19" i="7"/>
  <c r="M19" i="7"/>
  <c r="L19" i="7"/>
  <c r="F19" i="7"/>
  <c r="F18" i="7"/>
  <c r="F17" i="7"/>
  <c r="F16" i="7"/>
  <c r="F15" i="7"/>
  <c r="O14" i="7"/>
  <c r="E63" i="7" s="1"/>
  <c r="N14" i="7"/>
  <c r="K63" i="7" s="1"/>
  <c r="M14" i="7"/>
  <c r="F14" i="7"/>
  <c r="L14" i="7" s="1"/>
  <c r="O13" i="7"/>
  <c r="N13" i="7"/>
  <c r="M13" i="7"/>
  <c r="L13" i="7"/>
  <c r="F13" i="7"/>
  <c r="F12" i="7"/>
  <c r="O12" i="7" s="1"/>
  <c r="E61" i="7" s="1"/>
  <c r="M11" i="7"/>
  <c r="C60" i="7" s="1"/>
  <c r="L11" i="7"/>
  <c r="F11" i="7"/>
  <c r="F10" i="7"/>
  <c r="O9" i="7"/>
  <c r="L58" i="7" s="1"/>
  <c r="N9" i="7"/>
  <c r="F9" i="7"/>
  <c r="O8" i="7"/>
  <c r="N8" i="7"/>
  <c r="M8" i="7"/>
  <c r="F8" i="7"/>
  <c r="L8" i="7" s="1"/>
  <c r="O7" i="7"/>
  <c r="L56" i="7" s="1"/>
  <c r="N7" i="7"/>
  <c r="D56" i="7" s="1"/>
  <c r="M7" i="7"/>
  <c r="J56" i="7" s="1"/>
  <c r="L7" i="7"/>
  <c r="F7" i="7"/>
  <c r="B114" i="6"/>
  <c r="J95" i="6"/>
  <c r="H95" i="6"/>
  <c r="H94" i="6"/>
  <c r="H93" i="6"/>
  <c r="H92" i="6"/>
  <c r="B92" i="6"/>
  <c r="K91" i="6"/>
  <c r="H91" i="6"/>
  <c r="H90" i="6"/>
  <c r="J89" i="6"/>
  <c r="H89" i="6"/>
  <c r="H88" i="6"/>
  <c r="K87" i="6"/>
  <c r="H87" i="6"/>
  <c r="C87" i="6"/>
  <c r="H86" i="6"/>
  <c r="J86" i="6" s="1"/>
  <c r="B86" i="6"/>
  <c r="H85" i="6"/>
  <c r="C85" i="6"/>
  <c r="H84" i="6"/>
  <c r="H83" i="6"/>
  <c r="H82" i="6"/>
  <c r="H81" i="6"/>
  <c r="J80" i="6"/>
  <c r="H80" i="6"/>
  <c r="C80" i="6"/>
  <c r="B80" i="6"/>
  <c r="H79" i="6"/>
  <c r="H78" i="6"/>
  <c r="H77" i="6"/>
  <c r="H76" i="6"/>
  <c r="K75" i="6"/>
  <c r="H75" i="6"/>
  <c r="C75" i="6"/>
  <c r="H74" i="6"/>
  <c r="H73" i="6"/>
  <c r="C73" i="6"/>
  <c r="H72" i="6"/>
  <c r="J71" i="6"/>
  <c r="H71" i="6"/>
  <c r="H70" i="6"/>
  <c r="K69" i="6"/>
  <c r="H69" i="6"/>
  <c r="C69" i="6"/>
  <c r="H68" i="6"/>
  <c r="J68" i="6" s="1"/>
  <c r="B68" i="6"/>
  <c r="L67" i="6"/>
  <c r="H67" i="6"/>
  <c r="C67" i="6"/>
  <c r="H66" i="6"/>
  <c r="H65" i="6"/>
  <c r="H64" i="6"/>
  <c r="H63" i="6"/>
  <c r="J62" i="6"/>
  <c r="H62" i="6"/>
  <c r="C62" i="6"/>
  <c r="B62" i="6"/>
  <c r="H61" i="6"/>
  <c r="H60" i="6"/>
  <c r="H59" i="6"/>
  <c r="H58" i="6"/>
  <c r="K57" i="6"/>
  <c r="J57" i="6"/>
  <c r="H57" i="6"/>
  <c r="C57" i="6"/>
  <c r="H56" i="6"/>
  <c r="I47" i="6"/>
  <c r="E47" i="6"/>
  <c r="D47" i="6"/>
  <c r="C47" i="6"/>
  <c r="B47" i="6"/>
  <c r="L46" i="6"/>
  <c r="I95" i="6" s="1"/>
  <c r="F46" i="6"/>
  <c r="M46" i="6" s="1"/>
  <c r="C95" i="6" s="1"/>
  <c r="F45" i="6"/>
  <c r="M45" i="6" s="1"/>
  <c r="J94" i="6" s="1"/>
  <c r="O44" i="6"/>
  <c r="F44" i="6"/>
  <c r="M44" i="6" s="1"/>
  <c r="C93" i="6" s="1"/>
  <c r="O43" i="6"/>
  <c r="E92" i="6" s="1"/>
  <c r="N43" i="6"/>
  <c r="L43" i="6"/>
  <c r="F43" i="6"/>
  <c r="M43" i="6" s="1"/>
  <c r="O42" i="6"/>
  <c r="E91" i="6" s="1"/>
  <c r="N42" i="6"/>
  <c r="D91" i="6" s="1"/>
  <c r="L42" i="6"/>
  <c r="F42" i="6"/>
  <c r="M42" i="6" s="1"/>
  <c r="J91" i="6" s="1"/>
  <c r="F41" i="6"/>
  <c r="L40" i="6"/>
  <c r="F40" i="6"/>
  <c r="M40" i="6" s="1"/>
  <c r="C89" i="6" s="1"/>
  <c r="F39" i="6"/>
  <c r="M39" i="6" s="1"/>
  <c r="J88" i="6" s="1"/>
  <c r="O38" i="6"/>
  <c r="N38" i="6"/>
  <c r="D87" i="6" s="1"/>
  <c r="F38" i="6"/>
  <c r="M38" i="6" s="1"/>
  <c r="J87" i="6" s="1"/>
  <c r="O37" i="6"/>
  <c r="N37" i="6"/>
  <c r="L37" i="6"/>
  <c r="I86" i="6" s="1"/>
  <c r="F37" i="6"/>
  <c r="M37" i="6" s="1"/>
  <c r="C86" i="6" s="1"/>
  <c r="O36" i="6"/>
  <c r="E85" i="6" s="1"/>
  <c r="N36" i="6"/>
  <c r="L36" i="6"/>
  <c r="F36" i="6"/>
  <c r="M36" i="6" s="1"/>
  <c r="J85" i="6" s="1"/>
  <c r="F35" i="6"/>
  <c r="L34" i="6"/>
  <c r="F34" i="6"/>
  <c r="M34" i="6" s="1"/>
  <c r="C83" i="6" s="1"/>
  <c r="F33" i="6"/>
  <c r="M33" i="6" s="1"/>
  <c r="J82" i="6" s="1"/>
  <c r="O32" i="6"/>
  <c r="N32" i="6"/>
  <c r="D81" i="6" s="1"/>
  <c r="F32" i="6"/>
  <c r="M32" i="6" s="1"/>
  <c r="C81" i="6" s="1"/>
  <c r="O31" i="6"/>
  <c r="N31" i="6"/>
  <c r="L31" i="6"/>
  <c r="I80" i="6" s="1"/>
  <c r="F31" i="6"/>
  <c r="M31" i="6" s="1"/>
  <c r="O30" i="6"/>
  <c r="N30" i="6"/>
  <c r="L30" i="6"/>
  <c r="F30" i="6"/>
  <c r="M30" i="6" s="1"/>
  <c r="C79" i="6" s="1"/>
  <c r="F29" i="6"/>
  <c r="L28" i="6"/>
  <c r="F28" i="6"/>
  <c r="M28" i="6" s="1"/>
  <c r="C77" i="6" s="1"/>
  <c r="F27" i="6"/>
  <c r="O26" i="6"/>
  <c r="N26" i="6"/>
  <c r="D75" i="6" s="1"/>
  <c r="F26" i="6"/>
  <c r="M26" i="6" s="1"/>
  <c r="J75" i="6" s="1"/>
  <c r="O25" i="6"/>
  <c r="N25" i="6"/>
  <c r="L25" i="6"/>
  <c r="B74" i="6" s="1"/>
  <c r="F25" i="6"/>
  <c r="M25" i="6" s="1"/>
  <c r="C74" i="6" s="1"/>
  <c r="O24" i="6"/>
  <c r="N24" i="6"/>
  <c r="L24" i="6"/>
  <c r="F24" i="6"/>
  <c r="M24" i="6" s="1"/>
  <c r="J73" i="6" s="1"/>
  <c r="F23" i="6"/>
  <c r="L22" i="6"/>
  <c r="F22" i="6"/>
  <c r="M22" i="6" s="1"/>
  <c r="C71" i="6" s="1"/>
  <c r="F21" i="6"/>
  <c r="O20" i="6"/>
  <c r="N20" i="6"/>
  <c r="D69" i="6" s="1"/>
  <c r="F20" i="6"/>
  <c r="M20" i="6" s="1"/>
  <c r="J69" i="6" s="1"/>
  <c r="O19" i="6"/>
  <c r="N19" i="6"/>
  <c r="L19" i="6"/>
  <c r="I68" i="6" s="1"/>
  <c r="F19" i="6"/>
  <c r="M19" i="6" s="1"/>
  <c r="C68" i="6" s="1"/>
  <c r="O18" i="6"/>
  <c r="E67" i="6" s="1"/>
  <c r="N18" i="6"/>
  <c r="L18" i="6"/>
  <c r="F18" i="6"/>
  <c r="M18" i="6" s="1"/>
  <c r="J67" i="6" s="1"/>
  <c r="F17" i="6"/>
  <c r="L16" i="6"/>
  <c r="F16" i="6"/>
  <c r="M16" i="6" s="1"/>
  <c r="C65" i="6" s="1"/>
  <c r="F15" i="6"/>
  <c r="O14" i="6"/>
  <c r="L63" i="6" s="1"/>
  <c r="N14" i="6"/>
  <c r="D63" i="6" s="1"/>
  <c r="F14" i="6"/>
  <c r="M14" i="6" s="1"/>
  <c r="C63" i="6" s="1"/>
  <c r="O13" i="6"/>
  <c r="N13" i="6"/>
  <c r="L13" i="6"/>
  <c r="I62" i="6" s="1"/>
  <c r="F13" i="6"/>
  <c r="M13" i="6" s="1"/>
  <c r="O12" i="6"/>
  <c r="N12" i="6"/>
  <c r="L12" i="6"/>
  <c r="F12" i="6"/>
  <c r="M12" i="6" s="1"/>
  <c r="C61" i="6" s="1"/>
  <c r="N11" i="6"/>
  <c r="D60" i="6" s="1"/>
  <c r="L11" i="6"/>
  <c r="F11" i="6"/>
  <c r="F10" i="6"/>
  <c r="F9" i="6"/>
  <c r="O8" i="6"/>
  <c r="N8" i="6"/>
  <c r="D57" i="6" s="1"/>
  <c r="F8" i="6"/>
  <c r="M8" i="6" s="1"/>
  <c r="O7" i="6"/>
  <c r="N7" i="6"/>
  <c r="K56" i="6" s="1"/>
  <c r="L7" i="6"/>
  <c r="B56" i="6" s="1"/>
  <c r="F7" i="6"/>
  <c r="M7" i="6" s="1"/>
  <c r="C56" i="6" s="1"/>
  <c r="B114" i="5"/>
  <c r="H95" i="5"/>
  <c r="H94" i="5"/>
  <c r="I93" i="5"/>
  <c r="H93" i="5"/>
  <c r="C93" i="5"/>
  <c r="H92" i="5"/>
  <c r="H91" i="5"/>
  <c r="H90" i="5"/>
  <c r="H89" i="5"/>
  <c r="H88" i="5"/>
  <c r="H87" i="5"/>
  <c r="J86" i="5"/>
  <c r="H86" i="5"/>
  <c r="C86" i="5"/>
  <c r="H85" i="5"/>
  <c r="H84" i="5"/>
  <c r="H83" i="5"/>
  <c r="J82" i="5"/>
  <c r="H82" i="5"/>
  <c r="I81" i="5"/>
  <c r="H81" i="5"/>
  <c r="H80" i="5"/>
  <c r="H79" i="5"/>
  <c r="H78" i="5"/>
  <c r="H77" i="5"/>
  <c r="H76" i="5"/>
  <c r="J75" i="5"/>
  <c r="H75" i="5"/>
  <c r="C75" i="5"/>
  <c r="B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I47" i="5"/>
  <c r="E47" i="5"/>
  <c r="D47" i="5"/>
  <c r="C47" i="5"/>
  <c r="B47" i="5"/>
  <c r="F46" i="5"/>
  <c r="O45" i="5"/>
  <c r="L94" i="5" s="1"/>
  <c r="F45" i="5"/>
  <c r="M45" i="5" s="1"/>
  <c r="O44" i="5"/>
  <c r="N44" i="5"/>
  <c r="K93" i="5" s="1"/>
  <c r="L44" i="5"/>
  <c r="B93" i="5" s="1"/>
  <c r="F44" i="5"/>
  <c r="M44" i="5" s="1"/>
  <c r="J93" i="5" s="1"/>
  <c r="O43" i="5"/>
  <c r="L92" i="5" s="1"/>
  <c r="N43" i="5"/>
  <c r="L43" i="5"/>
  <c r="B92" i="5" s="1"/>
  <c r="F43" i="5"/>
  <c r="M43" i="5" s="1"/>
  <c r="F42" i="5"/>
  <c r="M42" i="5" s="1"/>
  <c r="J91" i="5" s="1"/>
  <c r="F41" i="5"/>
  <c r="M41" i="5" s="1"/>
  <c r="F40" i="5"/>
  <c r="M40" i="5" s="1"/>
  <c r="O39" i="5"/>
  <c r="F39" i="5"/>
  <c r="M39" i="5" s="1"/>
  <c r="C88" i="5" s="1"/>
  <c r="O38" i="5"/>
  <c r="L87" i="5" s="1"/>
  <c r="N38" i="5"/>
  <c r="D87" i="5" s="1"/>
  <c r="L38" i="5"/>
  <c r="F38" i="5"/>
  <c r="M38" i="5" s="1"/>
  <c r="O37" i="5"/>
  <c r="N37" i="5"/>
  <c r="D86" i="5" s="1"/>
  <c r="L37" i="5"/>
  <c r="B86" i="5" s="1"/>
  <c r="F37" i="5"/>
  <c r="M37" i="5" s="1"/>
  <c r="F36" i="5"/>
  <c r="M36" i="5" s="1"/>
  <c r="F35" i="5"/>
  <c r="M35" i="5" s="1"/>
  <c r="J84" i="5" s="1"/>
  <c r="F34" i="5"/>
  <c r="M34" i="5" s="1"/>
  <c r="O33" i="5"/>
  <c r="E82" i="5" s="1"/>
  <c r="F33" i="5"/>
  <c r="M33" i="5" s="1"/>
  <c r="C82" i="5" s="1"/>
  <c r="O32" i="5"/>
  <c r="N32" i="5"/>
  <c r="L32" i="5"/>
  <c r="B81" i="5" s="1"/>
  <c r="F32" i="5"/>
  <c r="M32" i="5" s="1"/>
  <c r="O31" i="5"/>
  <c r="N31" i="5"/>
  <c r="D80" i="5" s="1"/>
  <c r="L31" i="5"/>
  <c r="F31" i="5"/>
  <c r="M31" i="5" s="1"/>
  <c r="J80" i="5" s="1"/>
  <c r="N30" i="5"/>
  <c r="F30" i="5"/>
  <c r="M30" i="5" s="1"/>
  <c r="C79" i="5" s="1"/>
  <c r="L29" i="5"/>
  <c r="F29" i="5"/>
  <c r="M29" i="5" s="1"/>
  <c r="J78" i="5" s="1"/>
  <c r="F28" i="5"/>
  <c r="O27" i="5"/>
  <c r="E76" i="5" s="1"/>
  <c r="F27" i="5"/>
  <c r="M27" i="5" s="1"/>
  <c r="P26" i="5"/>
  <c r="O26" i="5"/>
  <c r="N26" i="5"/>
  <c r="D75" i="5" s="1"/>
  <c r="L26" i="5"/>
  <c r="I75" i="5" s="1"/>
  <c r="F26" i="5"/>
  <c r="M26" i="5" s="1"/>
  <c r="O25" i="5"/>
  <c r="N25" i="5"/>
  <c r="L25" i="5"/>
  <c r="B74" i="5" s="1"/>
  <c r="F25" i="5"/>
  <c r="M25" i="5" s="1"/>
  <c r="N24" i="5"/>
  <c r="F24" i="5"/>
  <c r="M24" i="5" s="1"/>
  <c r="C73" i="5" s="1"/>
  <c r="L23" i="5"/>
  <c r="F23" i="5"/>
  <c r="M23" i="5" s="1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B114" i="4"/>
  <c r="H95" i="4"/>
  <c r="H94" i="4"/>
  <c r="H93" i="4"/>
  <c r="H92" i="4"/>
  <c r="H91" i="4"/>
  <c r="H90" i="4"/>
  <c r="B90" i="4"/>
  <c r="H89" i="4"/>
  <c r="H88" i="4"/>
  <c r="H87" i="4"/>
  <c r="H86" i="4"/>
  <c r="H85" i="4"/>
  <c r="H84" i="4"/>
  <c r="H83" i="4"/>
  <c r="H82" i="4"/>
  <c r="H81" i="4"/>
  <c r="H80" i="4"/>
  <c r="H79" i="4"/>
  <c r="I78" i="4"/>
  <c r="H78" i="4"/>
  <c r="H77" i="4"/>
  <c r="H76" i="4"/>
  <c r="H75" i="4"/>
  <c r="H74" i="4"/>
  <c r="H73" i="4"/>
  <c r="I72" i="4"/>
  <c r="H72" i="4"/>
  <c r="B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I47" i="4"/>
  <c r="E47" i="4"/>
  <c r="D47" i="4"/>
  <c r="C47" i="4"/>
  <c r="B47" i="4"/>
  <c r="L46" i="4"/>
  <c r="F46" i="4"/>
  <c r="O46" i="4" s="1"/>
  <c r="L45" i="4"/>
  <c r="F45" i="4"/>
  <c r="O45" i="4" s="1"/>
  <c r="L44" i="4"/>
  <c r="F44" i="4"/>
  <c r="O44" i="4" s="1"/>
  <c r="L43" i="4"/>
  <c r="F43" i="4"/>
  <c r="O43" i="4" s="1"/>
  <c r="L42" i="4"/>
  <c r="F42" i="4"/>
  <c r="O42" i="4" s="1"/>
  <c r="L41" i="4"/>
  <c r="F41" i="4"/>
  <c r="O41" i="4" s="1"/>
  <c r="L40" i="4"/>
  <c r="F40" i="4"/>
  <c r="O40" i="4" s="1"/>
  <c r="L39" i="4"/>
  <c r="F39" i="4"/>
  <c r="O39" i="4" s="1"/>
  <c r="L38" i="4"/>
  <c r="F38" i="4"/>
  <c r="O38" i="4" s="1"/>
  <c r="L37" i="4"/>
  <c r="F37" i="4"/>
  <c r="O37" i="4" s="1"/>
  <c r="L36" i="4"/>
  <c r="F36" i="4"/>
  <c r="O36" i="4" s="1"/>
  <c r="L35" i="4"/>
  <c r="F35" i="4"/>
  <c r="O35" i="4" s="1"/>
  <c r="L34" i="4"/>
  <c r="F34" i="4"/>
  <c r="O34" i="4" s="1"/>
  <c r="L33" i="4"/>
  <c r="F33" i="4"/>
  <c r="O33" i="4" s="1"/>
  <c r="L32" i="4"/>
  <c r="F32" i="4"/>
  <c r="O32" i="4" s="1"/>
  <c r="L31" i="4"/>
  <c r="F31" i="4"/>
  <c r="O31" i="4" s="1"/>
  <c r="L30" i="4"/>
  <c r="F30" i="4"/>
  <c r="O30" i="4" s="1"/>
  <c r="L29" i="4"/>
  <c r="F29" i="4"/>
  <c r="O29" i="4" s="1"/>
  <c r="L28" i="4"/>
  <c r="F28" i="4"/>
  <c r="O28" i="4" s="1"/>
  <c r="L27" i="4"/>
  <c r="F27" i="4"/>
  <c r="O27" i="4" s="1"/>
  <c r="L26" i="4"/>
  <c r="F26" i="4"/>
  <c r="O26" i="4" s="1"/>
  <c r="L25" i="4"/>
  <c r="F25" i="4"/>
  <c r="O25" i="4" s="1"/>
  <c r="L24" i="4"/>
  <c r="F24" i="4"/>
  <c r="O24" i="4" s="1"/>
  <c r="L23" i="4"/>
  <c r="F23" i="4"/>
  <c r="O23" i="4" s="1"/>
  <c r="L22" i="4"/>
  <c r="F22" i="4"/>
  <c r="O22" i="4" s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B114" i="3"/>
  <c r="H95" i="3"/>
  <c r="B95" i="3"/>
  <c r="H94" i="3"/>
  <c r="H93" i="3"/>
  <c r="E93" i="3"/>
  <c r="D93" i="3"/>
  <c r="H92" i="3"/>
  <c r="E92" i="3"/>
  <c r="D92" i="3"/>
  <c r="H91" i="3"/>
  <c r="H90" i="3"/>
  <c r="H89" i="3"/>
  <c r="B89" i="3"/>
  <c r="H88" i="3"/>
  <c r="H87" i="3"/>
  <c r="E87" i="3"/>
  <c r="D87" i="3"/>
  <c r="H86" i="3"/>
  <c r="E86" i="3"/>
  <c r="D86" i="3"/>
  <c r="H85" i="3"/>
  <c r="H84" i="3"/>
  <c r="H83" i="3"/>
  <c r="B83" i="3"/>
  <c r="H82" i="3"/>
  <c r="H81" i="3"/>
  <c r="E81" i="3"/>
  <c r="D81" i="3"/>
  <c r="H80" i="3"/>
  <c r="E80" i="3"/>
  <c r="D80" i="3"/>
  <c r="H79" i="3"/>
  <c r="H78" i="3"/>
  <c r="H77" i="3"/>
  <c r="B77" i="3"/>
  <c r="H76" i="3"/>
  <c r="H75" i="3"/>
  <c r="E75" i="3"/>
  <c r="D75" i="3"/>
  <c r="H74" i="3"/>
  <c r="E74" i="3"/>
  <c r="D74" i="3"/>
  <c r="H73" i="3"/>
  <c r="H72" i="3"/>
  <c r="H71" i="3"/>
  <c r="B71" i="3"/>
  <c r="H70" i="3"/>
  <c r="H69" i="3"/>
  <c r="E69" i="3"/>
  <c r="D69" i="3"/>
  <c r="H68" i="3"/>
  <c r="E68" i="3"/>
  <c r="D68" i="3"/>
  <c r="H67" i="3"/>
  <c r="H66" i="3"/>
  <c r="I65" i="3"/>
  <c r="H65" i="3"/>
  <c r="H64" i="3"/>
  <c r="H63" i="3"/>
  <c r="E63" i="3"/>
  <c r="D63" i="3"/>
  <c r="H62" i="3"/>
  <c r="H61" i="3"/>
  <c r="H60" i="3"/>
  <c r="D60" i="3"/>
  <c r="H59" i="3"/>
  <c r="H58" i="3"/>
  <c r="L57" i="3"/>
  <c r="K57" i="3"/>
  <c r="H57" i="3"/>
  <c r="L56" i="3"/>
  <c r="H56" i="3"/>
  <c r="E56" i="3"/>
  <c r="D56" i="3"/>
  <c r="I47" i="3"/>
  <c r="E47" i="3"/>
  <c r="D47" i="3"/>
  <c r="C47" i="3"/>
  <c r="B47" i="3"/>
  <c r="N46" i="3"/>
  <c r="M46" i="3"/>
  <c r="L46" i="3"/>
  <c r="I95" i="3" s="1"/>
  <c r="F46" i="3"/>
  <c r="O46" i="3" s="1"/>
  <c r="F45" i="3"/>
  <c r="N44" i="3"/>
  <c r="K93" i="3" s="1"/>
  <c r="F44" i="3"/>
  <c r="O44" i="3" s="1"/>
  <c r="L93" i="3" s="1"/>
  <c r="N43" i="3"/>
  <c r="K92" i="3" s="1"/>
  <c r="M43" i="3"/>
  <c r="L43" i="3"/>
  <c r="F43" i="3"/>
  <c r="O43" i="3" s="1"/>
  <c r="L92" i="3" s="1"/>
  <c r="F42" i="3"/>
  <c r="N41" i="3"/>
  <c r="F41" i="3"/>
  <c r="O41" i="3" s="1"/>
  <c r="N40" i="3"/>
  <c r="M40" i="3"/>
  <c r="L40" i="3"/>
  <c r="I89" i="3" s="1"/>
  <c r="F40" i="3"/>
  <c r="O40" i="3" s="1"/>
  <c r="F39" i="3"/>
  <c r="N38" i="3"/>
  <c r="K87" i="3" s="1"/>
  <c r="F38" i="3"/>
  <c r="O38" i="3" s="1"/>
  <c r="L87" i="3" s="1"/>
  <c r="N37" i="3"/>
  <c r="K86" i="3" s="1"/>
  <c r="M37" i="3"/>
  <c r="L37" i="3"/>
  <c r="F37" i="3"/>
  <c r="O37" i="3" s="1"/>
  <c r="L86" i="3" s="1"/>
  <c r="F36" i="3"/>
  <c r="N35" i="3"/>
  <c r="F35" i="3"/>
  <c r="O35" i="3" s="1"/>
  <c r="N34" i="3"/>
  <c r="M34" i="3"/>
  <c r="L34" i="3"/>
  <c r="I83" i="3" s="1"/>
  <c r="F34" i="3"/>
  <c r="O34" i="3" s="1"/>
  <c r="F33" i="3"/>
  <c r="N32" i="3"/>
  <c r="K81" i="3" s="1"/>
  <c r="F32" i="3"/>
  <c r="O32" i="3" s="1"/>
  <c r="L81" i="3" s="1"/>
  <c r="N31" i="3"/>
  <c r="K80" i="3" s="1"/>
  <c r="M31" i="3"/>
  <c r="L31" i="3"/>
  <c r="F31" i="3"/>
  <c r="O31" i="3" s="1"/>
  <c r="L80" i="3" s="1"/>
  <c r="F30" i="3"/>
  <c r="N29" i="3"/>
  <c r="F29" i="3"/>
  <c r="O29" i="3" s="1"/>
  <c r="N28" i="3"/>
  <c r="M28" i="3"/>
  <c r="L28" i="3"/>
  <c r="I77" i="3" s="1"/>
  <c r="F28" i="3"/>
  <c r="O28" i="3" s="1"/>
  <c r="F27" i="3"/>
  <c r="N26" i="3"/>
  <c r="K75" i="3" s="1"/>
  <c r="F26" i="3"/>
  <c r="O26" i="3" s="1"/>
  <c r="L75" i="3" s="1"/>
  <c r="N25" i="3"/>
  <c r="K74" i="3" s="1"/>
  <c r="M25" i="3"/>
  <c r="L25" i="3"/>
  <c r="F25" i="3"/>
  <c r="O25" i="3" s="1"/>
  <c r="L74" i="3" s="1"/>
  <c r="F24" i="3"/>
  <c r="N23" i="3"/>
  <c r="F23" i="3"/>
  <c r="O23" i="3" s="1"/>
  <c r="N22" i="3"/>
  <c r="M22" i="3"/>
  <c r="L22" i="3"/>
  <c r="I71" i="3" s="1"/>
  <c r="F22" i="3"/>
  <c r="O22" i="3" s="1"/>
  <c r="F21" i="3"/>
  <c r="N20" i="3"/>
  <c r="K69" i="3" s="1"/>
  <c r="F20" i="3"/>
  <c r="O20" i="3" s="1"/>
  <c r="L69" i="3" s="1"/>
  <c r="N19" i="3"/>
  <c r="K68" i="3" s="1"/>
  <c r="M19" i="3"/>
  <c r="L19" i="3"/>
  <c r="F19" i="3"/>
  <c r="O19" i="3" s="1"/>
  <c r="L68" i="3" s="1"/>
  <c r="F18" i="3"/>
  <c r="N17" i="3"/>
  <c r="D66" i="3" s="1"/>
  <c r="F17" i="3"/>
  <c r="O17" i="3" s="1"/>
  <c r="N16" i="3"/>
  <c r="M16" i="3"/>
  <c r="L16" i="3"/>
  <c r="B65" i="3" s="1"/>
  <c r="F16" i="3"/>
  <c r="O16" i="3" s="1"/>
  <c r="F15" i="3"/>
  <c r="N14" i="3"/>
  <c r="K63" i="3" s="1"/>
  <c r="F14" i="3"/>
  <c r="O14" i="3" s="1"/>
  <c r="L63" i="3" s="1"/>
  <c r="N13" i="3"/>
  <c r="D62" i="3" s="1"/>
  <c r="M13" i="3"/>
  <c r="L13" i="3"/>
  <c r="F13" i="3"/>
  <c r="O13" i="3" s="1"/>
  <c r="E62" i="3" s="1"/>
  <c r="F12" i="3"/>
  <c r="N11" i="3"/>
  <c r="K60" i="3" s="1"/>
  <c r="F11" i="3"/>
  <c r="O11" i="3" s="1"/>
  <c r="N10" i="3"/>
  <c r="M10" i="3"/>
  <c r="L10" i="3"/>
  <c r="B59" i="3" s="1"/>
  <c r="F10" i="3"/>
  <c r="F9" i="3"/>
  <c r="N8" i="3"/>
  <c r="D57" i="3" s="1"/>
  <c r="F8" i="3"/>
  <c r="O8" i="3" s="1"/>
  <c r="E57" i="3" s="1"/>
  <c r="N7" i="3"/>
  <c r="K56" i="3" s="1"/>
  <c r="M7" i="3"/>
  <c r="L7" i="3"/>
  <c r="F7" i="3"/>
  <c r="O7" i="3" s="1"/>
  <c r="B114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I62" i="2"/>
  <c r="H62" i="2"/>
  <c r="B62" i="2"/>
  <c r="H61" i="2"/>
  <c r="H60" i="2"/>
  <c r="H59" i="2"/>
  <c r="H58" i="2"/>
  <c r="H57" i="2"/>
  <c r="H56" i="2"/>
  <c r="I47" i="2"/>
  <c r="E47" i="2"/>
  <c r="D47" i="2"/>
  <c r="C47" i="2"/>
  <c r="B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L19" i="2"/>
  <c r="I68" i="2" s="1"/>
  <c r="F19" i="2"/>
  <c r="F18" i="2"/>
  <c r="L17" i="2"/>
  <c r="F17" i="2"/>
  <c r="F16" i="2"/>
  <c r="L15" i="2"/>
  <c r="F15" i="2"/>
  <c r="F14" i="2"/>
  <c r="L13" i="2"/>
  <c r="F13" i="2"/>
  <c r="F12" i="2"/>
  <c r="L11" i="2"/>
  <c r="F11" i="2"/>
  <c r="F10" i="2"/>
  <c r="L9" i="2"/>
  <c r="F9" i="2"/>
  <c r="F8" i="2"/>
  <c r="F7" i="2"/>
  <c r="B114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I47" i="1"/>
  <c r="F47" i="1"/>
  <c r="E47" i="1"/>
  <c r="D47" i="1"/>
  <c r="C47" i="1"/>
  <c r="B47" i="1"/>
  <c r="O46" i="1"/>
  <c r="L95" i="1" s="1"/>
  <c r="L46" i="1"/>
  <c r="I95" i="1" s="1"/>
  <c r="F46" i="1"/>
  <c r="N46" i="1" s="1"/>
  <c r="O45" i="1"/>
  <c r="L94" i="1" s="1"/>
  <c r="L45" i="1"/>
  <c r="I94" i="1" s="1"/>
  <c r="F45" i="1"/>
  <c r="N45" i="1" s="1"/>
  <c r="O44" i="1"/>
  <c r="L93" i="1" s="1"/>
  <c r="L44" i="1"/>
  <c r="F44" i="1"/>
  <c r="N44" i="1" s="1"/>
  <c r="O43" i="1"/>
  <c r="L92" i="1" s="1"/>
  <c r="L43" i="1"/>
  <c r="I92" i="1" s="1"/>
  <c r="F43" i="1"/>
  <c r="N43" i="1" s="1"/>
  <c r="O42" i="1"/>
  <c r="L91" i="1" s="1"/>
  <c r="L42" i="1"/>
  <c r="I91" i="1" s="1"/>
  <c r="F42" i="1"/>
  <c r="N42" i="1" s="1"/>
  <c r="O41" i="1"/>
  <c r="L90" i="1" s="1"/>
  <c r="L41" i="1"/>
  <c r="I90" i="1" s="1"/>
  <c r="F41" i="1"/>
  <c r="N41" i="1" s="1"/>
  <c r="O40" i="1"/>
  <c r="L89" i="1" s="1"/>
  <c r="L40" i="1"/>
  <c r="I89" i="1" s="1"/>
  <c r="F40" i="1"/>
  <c r="N40" i="1" s="1"/>
  <c r="O39" i="1"/>
  <c r="L88" i="1" s="1"/>
  <c r="L39" i="1"/>
  <c r="I88" i="1" s="1"/>
  <c r="F39" i="1"/>
  <c r="N39" i="1" s="1"/>
  <c r="O38" i="1"/>
  <c r="L87" i="1" s="1"/>
  <c r="L38" i="1"/>
  <c r="F38" i="1"/>
  <c r="N38" i="1" s="1"/>
  <c r="O37" i="1"/>
  <c r="L86" i="1" s="1"/>
  <c r="L37" i="1"/>
  <c r="I86" i="1" s="1"/>
  <c r="F37" i="1"/>
  <c r="N37" i="1" s="1"/>
  <c r="O36" i="1"/>
  <c r="L85" i="1" s="1"/>
  <c r="L36" i="1"/>
  <c r="I85" i="1" s="1"/>
  <c r="F36" i="1"/>
  <c r="N36" i="1" s="1"/>
  <c r="O35" i="1"/>
  <c r="L84" i="1" s="1"/>
  <c r="L35" i="1"/>
  <c r="I84" i="1" s="1"/>
  <c r="F35" i="1"/>
  <c r="N35" i="1" s="1"/>
  <c r="O34" i="1"/>
  <c r="L83" i="1" s="1"/>
  <c r="L34" i="1"/>
  <c r="I83" i="1" s="1"/>
  <c r="F34" i="1"/>
  <c r="N34" i="1" s="1"/>
  <c r="O33" i="1"/>
  <c r="L82" i="1" s="1"/>
  <c r="L33" i="1"/>
  <c r="I82" i="1" s="1"/>
  <c r="F33" i="1"/>
  <c r="N33" i="1" s="1"/>
  <c r="O32" i="1"/>
  <c r="L81" i="1" s="1"/>
  <c r="L32" i="1"/>
  <c r="F32" i="1"/>
  <c r="N32" i="1" s="1"/>
  <c r="O31" i="1"/>
  <c r="L80" i="1" s="1"/>
  <c r="L31" i="1"/>
  <c r="I80" i="1" s="1"/>
  <c r="F31" i="1"/>
  <c r="N31" i="1" s="1"/>
  <c r="O30" i="1"/>
  <c r="L79" i="1" s="1"/>
  <c r="L30" i="1"/>
  <c r="I79" i="1" s="1"/>
  <c r="F30" i="1"/>
  <c r="N30" i="1" s="1"/>
  <c r="O29" i="1"/>
  <c r="L78" i="1" s="1"/>
  <c r="L29" i="1"/>
  <c r="I78" i="1" s="1"/>
  <c r="F29" i="1"/>
  <c r="N29" i="1" s="1"/>
  <c r="O28" i="1"/>
  <c r="L77" i="1" s="1"/>
  <c r="L28" i="1"/>
  <c r="I77" i="1" s="1"/>
  <c r="F28" i="1"/>
  <c r="N28" i="1" s="1"/>
  <c r="O27" i="1"/>
  <c r="L76" i="1" s="1"/>
  <c r="L27" i="1"/>
  <c r="I76" i="1" s="1"/>
  <c r="F27" i="1"/>
  <c r="N27" i="1" s="1"/>
  <c r="O26" i="1"/>
  <c r="L75" i="1" s="1"/>
  <c r="L26" i="1"/>
  <c r="F26" i="1"/>
  <c r="N26" i="1" s="1"/>
  <c r="O25" i="1"/>
  <c r="L74" i="1" s="1"/>
  <c r="L25" i="1"/>
  <c r="I74" i="1" s="1"/>
  <c r="F25" i="1"/>
  <c r="N25" i="1" s="1"/>
  <c r="O24" i="1"/>
  <c r="L73" i="1" s="1"/>
  <c r="L24" i="1"/>
  <c r="I73" i="1" s="1"/>
  <c r="F24" i="1"/>
  <c r="N24" i="1" s="1"/>
  <c r="O23" i="1"/>
  <c r="L72" i="1" s="1"/>
  <c r="L23" i="1"/>
  <c r="I72" i="1" s="1"/>
  <c r="F23" i="1"/>
  <c r="N23" i="1" s="1"/>
  <c r="O22" i="1"/>
  <c r="L71" i="1" s="1"/>
  <c r="L22" i="1"/>
  <c r="I71" i="1" s="1"/>
  <c r="F22" i="1"/>
  <c r="N22" i="1" s="1"/>
  <c r="O21" i="1"/>
  <c r="L70" i="1" s="1"/>
  <c r="L21" i="1"/>
  <c r="I70" i="1" s="1"/>
  <c r="F21" i="1"/>
  <c r="N21" i="1" s="1"/>
  <c r="O20" i="1"/>
  <c r="L69" i="1" s="1"/>
  <c r="L20" i="1"/>
  <c r="F20" i="1"/>
  <c r="N20" i="1" s="1"/>
  <c r="O19" i="1"/>
  <c r="L68" i="1" s="1"/>
  <c r="L19" i="1"/>
  <c r="I68" i="1" s="1"/>
  <c r="F19" i="1"/>
  <c r="N19" i="1" s="1"/>
  <c r="O18" i="1"/>
  <c r="L67" i="1" s="1"/>
  <c r="L18" i="1"/>
  <c r="I67" i="1" s="1"/>
  <c r="F18" i="1"/>
  <c r="N18" i="1" s="1"/>
  <c r="O17" i="1"/>
  <c r="L66" i="1" s="1"/>
  <c r="L17" i="1"/>
  <c r="I66" i="1" s="1"/>
  <c r="F17" i="1"/>
  <c r="N17" i="1" s="1"/>
  <c r="O16" i="1"/>
  <c r="L65" i="1" s="1"/>
  <c r="L16" i="1"/>
  <c r="I65" i="1" s="1"/>
  <c r="F16" i="1"/>
  <c r="N16" i="1" s="1"/>
  <c r="O15" i="1"/>
  <c r="L64" i="1" s="1"/>
  <c r="L15" i="1"/>
  <c r="I64" i="1" s="1"/>
  <c r="F15" i="1"/>
  <c r="N15" i="1" s="1"/>
  <c r="O14" i="1"/>
  <c r="L63" i="1" s="1"/>
  <c r="L14" i="1"/>
  <c r="F14" i="1"/>
  <c r="N14" i="1" s="1"/>
  <c r="O13" i="1"/>
  <c r="L62" i="1" s="1"/>
  <c r="L13" i="1"/>
  <c r="I62" i="1" s="1"/>
  <c r="F13" i="1"/>
  <c r="N13" i="1" s="1"/>
  <c r="O12" i="1"/>
  <c r="L61" i="1" s="1"/>
  <c r="L12" i="1"/>
  <c r="I61" i="1" s="1"/>
  <c r="F12" i="1"/>
  <c r="N12" i="1" s="1"/>
  <c r="O11" i="1"/>
  <c r="L60" i="1" s="1"/>
  <c r="L11" i="1"/>
  <c r="I60" i="1" s="1"/>
  <c r="F11" i="1"/>
  <c r="N11" i="1" s="1"/>
  <c r="O10" i="1"/>
  <c r="O47" i="1" s="1"/>
  <c r="L10" i="1"/>
  <c r="I59" i="1" s="1"/>
  <c r="F10" i="1"/>
  <c r="N10" i="1" s="1"/>
  <c r="O9" i="1"/>
  <c r="L58" i="1" s="1"/>
  <c r="L9" i="1"/>
  <c r="I58" i="1" s="1"/>
  <c r="F9" i="1"/>
  <c r="N9" i="1" s="1"/>
  <c r="O8" i="1"/>
  <c r="L57" i="1" s="1"/>
  <c r="L8" i="1"/>
  <c r="F8" i="1"/>
  <c r="N8" i="1" s="1"/>
  <c r="O7" i="1"/>
  <c r="L56" i="1" s="1"/>
  <c r="L7" i="1"/>
  <c r="I56" i="1" s="1"/>
  <c r="F7" i="1"/>
  <c r="N7" i="1" s="1"/>
  <c r="O7" i="13" l="1"/>
  <c r="N7" i="13"/>
  <c r="L7" i="13"/>
  <c r="K56" i="1"/>
  <c r="D56" i="1"/>
  <c r="K58" i="1"/>
  <c r="D58" i="1"/>
  <c r="K60" i="1"/>
  <c r="D60" i="1"/>
  <c r="K62" i="1"/>
  <c r="D62" i="1"/>
  <c r="K64" i="1"/>
  <c r="D64" i="1"/>
  <c r="K66" i="1"/>
  <c r="D66" i="1"/>
  <c r="K68" i="1"/>
  <c r="D68" i="1"/>
  <c r="K70" i="1"/>
  <c r="D70" i="1"/>
  <c r="K72" i="1"/>
  <c r="D72" i="1"/>
  <c r="K74" i="1"/>
  <c r="D74" i="1"/>
  <c r="K76" i="1"/>
  <c r="D76" i="1"/>
  <c r="K78" i="1"/>
  <c r="D78" i="1"/>
  <c r="K80" i="1"/>
  <c r="D80" i="1"/>
  <c r="K82" i="1"/>
  <c r="D82" i="1"/>
  <c r="K84" i="1"/>
  <c r="D84" i="1"/>
  <c r="K86" i="1"/>
  <c r="D86" i="1"/>
  <c r="K88" i="1"/>
  <c r="D88" i="1"/>
  <c r="K90" i="1"/>
  <c r="D90" i="1"/>
  <c r="K92" i="1"/>
  <c r="D92" i="1"/>
  <c r="K94" i="1"/>
  <c r="D94" i="1"/>
  <c r="K57" i="1"/>
  <c r="D57" i="1"/>
  <c r="N47" i="1"/>
  <c r="K59" i="1"/>
  <c r="D59" i="1"/>
  <c r="K61" i="1"/>
  <c r="D61" i="1"/>
  <c r="K63" i="1"/>
  <c r="D63" i="1"/>
  <c r="K65" i="1"/>
  <c r="D65" i="1"/>
  <c r="K67" i="1"/>
  <c r="D67" i="1"/>
  <c r="K69" i="1"/>
  <c r="D69" i="1"/>
  <c r="K71" i="1"/>
  <c r="D71" i="1"/>
  <c r="K73" i="1"/>
  <c r="D73" i="1"/>
  <c r="K75" i="1"/>
  <c r="D75" i="1"/>
  <c r="K77" i="1"/>
  <c r="D77" i="1"/>
  <c r="K79" i="1"/>
  <c r="D79" i="1"/>
  <c r="K81" i="1"/>
  <c r="D81" i="1"/>
  <c r="K83" i="1"/>
  <c r="D83" i="1"/>
  <c r="K85" i="1"/>
  <c r="D85" i="1"/>
  <c r="K87" i="1"/>
  <c r="D87" i="1"/>
  <c r="K89" i="1"/>
  <c r="D89" i="1"/>
  <c r="K91" i="1"/>
  <c r="D91" i="1"/>
  <c r="K93" i="1"/>
  <c r="D93" i="1"/>
  <c r="K95" i="1"/>
  <c r="D95" i="1"/>
  <c r="B112" i="1"/>
  <c r="E97" i="1"/>
  <c r="C112" i="1" s="1"/>
  <c r="L97" i="1"/>
  <c r="D112" i="1" s="1"/>
  <c r="B57" i="1"/>
  <c r="I57" i="1"/>
  <c r="E60" i="1"/>
  <c r="B63" i="1"/>
  <c r="I63" i="1"/>
  <c r="E66" i="1"/>
  <c r="B69" i="1"/>
  <c r="I69" i="1"/>
  <c r="E72" i="1"/>
  <c r="B75" i="1"/>
  <c r="I75" i="1"/>
  <c r="E78" i="1"/>
  <c r="B81" i="1"/>
  <c r="I81" i="1"/>
  <c r="E84" i="1"/>
  <c r="B87" i="1"/>
  <c r="I87" i="1"/>
  <c r="E90" i="1"/>
  <c r="B93" i="1"/>
  <c r="I93" i="1"/>
  <c r="N7" i="2"/>
  <c r="M7" i="2"/>
  <c r="O21" i="2"/>
  <c r="N21" i="2"/>
  <c r="M21" i="2"/>
  <c r="L21" i="2"/>
  <c r="O24" i="2"/>
  <c r="N24" i="2"/>
  <c r="M24" i="2"/>
  <c r="L24" i="2"/>
  <c r="O27" i="2"/>
  <c r="N27" i="2"/>
  <c r="M27" i="2"/>
  <c r="L27" i="2"/>
  <c r="O30" i="2"/>
  <c r="N30" i="2"/>
  <c r="M30" i="2"/>
  <c r="L30" i="2"/>
  <c r="O33" i="2"/>
  <c r="N33" i="2"/>
  <c r="M33" i="2"/>
  <c r="L33" i="2"/>
  <c r="O36" i="2"/>
  <c r="N36" i="2"/>
  <c r="M36" i="2"/>
  <c r="L36" i="2"/>
  <c r="O39" i="2"/>
  <c r="N39" i="2"/>
  <c r="M39" i="2"/>
  <c r="L39" i="2"/>
  <c r="O42" i="2"/>
  <c r="N42" i="2"/>
  <c r="M42" i="2"/>
  <c r="L42" i="2"/>
  <c r="O45" i="2"/>
  <c r="N45" i="2"/>
  <c r="M45" i="2"/>
  <c r="L45" i="2"/>
  <c r="C59" i="3"/>
  <c r="J59" i="3"/>
  <c r="O18" i="3"/>
  <c r="N18" i="3"/>
  <c r="M18" i="3"/>
  <c r="L18" i="3"/>
  <c r="J77" i="3"/>
  <c r="C77" i="3"/>
  <c r="O36" i="3"/>
  <c r="N36" i="3"/>
  <c r="M36" i="3"/>
  <c r="L36" i="3"/>
  <c r="J95" i="3"/>
  <c r="C95" i="3"/>
  <c r="O8" i="4"/>
  <c r="N8" i="4"/>
  <c r="M8" i="4"/>
  <c r="L8" i="4"/>
  <c r="O14" i="4"/>
  <c r="N14" i="4"/>
  <c r="M14" i="4"/>
  <c r="L14" i="4"/>
  <c r="O20" i="4"/>
  <c r="N20" i="4"/>
  <c r="M20" i="4"/>
  <c r="L20" i="4"/>
  <c r="L73" i="4"/>
  <c r="E73" i="4"/>
  <c r="N7" i="5"/>
  <c r="M7" i="5"/>
  <c r="L7" i="5"/>
  <c r="O7" i="5"/>
  <c r="N13" i="5"/>
  <c r="M13" i="5"/>
  <c r="L13" i="5"/>
  <c r="O13" i="5"/>
  <c r="N19" i="5"/>
  <c r="M19" i="5"/>
  <c r="L19" i="5"/>
  <c r="O19" i="5"/>
  <c r="P21" i="1"/>
  <c r="P27" i="1"/>
  <c r="P33" i="1"/>
  <c r="P39" i="1"/>
  <c r="B56" i="1"/>
  <c r="E59" i="1"/>
  <c r="L59" i="1"/>
  <c r="L96" i="1" s="1"/>
  <c r="B62" i="1"/>
  <c r="E65" i="1"/>
  <c r="B68" i="1"/>
  <c r="E71" i="1"/>
  <c r="B74" i="1"/>
  <c r="E77" i="1"/>
  <c r="B80" i="1"/>
  <c r="E83" i="1"/>
  <c r="B86" i="1"/>
  <c r="E89" i="1"/>
  <c r="B92" i="1"/>
  <c r="E95" i="1"/>
  <c r="L7" i="2"/>
  <c r="O9" i="2"/>
  <c r="N9" i="2"/>
  <c r="M9" i="2"/>
  <c r="O11" i="2"/>
  <c r="N11" i="2"/>
  <c r="M11" i="2"/>
  <c r="O13" i="2"/>
  <c r="N13" i="2"/>
  <c r="M13" i="2"/>
  <c r="O15" i="2"/>
  <c r="N15" i="2"/>
  <c r="M15" i="2"/>
  <c r="O17" i="2"/>
  <c r="N17" i="2"/>
  <c r="M17" i="2"/>
  <c r="O19" i="2"/>
  <c r="N19" i="2"/>
  <c r="M19" i="2"/>
  <c r="K59" i="3"/>
  <c r="D59" i="3"/>
  <c r="C62" i="3"/>
  <c r="J62" i="3"/>
  <c r="O21" i="3"/>
  <c r="N21" i="3"/>
  <c r="M21" i="3"/>
  <c r="L21" i="3"/>
  <c r="C80" i="3"/>
  <c r="J80" i="3"/>
  <c r="O39" i="3"/>
  <c r="N39" i="3"/>
  <c r="M39" i="3"/>
  <c r="L39" i="3"/>
  <c r="L47" i="1"/>
  <c r="E58" i="1"/>
  <c r="B61" i="1"/>
  <c r="E64" i="1"/>
  <c r="B67" i="1"/>
  <c r="E70" i="1"/>
  <c r="B73" i="1"/>
  <c r="E76" i="1"/>
  <c r="B79" i="1"/>
  <c r="E82" i="1"/>
  <c r="B85" i="1"/>
  <c r="E88" i="1"/>
  <c r="B91" i="1"/>
  <c r="E94" i="1"/>
  <c r="O7" i="2"/>
  <c r="I58" i="2"/>
  <c r="B58" i="2"/>
  <c r="I60" i="2"/>
  <c r="B60" i="2"/>
  <c r="I64" i="2"/>
  <c r="B64" i="2"/>
  <c r="I66" i="2"/>
  <c r="B66" i="2"/>
  <c r="O22" i="2"/>
  <c r="N22" i="2"/>
  <c r="M22" i="2"/>
  <c r="L22" i="2"/>
  <c r="O25" i="2"/>
  <c r="N25" i="2"/>
  <c r="M25" i="2"/>
  <c r="L25" i="2"/>
  <c r="O28" i="2"/>
  <c r="N28" i="2"/>
  <c r="M28" i="2"/>
  <c r="L28" i="2"/>
  <c r="O31" i="2"/>
  <c r="N31" i="2"/>
  <c r="M31" i="2"/>
  <c r="L31" i="2"/>
  <c r="O34" i="2"/>
  <c r="N34" i="2"/>
  <c r="M34" i="2"/>
  <c r="L34" i="2"/>
  <c r="O37" i="2"/>
  <c r="N37" i="2"/>
  <c r="M37" i="2"/>
  <c r="L37" i="2"/>
  <c r="O40" i="2"/>
  <c r="N40" i="2"/>
  <c r="M40" i="2"/>
  <c r="L40" i="2"/>
  <c r="O43" i="2"/>
  <c r="N43" i="2"/>
  <c r="M43" i="2"/>
  <c r="L43" i="2"/>
  <c r="O46" i="2"/>
  <c r="N46" i="2"/>
  <c r="M46" i="2"/>
  <c r="L46" i="2"/>
  <c r="B68" i="2"/>
  <c r="O9" i="3"/>
  <c r="N9" i="3"/>
  <c r="M9" i="3"/>
  <c r="C65" i="3"/>
  <c r="F65" i="3" s="1"/>
  <c r="J65" i="3"/>
  <c r="M65" i="3" s="1"/>
  <c r="O24" i="3"/>
  <c r="N24" i="3"/>
  <c r="M24" i="3"/>
  <c r="L24" i="3"/>
  <c r="J83" i="3"/>
  <c r="M83" i="3" s="1"/>
  <c r="C83" i="3"/>
  <c r="F83" i="3" s="1"/>
  <c r="O42" i="3"/>
  <c r="N42" i="3"/>
  <c r="M42" i="3"/>
  <c r="L42" i="3"/>
  <c r="F47" i="4"/>
  <c r="O10" i="4"/>
  <c r="N10" i="4"/>
  <c r="M10" i="4"/>
  <c r="L10" i="4"/>
  <c r="O16" i="4"/>
  <c r="N16" i="4"/>
  <c r="M16" i="4"/>
  <c r="L16" i="4"/>
  <c r="L71" i="4"/>
  <c r="E71" i="4"/>
  <c r="E57" i="1"/>
  <c r="B60" i="1"/>
  <c r="E63" i="1"/>
  <c r="B66" i="1"/>
  <c r="E69" i="1"/>
  <c r="B72" i="1"/>
  <c r="E75" i="1"/>
  <c r="B78" i="1"/>
  <c r="E81" i="1"/>
  <c r="B84" i="1"/>
  <c r="E87" i="1"/>
  <c r="B90" i="1"/>
  <c r="E93" i="1"/>
  <c r="L9" i="3"/>
  <c r="C68" i="3"/>
  <c r="J68" i="3"/>
  <c r="O27" i="3"/>
  <c r="N27" i="3"/>
  <c r="M27" i="3"/>
  <c r="L27" i="3"/>
  <c r="C86" i="3"/>
  <c r="J86" i="3"/>
  <c r="O45" i="3"/>
  <c r="N45" i="3"/>
  <c r="M45" i="3"/>
  <c r="L45" i="3"/>
  <c r="M7" i="1"/>
  <c r="M8" i="1"/>
  <c r="P8" i="1" s="1"/>
  <c r="M9" i="1"/>
  <c r="M10" i="1"/>
  <c r="M11" i="1"/>
  <c r="M12" i="1"/>
  <c r="M13" i="1"/>
  <c r="M14" i="1"/>
  <c r="P14" i="1" s="1"/>
  <c r="M15" i="1"/>
  <c r="M16" i="1"/>
  <c r="M17" i="1"/>
  <c r="M18" i="1"/>
  <c r="M19" i="1"/>
  <c r="M20" i="1"/>
  <c r="P20" i="1" s="1"/>
  <c r="M21" i="1"/>
  <c r="M22" i="1"/>
  <c r="M23" i="1"/>
  <c r="M24" i="1"/>
  <c r="M25" i="1"/>
  <c r="M26" i="1"/>
  <c r="P26" i="1" s="1"/>
  <c r="M27" i="1"/>
  <c r="M28" i="1"/>
  <c r="P28" i="1" s="1"/>
  <c r="M29" i="1"/>
  <c r="M30" i="1"/>
  <c r="M31" i="1"/>
  <c r="M32" i="1"/>
  <c r="P32" i="1" s="1"/>
  <c r="M33" i="1"/>
  <c r="M34" i="1"/>
  <c r="P34" i="1" s="1"/>
  <c r="M35" i="1"/>
  <c r="P35" i="1" s="1"/>
  <c r="M36" i="1"/>
  <c r="M37" i="1"/>
  <c r="M38" i="1"/>
  <c r="P38" i="1" s="1"/>
  <c r="M39" i="1"/>
  <c r="M40" i="1"/>
  <c r="P40" i="1" s="1"/>
  <c r="M41" i="1"/>
  <c r="P41" i="1" s="1"/>
  <c r="M42" i="1"/>
  <c r="P42" i="1" s="1"/>
  <c r="M43" i="1"/>
  <c r="M44" i="1"/>
  <c r="P44" i="1" s="1"/>
  <c r="M45" i="1"/>
  <c r="M46" i="1"/>
  <c r="E56" i="1"/>
  <c r="B59" i="1"/>
  <c r="E62" i="1"/>
  <c r="B65" i="1"/>
  <c r="E68" i="1"/>
  <c r="B71" i="1"/>
  <c r="E74" i="1"/>
  <c r="B77" i="1"/>
  <c r="E80" i="1"/>
  <c r="B83" i="1"/>
  <c r="E86" i="1"/>
  <c r="B89" i="1"/>
  <c r="E92" i="1"/>
  <c r="B95" i="1"/>
  <c r="O8" i="2"/>
  <c r="N8" i="2"/>
  <c r="M8" i="2"/>
  <c r="F47" i="2"/>
  <c r="O10" i="2"/>
  <c r="N10" i="2"/>
  <c r="M10" i="2"/>
  <c r="O12" i="2"/>
  <c r="N12" i="2"/>
  <c r="M12" i="2"/>
  <c r="O14" i="2"/>
  <c r="N14" i="2"/>
  <c r="M14" i="2"/>
  <c r="O16" i="2"/>
  <c r="N16" i="2"/>
  <c r="M16" i="2"/>
  <c r="O18" i="2"/>
  <c r="N18" i="2"/>
  <c r="M18" i="2"/>
  <c r="O20" i="2"/>
  <c r="N20" i="2"/>
  <c r="M20" i="2"/>
  <c r="L20" i="2"/>
  <c r="O23" i="2"/>
  <c r="N23" i="2"/>
  <c r="M23" i="2"/>
  <c r="L23" i="2"/>
  <c r="O26" i="2"/>
  <c r="N26" i="2"/>
  <c r="M26" i="2"/>
  <c r="L26" i="2"/>
  <c r="O29" i="2"/>
  <c r="N29" i="2"/>
  <c r="M29" i="2"/>
  <c r="L29" i="2"/>
  <c r="O32" i="2"/>
  <c r="N32" i="2"/>
  <c r="M32" i="2"/>
  <c r="L32" i="2"/>
  <c r="O35" i="2"/>
  <c r="N35" i="2"/>
  <c r="M35" i="2"/>
  <c r="L35" i="2"/>
  <c r="O38" i="2"/>
  <c r="N38" i="2"/>
  <c r="M38" i="2"/>
  <c r="L38" i="2"/>
  <c r="O41" i="2"/>
  <c r="N41" i="2"/>
  <c r="M41" i="2"/>
  <c r="L41" i="2"/>
  <c r="O44" i="2"/>
  <c r="N44" i="2"/>
  <c r="M44" i="2"/>
  <c r="L44" i="2"/>
  <c r="C56" i="3"/>
  <c r="J56" i="3"/>
  <c r="O12" i="3"/>
  <c r="N12" i="3"/>
  <c r="M12" i="3"/>
  <c r="L12" i="3"/>
  <c r="J71" i="3"/>
  <c r="M71" i="3" s="1"/>
  <c r="C71" i="3"/>
  <c r="O30" i="3"/>
  <c r="N30" i="3"/>
  <c r="M30" i="3"/>
  <c r="L30" i="3"/>
  <c r="J89" i="3"/>
  <c r="M89" i="3" s="1"/>
  <c r="C89" i="3"/>
  <c r="F77" i="3"/>
  <c r="O12" i="4"/>
  <c r="N12" i="4"/>
  <c r="M12" i="4"/>
  <c r="L12" i="4"/>
  <c r="O18" i="4"/>
  <c r="N18" i="4"/>
  <c r="M18" i="4"/>
  <c r="L18" i="4"/>
  <c r="L75" i="4"/>
  <c r="E75" i="4"/>
  <c r="L78" i="4"/>
  <c r="E78" i="4"/>
  <c r="L81" i="4"/>
  <c r="E81" i="4"/>
  <c r="L84" i="4"/>
  <c r="E84" i="4"/>
  <c r="E87" i="4"/>
  <c r="L87" i="4"/>
  <c r="L90" i="4"/>
  <c r="E90" i="4"/>
  <c r="L93" i="4"/>
  <c r="E93" i="4"/>
  <c r="B58" i="1"/>
  <c r="E61" i="1"/>
  <c r="B64" i="1"/>
  <c r="E67" i="1"/>
  <c r="B70" i="1"/>
  <c r="E73" i="1"/>
  <c r="B76" i="1"/>
  <c r="E79" i="1"/>
  <c r="B82" i="1"/>
  <c r="E85" i="1"/>
  <c r="B88" i="1"/>
  <c r="E91" i="1"/>
  <c r="B94" i="1"/>
  <c r="L8" i="2"/>
  <c r="L10" i="2"/>
  <c r="L12" i="2"/>
  <c r="L14" i="2"/>
  <c r="L16" i="2"/>
  <c r="L18" i="2"/>
  <c r="O15" i="3"/>
  <c r="N15" i="3"/>
  <c r="M15" i="3"/>
  <c r="L15" i="3"/>
  <c r="C74" i="3"/>
  <c r="J74" i="3"/>
  <c r="O33" i="3"/>
  <c r="N33" i="3"/>
  <c r="M33" i="3"/>
  <c r="L33" i="3"/>
  <c r="C92" i="3"/>
  <c r="J92" i="3"/>
  <c r="K65" i="3"/>
  <c r="D65" i="3"/>
  <c r="K71" i="3"/>
  <c r="D71" i="3"/>
  <c r="F71" i="3" s="1"/>
  <c r="K77" i="3"/>
  <c r="M77" i="3" s="1"/>
  <c r="D77" i="3"/>
  <c r="K83" i="3"/>
  <c r="D83" i="3"/>
  <c r="K89" i="3"/>
  <c r="D89" i="3"/>
  <c r="F89" i="3" s="1"/>
  <c r="K95" i="3"/>
  <c r="M95" i="3" s="1"/>
  <c r="D95" i="3"/>
  <c r="F95" i="3" s="1"/>
  <c r="I71" i="4"/>
  <c r="B71" i="4"/>
  <c r="I73" i="4"/>
  <c r="B73" i="4"/>
  <c r="I75" i="4"/>
  <c r="B75" i="4"/>
  <c r="I81" i="4"/>
  <c r="B81" i="4"/>
  <c r="I87" i="4"/>
  <c r="B87" i="4"/>
  <c r="I93" i="4"/>
  <c r="B93" i="4"/>
  <c r="N8" i="5"/>
  <c r="M8" i="5"/>
  <c r="L8" i="5"/>
  <c r="O8" i="5"/>
  <c r="N14" i="5"/>
  <c r="M14" i="5"/>
  <c r="L14" i="5"/>
  <c r="O14" i="5"/>
  <c r="N20" i="5"/>
  <c r="M20" i="5"/>
  <c r="L20" i="5"/>
  <c r="O20" i="5"/>
  <c r="D73" i="5"/>
  <c r="K73" i="5"/>
  <c r="M28" i="5"/>
  <c r="O28" i="5"/>
  <c r="N28" i="5"/>
  <c r="L28" i="5"/>
  <c r="L60" i="3"/>
  <c r="E60" i="3"/>
  <c r="L66" i="3"/>
  <c r="E66" i="3"/>
  <c r="L72" i="3"/>
  <c r="E72" i="3"/>
  <c r="L78" i="3"/>
  <c r="E78" i="3"/>
  <c r="L84" i="3"/>
  <c r="E84" i="3"/>
  <c r="L90" i="3"/>
  <c r="E90" i="3"/>
  <c r="I59" i="3"/>
  <c r="L76" i="4"/>
  <c r="E76" i="4"/>
  <c r="L79" i="4"/>
  <c r="E79" i="4"/>
  <c r="L82" i="4"/>
  <c r="E82" i="4"/>
  <c r="L85" i="4"/>
  <c r="E85" i="4"/>
  <c r="L88" i="4"/>
  <c r="E88" i="4"/>
  <c r="L91" i="4"/>
  <c r="E91" i="4"/>
  <c r="L94" i="4"/>
  <c r="E94" i="4"/>
  <c r="B84" i="4"/>
  <c r="I90" i="4"/>
  <c r="N9" i="5"/>
  <c r="M9" i="5"/>
  <c r="L9" i="5"/>
  <c r="O9" i="5"/>
  <c r="N15" i="5"/>
  <c r="M15" i="5"/>
  <c r="L15" i="5"/>
  <c r="O15" i="5"/>
  <c r="N21" i="5"/>
  <c r="M21" i="5"/>
  <c r="L21" i="5"/>
  <c r="O21" i="5"/>
  <c r="L8" i="3"/>
  <c r="L11" i="3"/>
  <c r="L14" i="3"/>
  <c r="L17" i="3"/>
  <c r="L20" i="3"/>
  <c r="L23" i="3"/>
  <c r="L26" i="3"/>
  <c r="L29" i="3"/>
  <c r="L32" i="3"/>
  <c r="L35" i="3"/>
  <c r="L38" i="3"/>
  <c r="L41" i="3"/>
  <c r="L44" i="3"/>
  <c r="K62" i="3"/>
  <c r="K66" i="3"/>
  <c r="O7" i="4"/>
  <c r="N7" i="4"/>
  <c r="M7" i="4"/>
  <c r="O9" i="4"/>
  <c r="N9" i="4"/>
  <c r="M9" i="4"/>
  <c r="O11" i="4"/>
  <c r="N11" i="4"/>
  <c r="M11" i="4"/>
  <c r="O13" i="4"/>
  <c r="N13" i="4"/>
  <c r="M13" i="4"/>
  <c r="O15" i="4"/>
  <c r="N15" i="4"/>
  <c r="M15" i="4"/>
  <c r="O17" i="4"/>
  <c r="N17" i="4"/>
  <c r="M17" i="4"/>
  <c r="O19" i="4"/>
  <c r="N19" i="4"/>
  <c r="M19" i="4"/>
  <c r="O21" i="4"/>
  <c r="N21" i="4"/>
  <c r="M21" i="4"/>
  <c r="L72" i="4"/>
  <c r="E72" i="4"/>
  <c r="L74" i="4"/>
  <c r="E74" i="4"/>
  <c r="I76" i="4"/>
  <c r="B76" i="4"/>
  <c r="I79" i="4"/>
  <c r="B79" i="4"/>
  <c r="I82" i="4"/>
  <c r="B82" i="4"/>
  <c r="I85" i="4"/>
  <c r="B85" i="4"/>
  <c r="I88" i="4"/>
  <c r="B88" i="4"/>
  <c r="I91" i="4"/>
  <c r="B91" i="4"/>
  <c r="I94" i="4"/>
  <c r="B94" i="4"/>
  <c r="N10" i="5"/>
  <c r="F47" i="5"/>
  <c r="M10" i="5"/>
  <c r="L10" i="5"/>
  <c r="O10" i="5"/>
  <c r="N16" i="5"/>
  <c r="M16" i="5"/>
  <c r="L16" i="5"/>
  <c r="O16" i="5"/>
  <c r="M22" i="5"/>
  <c r="O22" i="5"/>
  <c r="N22" i="5"/>
  <c r="L22" i="5"/>
  <c r="B78" i="5"/>
  <c r="I78" i="5"/>
  <c r="P29" i="5"/>
  <c r="L80" i="5"/>
  <c r="E80" i="5"/>
  <c r="M8" i="3"/>
  <c r="F47" i="3"/>
  <c r="O10" i="3"/>
  <c r="M11" i="3"/>
  <c r="M14" i="3"/>
  <c r="L65" i="3"/>
  <c r="E65" i="3"/>
  <c r="M17" i="3"/>
  <c r="M20" i="3"/>
  <c r="L71" i="3"/>
  <c r="E71" i="3"/>
  <c r="M23" i="3"/>
  <c r="M26" i="3"/>
  <c r="L77" i="3"/>
  <c r="E77" i="3"/>
  <c r="M29" i="3"/>
  <c r="M32" i="3"/>
  <c r="L83" i="3"/>
  <c r="E83" i="3"/>
  <c r="M35" i="3"/>
  <c r="M38" i="3"/>
  <c r="L89" i="3"/>
  <c r="E89" i="3"/>
  <c r="M41" i="3"/>
  <c r="M44" i="3"/>
  <c r="L95" i="3"/>
  <c r="E95" i="3"/>
  <c r="L62" i="3"/>
  <c r="L7" i="4"/>
  <c r="L9" i="4"/>
  <c r="L11" i="4"/>
  <c r="L13" i="4"/>
  <c r="L15" i="4"/>
  <c r="L17" i="4"/>
  <c r="L19" i="4"/>
  <c r="L21" i="4"/>
  <c r="I74" i="4"/>
  <c r="B74" i="4"/>
  <c r="L77" i="4"/>
  <c r="E77" i="4"/>
  <c r="L80" i="4"/>
  <c r="E80" i="4"/>
  <c r="L83" i="4"/>
  <c r="E83" i="4"/>
  <c r="L86" i="4"/>
  <c r="E86" i="4"/>
  <c r="L89" i="4"/>
  <c r="E89" i="4"/>
  <c r="L92" i="4"/>
  <c r="E92" i="4"/>
  <c r="L95" i="4"/>
  <c r="E95" i="4"/>
  <c r="B78" i="4"/>
  <c r="I84" i="4"/>
  <c r="N11" i="5"/>
  <c r="M11" i="5"/>
  <c r="L11" i="5"/>
  <c r="O11" i="5"/>
  <c r="N17" i="5"/>
  <c r="M17" i="5"/>
  <c r="L17" i="5"/>
  <c r="O17" i="5"/>
  <c r="I56" i="3"/>
  <c r="M56" i="3" s="1"/>
  <c r="B56" i="3"/>
  <c r="F56" i="3" s="1"/>
  <c r="P7" i="3"/>
  <c r="P10" i="3"/>
  <c r="I62" i="3"/>
  <c r="M62" i="3" s="1"/>
  <c r="B62" i="3"/>
  <c r="F62" i="3" s="1"/>
  <c r="P13" i="3"/>
  <c r="P16" i="3"/>
  <c r="I68" i="3"/>
  <c r="M68" i="3" s="1"/>
  <c r="B68" i="3"/>
  <c r="F68" i="3" s="1"/>
  <c r="P19" i="3"/>
  <c r="P22" i="3"/>
  <c r="K72" i="3"/>
  <c r="D72" i="3"/>
  <c r="I74" i="3"/>
  <c r="M74" i="3" s="1"/>
  <c r="B74" i="3"/>
  <c r="F74" i="3" s="1"/>
  <c r="P25" i="3"/>
  <c r="P28" i="3"/>
  <c r="K78" i="3"/>
  <c r="D78" i="3"/>
  <c r="I80" i="3"/>
  <c r="M80" i="3" s="1"/>
  <c r="B80" i="3"/>
  <c r="F80" i="3" s="1"/>
  <c r="P31" i="3"/>
  <c r="P34" i="3"/>
  <c r="K84" i="3"/>
  <c r="D84" i="3"/>
  <c r="I86" i="3"/>
  <c r="M86" i="3" s="1"/>
  <c r="B86" i="3"/>
  <c r="F86" i="3" s="1"/>
  <c r="P37" i="3"/>
  <c r="P40" i="3"/>
  <c r="K90" i="3"/>
  <c r="D90" i="3"/>
  <c r="I92" i="3"/>
  <c r="M92" i="3" s="1"/>
  <c r="B92" i="3"/>
  <c r="F92" i="3" s="1"/>
  <c r="P43" i="3"/>
  <c r="P46" i="3"/>
  <c r="I77" i="4"/>
  <c r="B77" i="4"/>
  <c r="I80" i="4"/>
  <c r="B80" i="4"/>
  <c r="I83" i="4"/>
  <c r="B83" i="4"/>
  <c r="I86" i="4"/>
  <c r="B86" i="4"/>
  <c r="I89" i="4"/>
  <c r="B89" i="4"/>
  <c r="I92" i="4"/>
  <c r="B92" i="4"/>
  <c r="I95" i="4"/>
  <c r="B95" i="4"/>
  <c r="N12" i="5"/>
  <c r="M12" i="5"/>
  <c r="L12" i="5"/>
  <c r="O12" i="5"/>
  <c r="N18" i="5"/>
  <c r="M18" i="5"/>
  <c r="L18" i="5"/>
  <c r="O18" i="5"/>
  <c r="B72" i="5"/>
  <c r="I72" i="5"/>
  <c r="L74" i="5"/>
  <c r="E74" i="5"/>
  <c r="D79" i="5"/>
  <c r="K79" i="5"/>
  <c r="B80" i="5"/>
  <c r="I80" i="5"/>
  <c r="M80" i="5" s="1"/>
  <c r="K81" i="5"/>
  <c r="D81" i="5"/>
  <c r="C85" i="5"/>
  <c r="J85" i="5"/>
  <c r="E88" i="5"/>
  <c r="L88" i="5"/>
  <c r="I74" i="5"/>
  <c r="L76" i="5"/>
  <c r="C78" i="5"/>
  <c r="E87" i="5"/>
  <c r="I60" i="6"/>
  <c r="M17" i="6"/>
  <c r="O17" i="6"/>
  <c r="L17" i="6"/>
  <c r="M23" i="6"/>
  <c r="O23" i="6"/>
  <c r="L23" i="6"/>
  <c r="M29" i="6"/>
  <c r="O29" i="6"/>
  <c r="L29" i="6"/>
  <c r="L81" i="6"/>
  <c r="E81" i="6"/>
  <c r="D86" i="6"/>
  <c r="K86" i="6"/>
  <c r="P37" i="6"/>
  <c r="D56" i="6"/>
  <c r="C72" i="5"/>
  <c r="J72" i="5"/>
  <c r="L24" i="5"/>
  <c r="D74" i="5"/>
  <c r="K74" i="5"/>
  <c r="L75" i="5"/>
  <c r="E75" i="5"/>
  <c r="F75" i="5" s="1"/>
  <c r="L30" i="5"/>
  <c r="L81" i="5"/>
  <c r="M81" i="5" s="1"/>
  <c r="E81" i="5"/>
  <c r="L36" i="5"/>
  <c r="C90" i="5"/>
  <c r="J90" i="5"/>
  <c r="L42" i="5"/>
  <c r="D92" i="5"/>
  <c r="K92" i="5"/>
  <c r="L93" i="5"/>
  <c r="E93" i="5"/>
  <c r="J73" i="5"/>
  <c r="K75" i="5"/>
  <c r="M75" i="5" s="1"/>
  <c r="D93" i="5"/>
  <c r="F93" i="5" s="1"/>
  <c r="E94" i="5"/>
  <c r="L56" i="6"/>
  <c r="E56" i="6"/>
  <c r="M9" i="6"/>
  <c r="O9" i="6"/>
  <c r="N9" i="6"/>
  <c r="L9" i="6"/>
  <c r="M62" i="6"/>
  <c r="N17" i="6"/>
  <c r="E69" i="6"/>
  <c r="L69" i="6"/>
  <c r="N23" i="6"/>
  <c r="E75" i="6"/>
  <c r="L75" i="6"/>
  <c r="N29" i="6"/>
  <c r="B85" i="6"/>
  <c r="I85" i="6"/>
  <c r="P36" i="6"/>
  <c r="E93" i="6"/>
  <c r="L93" i="6"/>
  <c r="B60" i="6"/>
  <c r="P32" i="5"/>
  <c r="J83" i="5"/>
  <c r="C83" i="5"/>
  <c r="L35" i="5"/>
  <c r="N36" i="5"/>
  <c r="E86" i="5"/>
  <c r="F86" i="5" s="1"/>
  <c r="L86" i="5"/>
  <c r="P38" i="5"/>
  <c r="J89" i="5"/>
  <c r="C89" i="5"/>
  <c r="L41" i="5"/>
  <c r="N42" i="5"/>
  <c r="P44" i="5"/>
  <c r="M46" i="5"/>
  <c r="L46" i="5"/>
  <c r="K80" i="5"/>
  <c r="L82" i="5"/>
  <c r="C84" i="5"/>
  <c r="I86" i="5"/>
  <c r="J88" i="5"/>
  <c r="C91" i="5"/>
  <c r="E92" i="5"/>
  <c r="P7" i="6"/>
  <c r="D62" i="6"/>
  <c r="F62" i="6" s="1"/>
  <c r="K62" i="6"/>
  <c r="M15" i="6"/>
  <c r="O15" i="6"/>
  <c r="N15" i="6"/>
  <c r="L15" i="6"/>
  <c r="D68" i="6"/>
  <c r="K68" i="6"/>
  <c r="M68" i="6" s="1"/>
  <c r="M21" i="6"/>
  <c r="O21" i="6"/>
  <c r="N21" i="6"/>
  <c r="L21" i="6"/>
  <c r="K74" i="6"/>
  <c r="D74" i="6"/>
  <c r="M27" i="6"/>
  <c r="O27" i="6"/>
  <c r="N27" i="6"/>
  <c r="L27" i="6"/>
  <c r="D80" i="6"/>
  <c r="F80" i="6" s="1"/>
  <c r="P31" i="6"/>
  <c r="K80" i="6"/>
  <c r="M80" i="6" s="1"/>
  <c r="M22" i="4"/>
  <c r="M23" i="4"/>
  <c r="M24" i="4"/>
  <c r="M25" i="4"/>
  <c r="M26" i="4"/>
  <c r="M27" i="4"/>
  <c r="P27" i="4" s="1"/>
  <c r="M28" i="4"/>
  <c r="M29" i="4"/>
  <c r="M30" i="4"/>
  <c r="M31" i="4"/>
  <c r="M32" i="4"/>
  <c r="M33" i="4"/>
  <c r="P33" i="4" s="1"/>
  <c r="M34" i="4"/>
  <c r="M35" i="4"/>
  <c r="M36" i="4"/>
  <c r="M37" i="4"/>
  <c r="M38" i="4"/>
  <c r="M39" i="4"/>
  <c r="P39" i="4" s="1"/>
  <c r="M40" i="4"/>
  <c r="M41" i="4"/>
  <c r="P41" i="4" s="1"/>
  <c r="M42" i="4"/>
  <c r="M43" i="4"/>
  <c r="M44" i="4"/>
  <c r="M45" i="4"/>
  <c r="P45" i="4" s="1"/>
  <c r="M46" i="4"/>
  <c r="N23" i="5"/>
  <c r="O24" i="5"/>
  <c r="P25" i="5"/>
  <c r="C76" i="5"/>
  <c r="J76" i="5"/>
  <c r="N29" i="5"/>
  <c r="O30" i="5"/>
  <c r="P31" i="5"/>
  <c r="L34" i="5"/>
  <c r="N35" i="5"/>
  <c r="O36" i="5"/>
  <c r="P37" i="5"/>
  <c r="L40" i="5"/>
  <c r="N41" i="5"/>
  <c r="O42" i="5"/>
  <c r="P43" i="5"/>
  <c r="C94" i="5"/>
  <c r="J94" i="5"/>
  <c r="N46" i="5"/>
  <c r="J79" i="5"/>
  <c r="K87" i="5"/>
  <c r="M93" i="5"/>
  <c r="M10" i="6"/>
  <c r="F47" i="6"/>
  <c r="O10" i="6"/>
  <c r="N10" i="6"/>
  <c r="B61" i="6"/>
  <c r="P12" i="6"/>
  <c r="I61" i="6"/>
  <c r="B67" i="6"/>
  <c r="I67" i="6"/>
  <c r="P18" i="6"/>
  <c r="P24" i="6"/>
  <c r="B73" i="6"/>
  <c r="F73" i="6" s="1"/>
  <c r="I73" i="6"/>
  <c r="B79" i="6"/>
  <c r="P30" i="6"/>
  <c r="I79" i="6"/>
  <c r="M41" i="6"/>
  <c r="O41" i="6"/>
  <c r="N41" i="6"/>
  <c r="L41" i="6"/>
  <c r="K60" i="6"/>
  <c r="N22" i="4"/>
  <c r="P22" i="4" s="1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O23" i="5"/>
  <c r="L27" i="5"/>
  <c r="O29" i="5"/>
  <c r="J81" i="5"/>
  <c r="C81" i="5"/>
  <c r="F81" i="5" s="1"/>
  <c r="L33" i="5"/>
  <c r="N34" i="5"/>
  <c r="O35" i="5"/>
  <c r="J87" i="5"/>
  <c r="C87" i="5"/>
  <c r="L39" i="5"/>
  <c r="N40" i="5"/>
  <c r="O41" i="5"/>
  <c r="L45" i="5"/>
  <c r="O46" i="5"/>
  <c r="C80" i="5"/>
  <c r="K86" i="5"/>
  <c r="I92" i="5"/>
  <c r="L10" i="6"/>
  <c r="K61" i="6"/>
  <c r="D61" i="6"/>
  <c r="P13" i="6"/>
  <c r="P19" i="6"/>
  <c r="P25" i="6"/>
  <c r="E87" i="6"/>
  <c r="L87" i="6"/>
  <c r="D92" i="6"/>
  <c r="P43" i="6"/>
  <c r="K92" i="6"/>
  <c r="E63" i="6"/>
  <c r="C74" i="5"/>
  <c r="F74" i="5" s="1"/>
  <c r="J74" i="5"/>
  <c r="N27" i="5"/>
  <c r="N33" i="5"/>
  <c r="O34" i="5"/>
  <c r="I87" i="5"/>
  <c r="M87" i="5" s="1"/>
  <c r="B87" i="5"/>
  <c r="F87" i="5" s="1"/>
  <c r="N39" i="5"/>
  <c r="O40" i="5"/>
  <c r="C92" i="5"/>
  <c r="F92" i="5" s="1"/>
  <c r="J92" i="5"/>
  <c r="N45" i="5"/>
  <c r="F56" i="6"/>
  <c r="E57" i="6"/>
  <c r="L57" i="6"/>
  <c r="M11" i="6"/>
  <c r="O11" i="6"/>
  <c r="E61" i="6"/>
  <c r="L61" i="6"/>
  <c r="I65" i="6"/>
  <c r="B65" i="6"/>
  <c r="P16" i="6"/>
  <c r="I71" i="6"/>
  <c r="B71" i="6"/>
  <c r="E73" i="6"/>
  <c r="L73" i="6"/>
  <c r="I77" i="6"/>
  <c r="B77" i="6"/>
  <c r="E79" i="6"/>
  <c r="L79" i="6"/>
  <c r="M35" i="6"/>
  <c r="O35" i="6"/>
  <c r="N35" i="6"/>
  <c r="L35" i="6"/>
  <c r="M86" i="6"/>
  <c r="I91" i="6"/>
  <c r="B91" i="6"/>
  <c r="P42" i="6"/>
  <c r="F92" i="6"/>
  <c r="L85" i="6"/>
  <c r="C94" i="6"/>
  <c r="K58" i="7"/>
  <c r="D58" i="7"/>
  <c r="I60" i="7"/>
  <c r="J63" i="7"/>
  <c r="C63" i="7"/>
  <c r="N16" i="7"/>
  <c r="M16" i="7"/>
  <c r="O18" i="7"/>
  <c r="N18" i="7"/>
  <c r="D68" i="7"/>
  <c r="K68" i="7"/>
  <c r="J70" i="7"/>
  <c r="C70" i="7"/>
  <c r="B72" i="7"/>
  <c r="I72" i="7"/>
  <c r="C74" i="7"/>
  <c r="J74" i="7"/>
  <c r="O29" i="7"/>
  <c r="N29" i="7"/>
  <c r="M29" i="7"/>
  <c r="I80" i="7"/>
  <c r="B80" i="7"/>
  <c r="F80" i="7" s="1"/>
  <c r="P31" i="7"/>
  <c r="D81" i="7"/>
  <c r="K81" i="7"/>
  <c r="L83" i="7"/>
  <c r="E83" i="7"/>
  <c r="J87" i="7"/>
  <c r="C87" i="7"/>
  <c r="N40" i="7"/>
  <c r="M40" i="7"/>
  <c r="L40" i="7"/>
  <c r="J93" i="7"/>
  <c r="C93" i="7"/>
  <c r="N46" i="7"/>
  <c r="M46" i="7"/>
  <c r="L46" i="7"/>
  <c r="B60" i="7"/>
  <c r="K76" i="8"/>
  <c r="D76" i="8"/>
  <c r="L62" i="6"/>
  <c r="E62" i="6"/>
  <c r="K67" i="6"/>
  <c r="D67" i="6"/>
  <c r="L68" i="6"/>
  <c r="E68" i="6"/>
  <c r="F68" i="6" s="1"/>
  <c r="K73" i="6"/>
  <c r="D73" i="6"/>
  <c r="L74" i="6"/>
  <c r="E74" i="6"/>
  <c r="F74" i="6" s="1"/>
  <c r="K79" i="6"/>
  <c r="D79" i="6"/>
  <c r="L80" i="6"/>
  <c r="E80" i="6"/>
  <c r="K85" i="6"/>
  <c r="D85" i="6"/>
  <c r="L86" i="6"/>
  <c r="E86" i="6"/>
  <c r="F86" i="6" s="1"/>
  <c r="C82" i="6"/>
  <c r="C91" i="6"/>
  <c r="L91" i="6"/>
  <c r="B95" i="6"/>
  <c r="P8" i="7"/>
  <c r="B57" i="7"/>
  <c r="I62" i="7"/>
  <c r="B62" i="7"/>
  <c r="P13" i="7"/>
  <c r="L16" i="7"/>
  <c r="L18" i="7"/>
  <c r="K70" i="7"/>
  <c r="D70" i="7"/>
  <c r="O24" i="7"/>
  <c r="N24" i="7"/>
  <c r="D74" i="7"/>
  <c r="K74" i="7"/>
  <c r="J76" i="7"/>
  <c r="C76" i="7"/>
  <c r="L29" i="7"/>
  <c r="E81" i="7"/>
  <c r="L81" i="7"/>
  <c r="O35" i="7"/>
  <c r="N35" i="7"/>
  <c r="M35" i="7"/>
  <c r="I86" i="7"/>
  <c r="B86" i="7"/>
  <c r="F86" i="7" s="1"/>
  <c r="P37" i="7"/>
  <c r="O40" i="7"/>
  <c r="I92" i="7"/>
  <c r="B92" i="7"/>
  <c r="P43" i="7"/>
  <c r="O46" i="7"/>
  <c r="L87" i="7"/>
  <c r="D63" i="8"/>
  <c r="F63" i="8" s="1"/>
  <c r="K63" i="8"/>
  <c r="P14" i="8"/>
  <c r="L71" i="8"/>
  <c r="E71" i="8"/>
  <c r="K94" i="8"/>
  <c r="D94" i="8"/>
  <c r="I83" i="6"/>
  <c r="B83" i="6"/>
  <c r="I89" i="6"/>
  <c r="B89" i="6"/>
  <c r="J77" i="6"/>
  <c r="L92" i="6"/>
  <c r="J57" i="7"/>
  <c r="C57" i="7"/>
  <c r="F47" i="7"/>
  <c r="N10" i="7"/>
  <c r="M10" i="7"/>
  <c r="C62" i="7"/>
  <c r="J62" i="7"/>
  <c r="O16" i="7"/>
  <c r="M18" i="7"/>
  <c r="P20" i="7"/>
  <c r="I69" i="7"/>
  <c r="B69" i="7"/>
  <c r="E70" i="7"/>
  <c r="L70" i="7"/>
  <c r="B73" i="7"/>
  <c r="I73" i="7"/>
  <c r="K76" i="7"/>
  <c r="D76" i="7"/>
  <c r="O30" i="7"/>
  <c r="N30" i="7"/>
  <c r="J82" i="7"/>
  <c r="C82" i="7"/>
  <c r="I84" i="7"/>
  <c r="C86" i="7"/>
  <c r="J86" i="7"/>
  <c r="L90" i="7"/>
  <c r="E90" i="7"/>
  <c r="L11" i="8"/>
  <c r="O11" i="8"/>
  <c r="N11" i="8"/>
  <c r="M11" i="8"/>
  <c r="K68" i="8"/>
  <c r="D68" i="8"/>
  <c r="D81" i="8"/>
  <c r="F81" i="8" s="1"/>
  <c r="P32" i="8"/>
  <c r="L89" i="8"/>
  <c r="E89" i="8"/>
  <c r="N16" i="6"/>
  <c r="N22" i="6"/>
  <c r="N28" i="6"/>
  <c r="L33" i="6"/>
  <c r="N34" i="6"/>
  <c r="L39" i="6"/>
  <c r="N40" i="6"/>
  <c r="L45" i="6"/>
  <c r="N46" i="6"/>
  <c r="I56" i="6"/>
  <c r="J61" i="6"/>
  <c r="J63" i="6"/>
  <c r="I74" i="6"/>
  <c r="J79" i="6"/>
  <c r="J81" i="6"/>
  <c r="C88" i="6"/>
  <c r="J93" i="6"/>
  <c r="I56" i="7"/>
  <c r="B56" i="7"/>
  <c r="F56" i="7" s="1"/>
  <c r="P7" i="7"/>
  <c r="D57" i="7"/>
  <c r="K57" i="7"/>
  <c r="L10" i="7"/>
  <c r="L12" i="7"/>
  <c r="D62" i="7"/>
  <c r="K62" i="7"/>
  <c r="M15" i="7"/>
  <c r="L15" i="7"/>
  <c r="O17" i="7"/>
  <c r="N17" i="7"/>
  <c r="J69" i="7"/>
  <c r="C69" i="7"/>
  <c r="N22" i="7"/>
  <c r="M22" i="7"/>
  <c r="L22" i="7"/>
  <c r="M24" i="7"/>
  <c r="P26" i="7"/>
  <c r="I75" i="7"/>
  <c r="B75" i="7"/>
  <c r="F75" i="7" s="1"/>
  <c r="L76" i="7"/>
  <c r="E76" i="7"/>
  <c r="L30" i="7"/>
  <c r="K82" i="7"/>
  <c r="D82" i="7"/>
  <c r="O36" i="7"/>
  <c r="N36" i="7"/>
  <c r="D86" i="7"/>
  <c r="K86" i="7"/>
  <c r="J88" i="7"/>
  <c r="C88" i="7"/>
  <c r="B90" i="7"/>
  <c r="I90" i="7"/>
  <c r="D92" i="7"/>
  <c r="K92" i="7"/>
  <c r="J94" i="7"/>
  <c r="C94" i="7"/>
  <c r="E56" i="7"/>
  <c r="I57" i="7"/>
  <c r="J60" i="7"/>
  <c r="E75" i="7"/>
  <c r="L29" i="8"/>
  <c r="O29" i="8"/>
  <c r="N29" i="8"/>
  <c r="M29" i="8"/>
  <c r="K86" i="8"/>
  <c r="D86" i="8"/>
  <c r="L8" i="6"/>
  <c r="L14" i="6"/>
  <c r="O16" i="6"/>
  <c r="L20" i="6"/>
  <c r="O22" i="6"/>
  <c r="P22" i="6" s="1"/>
  <c r="L26" i="6"/>
  <c r="O28" i="6"/>
  <c r="L32" i="6"/>
  <c r="N33" i="6"/>
  <c r="O34" i="6"/>
  <c r="L38" i="6"/>
  <c r="N39" i="6"/>
  <c r="O40" i="6"/>
  <c r="J92" i="6"/>
  <c r="C92" i="6"/>
  <c r="L44" i="6"/>
  <c r="N45" i="6"/>
  <c r="O46" i="6"/>
  <c r="J56" i="6"/>
  <c r="K63" i="6"/>
  <c r="J65" i="6"/>
  <c r="J74" i="6"/>
  <c r="K81" i="6"/>
  <c r="J83" i="6"/>
  <c r="E57" i="7"/>
  <c r="L57" i="7"/>
  <c r="O10" i="7"/>
  <c r="M12" i="7"/>
  <c r="E62" i="7"/>
  <c r="L62" i="7"/>
  <c r="N15" i="7"/>
  <c r="L17" i="7"/>
  <c r="I68" i="7"/>
  <c r="B68" i="7"/>
  <c r="P19" i="7"/>
  <c r="K69" i="7"/>
  <c r="D69" i="7"/>
  <c r="O22" i="7"/>
  <c r="J75" i="7"/>
  <c r="C75" i="7"/>
  <c r="N28" i="7"/>
  <c r="M28" i="7"/>
  <c r="L28" i="7"/>
  <c r="M30" i="7"/>
  <c r="P32" i="7"/>
  <c r="I81" i="7"/>
  <c r="B81" i="7"/>
  <c r="E82" i="7"/>
  <c r="L82" i="7"/>
  <c r="L36" i="7"/>
  <c r="K88" i="7"/>
  <c r="D88" i="7"/>
  <c r="O42" i="7"/>
  <c r="N42" i="7"/>
  <c r="L42" i="7"/>
  <c r="K94" i="7"/>
  <c r="D94" i="7"/>
  <c r="L63" i="7"/>
  <c r="K80" i="7"/>
  <c r="B84" i="7"/>
  <c r="L13" i="8"/>
  <c r="O13" i="8"/>
  <c r="N13" i="8"/>
  <c r="M13" i="8"/>
  <c r="J73" i="8"/>
  <c r="C73" i="8"/>
  <c r="K81" i="8"/>
  <c r="O33" i="6"/>
  <c r="O39" i="6"/>
  <c r="P40" i="6"/>
  <c r="I92" i="6"/>
  <c r="N44" i="6"/>
  <c r="O45" i="6"/>
  <c r="M9" i="7"/>
  <c r="L9" i="7"/>
  <c r="O11" i="7"/>
  <c r="N11" i="7"/>
  <c r="N12" i="7"/>
  <c r="P14" i="7"/>
  <c r="B63" i="7"/>
  <c r="F63" i="7" s="1"/>
  <c r="I63" i="7"/>
  <c r="M63" i="7" s="1"/>
  <c r="O15" i="7"/>
  <c r="M17" i="7"/>
  <c r="C68" i="7"/>
  <c r="J68" i="7"/>
  <c r="O23" i="7"/>
  <c r="N23" i="7"/>
  <c r="M23" i="7"/>
  <c r="I74" i="7"/>
  <c r="B74" i="7"/>
  <c r="F74" i="7" s="1"/>
  <c r="P25" i="7"/>
  <c r="D75" i="7"/>
  <c r="K75" i="7"/>
  <c r="O28" i="7"/>
  <c r="J81" i="7"/>
  <c r="C81" i="7"/>
  <c r="N34" i="7"/>
  <c r="M34" i="7"/>
  <c r="L34" i="7"/>
  <c r="M36" i="7"/>
  <c r="P38" i="7"/>
  <c r="I87" i="7"/>
  <c r="M87" i="7" s="1"/>
  <c r="B87" i="7"/>
  <c r="M42" i="7"/>
  <c r="P44" i="7"/>
  <c r="I93" i="7"/>
  <c r="B93" i="7"/>
  <c r="K56" i="7"/>
  <c r="E58" i="7"/>
  <c r="L69" i="7"/>
  <c r="E93" i="7"/>
  <c r="K58" i="8"/>
  <c r="D58" i="8"/>
  <c r="L31" i="8"/>
  <c r="O31" i="8"/>
  <c r="N31" i="8"/>
  <c r="M31" i="8"/>
  <c r="J91" i="8"/>
  <c r="C91" i="8"/>
  <c r="L80" i="7"/>
  <c r="D87" i="7"/>
  <c r="L88" i="7"/>
  <c r="J92" i="7"/>
  <c r="E94" i="7"/>
  <c r="L63" i="8"/>
  <c r="M63" i="8" s="1"/>
  <c r="E63" i="8"/>
  <c r="L16" i="8"/>
  <c r="N16" i="8"/>
  <c r="M16" i="8"/>
  <c r="L18" i="8"/>
  <c r="O18" i="8"/>
  <c r="D73" i="8"/>
  <c r="K73" i="8"/>
  <c r="C75" i="8"/>
  <c r="J75" i="8"/>
  <c r="M75" i="8" s="1"/>
  <c r="L81" i="8"/>
  <c r="E81" i="8"/>
  <c r="L34" i="8"/>
  <c r="N34" i="8"/>
  <c r="M34" i="8"/>
  <c r="L36" i="8"/>
  <c r="O36" i="8"/>
  <c r="D91" i="8"/>
  <c r="K91" i="8"/>
  <c r="C93" i="8"/>
  <c r="J93" i="8"/>
  <c r="M93" i="8" s="1"/>
  <c r="M57" i="8"/>
  <c r="L76" i="8"/>
  <c r="I56" i="8"/>
  <c r="P7" i="8"/>
  <c r="D57" i="8"/>
  <c r="K57" i="8"/>
  <c r="J67" i="8"/>
  <c r="C67" i="8"/>
  <c r="L23" i="8"/>
  <c r="O23" i="8"/>
  <c r="N23" i="8"/>
  <c r="I74" i="8"/>
  <c r="P25" i="8"/>
  <c r="D75" i="8"/>
  <c r="K75" i="8"/>
  <c r="J85" i="8"/>
  <c r="C85" i="8"/>
  <c r="L41" i="8"/>
  <c r="O41" i="8"/>
  <c r="N41" i="8"/>
  <c r="I92" i="8"/>
  <c r="D93" i="8"/>
  <c r="K93" i="8"/>
  <c r="B56" i="8"/>
  <c r="J57" i="8"/>
  <c r="L58" i="8"/>
  <c r="E68" i="8"/>
  <c r="L83" i="8"/>
  <c r="C87" i="8"/>
  <c r="L88" i="8"/>
  <c r="B92" i="8"/>
  <c r="M41" i="7"/>
  <c r="P41" i="7" s="1"/>
  <c r="L74" i="7"/>
  <c r="L92" i="7"/>
  <c r="K93" i="7"/>
  <c r="M7" i="8"/>
  <c r="L57" i="8"/>
  <c r="E57" i="8"/>
  <c r="F57" i="8" s="1"/>
  <c r="L10" i="8"/>
  <c r="N10" i="8"/>
  <c r="M10" i="8"/>
  <c r="L12" i="8"/>
  <c r="O12" i="8"/>
  <c r="N18" i="8"/>
  <c r="M23" i="8"/>
  <c r="M25" i="8"/>
  <c r="L75" i="8"/>
  <c r="E75" i="8"/>
  <c r="L28" i="8"/>
  <c r="N28" i="8"/>
  <c r="M28" i="8"/>
  <c r="L30" i="8"/>
  <c r="O30" i="8"/>
  <c r="N36" i="8"/>
  <c r="M41" i="8"/>
  <c r="M43" i="8"/>
  <c r="P43" i="8" s="1"/>
  <c r="L93" i="8"/>
  <c r="E93" i="8"/>
  <c r="L46" i="8"/>
  <c r="N46" i="8"/>
  <c r="M46" i="8"/>
  <c r="K69" i="8"/>
  <c r="M69" i="8" s="1"/>
  <c r="F62" i="9"/>
  <c r="L21" i="7"/>
  <c r="L27" i="7"/>
  <c r="L33" i="7"/>
  <c r="L39" i="7"/>
  <c r="N41" i="7"/>
  <c r="L45" i="7"/>
  <c r="N7" i="8"/>
  <c r="P8" i="8"/>
  <c r="O10" i="8"/>
  <c r="M12" i="8"/>
  <c r="D64" i="8"/>
  <c r="K64" i="8"/>
  <c r="L17" i="8"/>
  <c r="O17" i="8"/>
  <c r="N17" i="8"/>
  <c r="B68" i="8"/>
  <c r="I68" i="8"/>
  <c r="N25" i="8"/>
  <c r="P26" i="8"/>
  <c r="O28" i="8"/>
  <c r="M30" i="8"/>
  <c r="D82" i="8"/>
  <c r="K82" i="8"/>
  <c r="L35" i="8"/>
  <c r="O35" i="8"/>
  <c r="N35" i="8"/>
  <c r="B86" i="8"/>
  <c r="I86" i="8"/>
  <c r="N43" i="8"/>
  <c r="P44" i="8"/>
  <c r="O46" i="8"/>
  <c r="F47" i="8"/>
  <c r="D70" i="8"/>
  <c r="E86" i="8"/>
  <c r="O7" i="8"/>
  <c r="N12" i="8"/>
  <c r="E64" i="8"/>
  <c r="L64" i="8"/>
  <c r="M17" i="8"/>
  <c r="M19" i="8"/>
  <c r="L69" i="8"/>
  <c r="E69" i="8"/>
  <c r="L22" i="8"/>
  <c r="N22" i="8"/>
  <c r="M22" i="8"/>
  <c r="L24" i="8"/>
  <c r="O24" i="8"/>
  <c r="O25" i="8"/>
  <c r="N30" i="8"/>
  <c r="E82" i="8"/>
  <c r="L82" i="8"/>
  <c r="M35" i="8"/>
  <c r="M37" i="8"/>
  <c r="L87" i="8"/>
  <c r="E87" i="8"/>
  <c r="F87" i="8" s="1"/>
  <c r="L40" i="8"/>
  <c r="N40" i="8"/>
  <c r="M40" i="8"/>
  <c r="L42" i="8"/>
  <c r="O42" i="8"/>
  <c r="O43" i="8"/>
  <c r="F69" i="8"/>
  <c r="M81" i="8"/>
  <c r="K87" i="8"/>
  <c r="M87" i="8" s="1"/>
  <c r="M60" i="9"/>
  <c r="M66" i="9"/>
  <c r="F72" i="9"/>
  <c r="P7" i="9"/>
  <c r="P8" i="9"/>
  <c r="P9" i="9"/>
  <c r="P10" i="9"/>
  <c r="P11" i="9"/>
  <c r="P13" i="9"/>
  <c r="P14" i="9"/>
  <c r="P15" i="9"/>
  <c r="P16" i="9"/>
  <c r="P17" i="9"/>
  <c r="P20" i="9"/>
  <c r="P21" i="9"/>
  <c r="P22" i="9"/>
  <c r="P23" i="9"/>
  <c r="P26" i="9"/>
  <c r="P27" i="9"/>
  <c r="P28" i="9"/>
  <c r="P29" i="9"/>
  <c r="P30" i="9"/>
  <c r="P32" i="9"/>
  <c r="P33" i="9"/>
  <c r="P34" i="9"/>
  <c r="P35" i="9"/>
  <c r="P36" i="9"/>
  <c r="P39" i="9"/>
  <c r="P41" i="9"/>
  <c r="P44" i="9"/>
  <c r="P46" i="9"/>
  <c r="C58" i="9"/>
  <c r="F58" i="9" s="1"/>
  <c r="C60" i="9"/>
  <c r="C96" i="9" s="1"/>
  <c r="I62" i="9"/>
  <c r="I64" i="9"/>
  <c r="C67" i="9"/>
  <c r="C70" i="9"/>
  <c r="F70" i="9" s="1"/>
  <c r="B71" i="9"/>
  <c r="I72" i="9"/>
  <c r="M72" i="9" s="1"/>
  <c r="I75" i="9"/>
  <c r="C79" i="9"/>
  <c r="F79" i="9" s="1"/>
  <c r="C80" i="9"/>
  <c r="J82" i="9"/>
  <c r="I83" i="9"/>
  <c r="B88" i="9"/>
  <c r="I95" i="9"/>
  <c r="O27" i="10"/>
  <c r="N27" i="10"/>
  <c r="M27" i="10"/>
  <c r="L27" i="10"/>
  <c r="J83" i="10"/>
  <c r="C83" i="10"/>
  <c r="O45" i="10"/>
  <c r="N45" i="10"/>
  <c r="M45" i="10"/>
  <c r="L45" i="10"/>
  <c r="P37" i="11"/>
  <c r="I86" i="11"/>
  <c r="B86" i="11"/>
  <c r="C87" i="11"/>
  <c r="J87" i="11"/>
  <c r="K89" i="11"/>
  <c r="D89" i="11"/>
  <c r="M47" i="9"/>
  <c r="I57" i="9"/>
  <c r="I59" i="9"/>
  <c r="J64" i="9"/>
  <c r="B66" i="9"/>
  <c r="K68" i="9"/>
  <c r="C71" i="9"/>
  <c r="J72" i="9"/>
  <c r="I76" i="9"/>
  <c r="B82" i="9"/>
  <c r="F82" i="9" s="1"/>
  <c r="J83" i="9"/>
  <c r="J84" i="9"/>
  <c r="B90" i="9"/>
  <c r="J91" i="9"/>
  <c r="I93" i="9"/>
  <c r="I61" i="10"/>
  <c r="P12" i="10"/>
  <c r="O17" i="10"/>
  <c r="N17" i="10"/>
  <c r="M17" i="10"/>
  <c r="L17" i="10"/>
  <c r="J68" i="10"/>
  <c r="C68" i="10"/>
  <c r="J80" i="10"/>
  <c r="C80" i="10"/>
  <c r="O42" i="10"/>
  <c r="N42" i="10"/>
  <c r="M42" i="10"/>
  <c r="L42" i="10"/>
  <c r="K57" i="10"/>
  <c r="B61" i="10"/>
  <c r="F61" i="10" s="1"/>
  <c r="O18" i="11"/>
  <c r="N18" i="11"/>
  <c r="M18" i="11"/>
  <c r="L18" i="11"/>
  <c r="B109" i="9"/>
  <c r="I61" i="9"/>
  <c r="B61" i="9"/>
  <c r="F61" i="9" s="1"/>
  <c r="I67" i="9"/>
  <c r="M67" i="9" s="1"/>
  <c r="B67" i="9"/>
  <c r="F67" i="9" s="1"/>
  <c r="I68" i="9"/>
  <c r="M68" i="9" s="1"/>
  <c r="B68" i="9"/>
  <c r="I73" i="9"/>
  <c r="B73" i="9"/>
  <c r="F73" i="9" s="1"/>
  <c r="I74" i="9"/>
  <c r="B74" i="9"/>
  <c r="F74" i="9" s="1"/>
  <c r="F78" i="9"/>
  <c r="I80" i="9"/>
  <c r="M80" i="9" s="1"/>
  <c r="B80" i="9"/>
  <c r="F80" i="9" s="1"/>
  <c r="M84" i="9"/>
  <c r="I86" i="9"/>
  <c r="B86" i="9"/>
  <c r="B87" i="9"/>
  <c r="I87" i="9"/>
  <c r="B89" i="9"/>
  <c r="I89" i="9"/>
  <c r="I91" i="9"/>
  <c r="M91" i="9" s="1"/>
  <c r="B91" i="9"/>
  <c r="I92" i="9"/>
  <c r="B92" i="9"/>
  <c r="F92" i="9" s="1"/>
  <c r="B94" i="9"/>
  <c r="I94" i="9"/>
  <c r="B111" i="9"/>
  <c r="D97" i="9"/>
  <c r="C111" i="9" s="1"/>
  <c r="B59" i="9"/>
  <c r="J59" i="9"/>
  <c r="C66" i="9"/>
  <c r="I69" i="9"/>
  <c r="J76" i="9"/>
  <c r="I77" i="9"/>
  <c r="B81" i="9"/>
  <c r="B84" i="9"/>
  <c r="F84" i="9" s="1"/>
  <c r="I85" i="9"/>
  <c r="M85" i="9" s="1"/>
  <c r="J88" i="9"/>
  <c r="M88" i="9" s="1"/>
  <c r="O39" i="10"/>
  <c r="N39" i="10"/>
  <c r="M39" i="10"/>
  <c r="L39" i="10"/>
  <c r="C95" i="10"/>
  <c r="J95" i="10"/>
  <c r="D63" i="10"/>
  <c r="J61" i="11"/>
  <c r="C61" i="11"/>
  <c r="K64" i="11"/>
  <c r="D64" i="11"/>
  <c r="I74" i="11"/>
  <c r="P25" i="11"/>
  <c r="B74" i="11"/>
  <c r="C75" i="11"/>
  <c r="J75" i="11"/>
  <c r="M75" i="11" s="1"/>
  <c r="N28" i="11"/>
  <c r="M28" i="11"/>
  <c r="L28" i="11"/>
  <c r="O28" i="11"/>
  <c r="J56" i="9"/>
  <c r="C56" i="9"/>
  <c r="F56" i="9" s="1"/>
  <c r="J62" i="9"/>
  <c r="C62" i="9"/>
  <c r="J68" i="9"/>
  <c r="C68" i="9"/>
  <c r="J69" i="9"/>
  <c r="C69" i="9"/>
  <c r="F69" i="9" s="1"/>
  <c r="J74" i="9"/>
  <c r="C74" i="9"/>
  <c r="J75" i="9"/>
  <c r="C75" i="9"/>
  <c r="F75" i="9" s="1"/>
  <c r="C78" i="9"/>
  <c r="J78" i="9"/>
  <c r="J81" i="9"/>
  <c r="M81" i="9" s="1"/>
  <c r="C81" i="9"/>
  <c r="J85" i="9"/>
  <c r="C85" i="9"/>
  <c r="J87" i="9"/>
  <c r="C87" i="9"/>
  <c r="C92" i="9"/>
  <c r="J92" i="9"/>
  <c r="J93" i="9"/>
  <c r="C93" i="9"/>
  <c r="F93" i="9" s="1"/>
  <c r="C94" i="9"/>
  <c r="J94" i="9"/>
  <c r="C95" i="9"/>
  <c r="F95" i="9" s="1"/>
  <c r="J95" i="9"/>
  <c r="E97" i="9"/>
  <c r="C112" i="9" s="1"/>
  <c r="B112" i="9"/>
  <c r="L97" i="9"/>
  <c r="D112" i="9" s="1"/>
  <c r="K59" i="9"/>
  <c r="J61" i="9"/>
  <c r="I63" i="9"/>
  <c r="I65" i="9"/>
  <c r="M65" i="9" s="1"/>
  <c r="I70" i="9"/>
  <c r="J73" i="9"/>
  <c r="J77" i="9"/>
  <c r="I78" i="9"/>
  <c r="I79" i="9"/>
  <c r="C89" i="9"/>
  <c r="J90" i="9"/>
  <c r="K97" i="9"/>
  <c r="D111" i="9" s="1"/>
  <c r="C56" i="10"/>
  <c r="J56" i="10"/>
  <c r="I67" i="10"/>
  <c r="M67" i="10" s="1"/>
  <c r="B67" i="10"/>
  <c r="P18" i="10"/>
  <c r="O23" i="10"/>
  <c r="N23" i="10"/>
  <c r="M23" i="10"/>
  <c r="L23" i="10"/>
  <c r="J74" i="10"/>
  <c r="C74" i="10"/>
  <c r="O36" i="10"/>
  <c r="N36" i="10"/>
  <c r="M36" i="10"/>
  <c r="L36" i="10"/>
  <c r="J92" i="10"/>
  <c r="C92" i="10"/>
  <c r="J77" i="10"/>
  <c r="K57" i="9"/>
  <c r="D57" i="9"/>
  <c r="F57" i="9" s="1"/>
  <c r="K63" i="9"/>
  <c r="D63" i="9"/>
  <c r="D96" i="9" s="1"/>
  <c r="K69" i="9"/>
  <c r="D69" i="9"/>
  <c r="K70" i="9"/>
  <c r="D70" i="9"/>
  <c r="K75" i="9"/>
  <c r="D75" i="9"/>
  <c r="K76" i="9"/>
  <c r="D76" i="9"/>
  <c r="F76" i="9" s="1"/>
  <c r="K78" i="9"/>
  <c r="K82" i="9"/>
  <c r="M82" i="9" s="1"/>
  <c r="D82" i="9"/>
  <c r="D83" i="9"/>
  <c r="F83" i="9" s="1"/>
  <c r="K83" i="9"/>
  <c r="K85" i="9"/>
  <c r="D85" i="9"/>
  <c r="F85" i="9" s="1"/>
  <c r="K88" i="9"/>
  <c r="D88" i="9"/>
  <c r="D90" i="9"/>
  <c r="K90" i="9"/>
  <c r="K91" i="9"/>
  <c r="D91" i="9"/>
  <c r="D92" i="9"/>
  <c r="K92" i="9"/>
  <c r="D93" i="9"/>
  <c r="K93" i="9"/>
  <c r="K94" i="9"/>
  <c r="D94" i="9"/>
  <c r="D95" i="9"/>
  <c r="K95" i="9"/>
  <c r="I56" i="9"/>
  <c r="M56" i="9" s="1"/>
  <c r="I58" i="9"/>
  <c r="K61" i="9"/>
  <c r="J63" i="9"/>
  <c r="J65" i="9"/>
  <c r="K73" i="9"/>
  <c r="K69" i="10"/>
  <c r="D69" i="10"/>
  <c r="O33" i="10"/>
  <c r="N33" i="10"/>
  <c r="M33" i="10"/>
  <c r="L33" i="10"/>
  <c r="C89" i="10"/>
  <c r="J89" i="10"/>
  <c r="I56" i="11"/>
  <c r="M56" i="11" s="1"/>
  <c r="B56" i="11"/>
  <c r="P7" i="11"/>
  <c r="C57" i="11"/>
  <c r="J57" i="11"/>
  <c r="F47" i="11"/>
  <c r="N10" i="11"/>
  <c r="M10" i="11"/>
  <c r="L10" i="11"/>
  <c r="O10" i="11"/>
  <c r="O23" i="11"/>
  <c r="N23" i="11"/>
  <c r="M23" i="11"/>
  <c r="L23" i="11"/>
  <c r="M9" i="8"/>
  <c r="M15" i="8"/>
  <c r="M21" i="8"/>
  <c r="M27" i="8"/>
  <c r="M33" i="8"/>
  <c r="M39" i="8"/>
  <c r="M45" i="8"/>
  <c r="L58" i="9"/>
  <c r="E58" i="9"/>
  <c r="L64" i="9"/>
  <c r="L96" i="9" s="1"/>
  <c r="E64" i="9"/>
  <c r="F64" i="9" s="1"/>
  <c r="L70" i="9"/>
  <c r="E70" i="9"/>
  <c r="L71" i="9"/>
  <c r="M71" i="9" s="1"/>
  <c r="E71" i="9"/>
  <c r="L76" i="9"/>
  <c r="E76" i="9"/>
  <c r="L77" i="9"/>
  <c r="E77" i="9"/>
  <c r="F77" i="9" s="1"/>
  <c r="L79" i="9"/>
  <c r="E79" i="9"/>
  <c r="E81" i="9"/>
  <c r="L81" i="9"/>
  <c r="L83" i="9"/>
  <c r="E83" i="9"/>
  <c r="E86" i="9"/>
  <c r="L86" i="9"/>
  <c r="E88" i="9"/>
  <c r="L88" i="9"/>
  <c r="L89" i="9"/>
  <c r="E89" i="9"/>
  <c r="E90" i="9"/>
  <c r="L90" i="9"/>
  <c r="M90" i="9" s="1"/>
  <c r="E93" i="9"/>
  <c r="L93" i="9"/>
  <c r="L95" i="9"/>
  <c r="E95" i="9"/>
  <c r="B60" i="9"/>
  <c r="F60" i="9" s="1"/>
  <c r="C86" i="9"/>
  <c r="L87" i="9"/>
  <c r="O11" i="10"/>
  <c r="N11" i="10"/>
  <c r="M11" i="10"/>
  <c r="L11" i="10"/>
  <c r="L47" i="10" s="1"/>
  <c r="C62" i="10"/>
  <c r="J62" i="10"/>
  <c r="I73" i="10"/>
  <c r="M73" i="10" s="1"/>
  <c r="B73" i="10"/>
  <c r="P24" i="10"/>
  <c r="O30" i="10"/>
  <c r="N30" i="10"/>
  <c r="M30" i="10"/>
  <c r="L30" i="10"/>
  <c r="J86" i="10"/>
  <c r="C86" i="10"/>
  <c r="K68" i="11"/>
  <c r="D68" i="11"/>
  <c r="L69" i="11"/>
  <c r="E69" i="11"/>
  <c r="F47" i="10"/>
  <c r="O10" i="10"/>
  <c r="D68" i="10"/>
  <c r="K68" i="10"/>
  <c r="D77" i="10"/>
  <c r="K77" i="10"/>
  <c r="D86" i="10"/>
  <c r="K86" i="10"/>
  <c r="D95" i="10"/>
  <c r="K95" i="10"/>
  <c r="L57" i="10"/>
  <c r="K61" i="10"/>
  <c r="E63" i="10"/>
  <c r="C67" i="10"/>
  <c r="I71" i="10"/>
  <c r="E74" i="10"/>
  <c r="E86" i="10"/>
  <c r="L92" i="10"/>
  <c r="E95" i="10"/>
  <c r="J56" i="11"/>
  <c r="C56" i="11"/>
  <c r="K57" i="11"/>
  <c r="M57" i="11" s="1"/>
  <c r="D57" i="11"/>
  <c r="F57" i="11" s="1"/>
  <c r="L64" i="11"/>
  <c r="E64" i="11"/>
  <c r="C70" i="11"/>
  <c r="J70" i="11"/>
  <c r="J74" i="11"/>
  <c r="C74" i="11"/>
  <c r="K75" i="11"/>
  <c r="D75" i="11"/>
  <c r="F75" i="11" s="1"/>
  <c r="B80" i="11"/>
  <c r="P31" i="11"/>
  <c r="I80" i="11"/>
  <c r="J81" i="11"/>
  <c r="C81" i="11"/>
  <c r="D83" i="11"/>
  <c r="K83" i="11"/>
  <c r="E89" i="11"/>
  <c r="L89" i="11"/>
  <c r="L64" i="10"/>
  <c r="E64" i="10"/>
  <c r="B65" i="10"/>
  <c r="I65" i="10"/>
  <c r="L70" i="10"/>
  <c r="E70" i="10"/>
  <c r="E75" i="10"/>
  <c r="L75" i="10"/>
  <c r="L84" i="10"/>
  <c r="E84" i="10"/>
  <c r="E93" i="10"/>
  <c r="L93" i="10"/>
  <c r="L58" i="10"/>
  <c r="I59" i="10"/>
  <c r="E65" i="10"/>
  <c r="L69" i="10"/>
  <c r="K80" i="10"/>
  <c r="L81" i="10"/>
  <c r="K83" i="10"/>
  <c r="D56" i="11"/>
  <c r="K56" i="11"/>
  <c r="L57" i="11"/>
  <c r="E57" i="11"/>
  <c r="O11" i="11"/>
  <c r="N11" i="11"/>
  <c r="P11" i="11" s="1"/>
  <c r="M11" i="11"/>
  <c r="B62" i="11"/>
  <c r="P13" i="11"/>
  <c r="I62" i="11"/>
  <c r="J63" i="11"/>
  <c r="C63" i="11"/>
  <c r="F63" i="11" s="1"/>
  <c r="N16" i="11"/>
  <c r="M16" i="11"/>
  <c r="L16" i="11"/>
  <c r="K70" i="11"/>
  <c r="D70" i="11"/>
  <c r="O24" i="11"/>
  <c r="N24" i="11"/>
  <c r="K74" i="11"/>
  <c r="D74" i="11"/>
  <c r="L75" i="11"/>
  <c r="E75" i="11"/>
  <c r="O29" i="11"/>
  <c r="N29" i="11"/>
  <c r="M29" i="11"/>
  <c r="J80" i="11"/>
  <c r="C80" i="11"/>
  <c r="K81" i="11"/>
  <c r="D81" i="11"/>
  <c r="F81" i="11" s="1"/>
  <c r="E83" i="11"/>
  <c r="L83" i="11"/>
  <c r="E90" i="11"/>
  <c r="L90" i="11"/>
  <c r="C94" i="11"/>
  <c r="J94" i="11"/>
  <c r="L9" i="10"/>
  <c r="M10" i="10"/>
  <c r="L15" i="10"/>
  <c r="M16" i="10"/>
  <c r="L21" i="10"/>
  <c r="M22" i="10"/>
  <c r="L26" i="10"/>
  <c r="L29" i="10"/>
  <c r="L32" i="10"/>
  <c r="L35" i="10"/>
  <c r="L38" i="10"/>
  <c r="L41" i="10"/>
  <c r="L44" i="10"/>
  <c r="K62" i="10"/>
  <c r="E68" i="10"/>
  <c r="B71" i="10"/>
  <c r="E77" i="10"/>
  <c r="L78" i="10"/>
  <c r="L80" i="10"/>
  <c r="K89" i="10"/>
  <c r="L90" i="10"/>
  <c r="C58" i="11"/>
  <c r="J58" i="11"/>
  <c r="I60" i="11"/>
  <c r="B60" i="11"/>
  <c r="J62" i="11"/>
  <c r="C62" i="11"/>
  <c r="K63" i="11"/>
  <c r="D63" i="11"/>
  <c r="E65" i="11"/>
  <c r="L65" i="11"/>
  <c r="L70" i="11"/>
  <c r="E70" i="11"/>
  <c r="I73" i="11"/>
  <c r="B73" i="11"/>
  <c r="J76" i="11"/>
  <c r="C76" i="11"/>
  <c r="I78" i="11"/>
  <c r="B78" i="11"/>
  <c r="P29" i="11"/>
  <c r="E84" i="11"/>
  <c r="L84" i="11"/>
  <c r="J88" i="11"/>
  <c r="C88" i="11"/>
  <c r="L91" i="11"/>
  <c r="E91" i="11"/>
  <c r="L8" i="10"/>
  <c r="M9" i="10"/>
  <c r="N10" i="10"/>
  <c r="L14" i="10"/>
  <c r="M15" i="10"/>
  <c r="N16" i="10"/>
  <c r="L20" i="10"/>
  <c r="M21" i="10"/>
  <c r="N22" i="10"/>
  <c r="M26" i="10"/>
  <c r="M29" i="10"/>
  <c r="M32" i="10"/>
  <c r="M35" i="10"/>
  <c r="M38" i="10"/>
  <c r="E89" i="10"/>
  <c r="L89" i="10"/>
  <c r="M41" i="10"/>
  <c r="M44" i="10"/>
  <c r="B59" i="10"/>
  <c r="L62" i="10"/>
  <c r="L71" i="10"/>
  <c r="K73" i="10"/>
  <c r="K58" i="11"/>
  <c r="D58" i="11"/>
  <c r="O12" i="11"/>
  <c r="N12" i="11"/>
  <c r="K62" i="11"/>
  <c r="D62" i="11"/>
  <c r="L63" i="11"/>
  <c r="E63" i="11"/>
  <c r="O17" i="11"/>
  <c r="N17" i="11"/>
  <c r="M17" i="11"/>
  <c r="P19" i="11"/>
  <c r="I68" i="11"/>
  <c r="B68" i="11"/>
  <c r="F68" i="11" s="1"/>
  <c r="C69" i="11"/>
  <c r="J69" i="11"/>
  <c r="N22" i="11"/>
  <c r="M22" i="11"/>
  <c r="L22" i="11"/>
  <c r="M24" i="11"/>
  <c r="D76" i="11"/>
  <c r="K76" i="11"/>
  <c r="O30" i="11"/>
  <c r="N30" i="11"/>
  <c r="M30" i="11"/>
  <c r="C82" i="11"/>
  <c r="J82" i="11"/>
  <c r="O36" i="11"/>
  <c r="N36" i="11"/>
  <c r="M36" i="11"/>
  <c r="L36" i="11"/>
  <c r="K88" i="11"/>
  <c r="D88" i="11"/>
  <c r="M63" i="11"/>
  <c r="L7" i="10"/>
  <c r="M8" i="10"/>
  <c r="N9" i="10"/>
  <c r="L13" i="10"/>
  <c r="M14" i="10"/>
  <c r="N15" i="10"/>
  <c r="L19" i="10"/>
  <c r="M20" i="10"/>
  <c r="N21" i="10"/>
  <c r="E73" i="10"/>
  <c r="L73" i="10"/>
  <c r="L25" i="10"/>
  <c r="N26" i="10"/>
  <c r="L28" i="10"/>
  <c r="N29" i="10"/>
  <c r="L31" i="10"/>
  <c r="N32" i="10"/>
  <c r="L34" i="10"/>
  <c r="N35" i="10"/>
  <c r="L37" i="10"/>
  <c r="N38" i="10"/>
  <c r="L40" i="10"/>
  <c r="N41" i="10"/>
  <c r="L43" i="10"/>
  <c r="N44" i="10"/>
  <c r="L46" i="10"/>
  <c r="L87" i="10"/>
  <c r="L58" i="11"/>
  <c r="E58" i="11"/>
  <c r="L12" i="11"/>
  <c r="C64" i="11"/>
  <c r="J64" i="11"/>
  <c r="L17" i="11"/>
  <c r="J68" i="11"/>
  <c r="C68" i="11"/>
  <c r="K69" i="11"/>
  <c r="D69" i="11"/>
  <c r="F69" i="11" s="1"/>
  <c r="O22" i="11"/>
  <c r="L76" i="11"/>
  <c r="E76" i="11"/>
  <c r="L30" i="11"/>
  <c r="D82" i="11"/>
  <c r="K82" i="11"/>
  <c r="K95" i="11"/>
  <c r="D95" i="11"/>
  <c r="I92" i="11"/>
  <c r="P43" i="11"/>
  <c r="C93" i="11"/>
  <c r="P7" i="12"/>
  <c r="I56" i="12"/>
  <c r="B56" i="12"/>
  <c r="J57" i="12"/>
  <c r="C57" i="12"/>
  <c r="D58" i="12"/>
  <c r="K58" i="12"/>
  <c r="B62" i="12"/>
  <c r="F62" i="12" s="1"/>
  <c r="P13" i="12"/>
  <c r="I62" i="12"/>
  <c r="C63" i="12"/>
  <c r="J63" i="12"/>
  <c r="D64" i="12"/>
  <c r="K64" i="12"/>
  <c r="I68" i="12"/>
  <c r="P19" i="12"/>
  <c r="B68" i="12"/>
  <c r="F68" i="12" s="1"/>
  <c r="J69" i="12"/>
  <c r="C69" i="12"/>
  <c r="P25" i="12"/>
  <c r="I74" i="12"/>
  <c r="B74" i="12"/>
  <c r="D76" i="12"/>
  <c r="K76" i="12"/>
  <c r="B80" i="12"/>
  <c r="P31" i="12"/>
  <c r="I80" i="12"/>
  <c r="J81" i="12"/>
  <c r="C81" i="12"/>
  <c r="D82" i="12"/>
  <c r="K82" i="12"/>
  <c r="I86" i="12"/>
  <c r="P37" i="12"/>
  <c r="B86" i="12"/>
  <c r="J87" i="12"/>
  <c r="C87" i="12"/>
  <c r="D88" i="12"/>
  <c r="K88" i="12"/>
  <c r="E95" i="12"/>
  <c r="L95" i="12"/>
  <c r="K70" i="12"/>
  <c r="J75" i="12"/>
  <c r="L82" i="11"/>
  <c r="E82" i="11"/>
  <c r="J86" i="11"/>
  <c r="C86" i="11"/>
  <c r="K87" i="11"/>
  <c r="M87" i="11" s="1"/>
  <c r="D87" i="11"/>
  <c r="L88" i="11"/>
  <c r="E88" i="11"/>
  <c r="L42" i="11"/>
  <c r="J92" i="11"/>
  <c r="C92" i="11"/>
  <c r="K93" i="11"/>
  <c r="M93" i="11" s="1"/>
  <c r="D93" i="11"/>
  <c r="L94" i="11"/>
  <c r="E94" i="11"/>
  <c r="L80" i="11"/>
  <c r="E86" i="11"/>
  <c r="P12" i="12"/>
  <c r="B61" i="12"/>
  <c r="I61" i="12"/>
  <c r="C62" i="12"/>
  <c r="J62" i="12"/>
  <c r="K63" i="12"/>
  <c r="D63" i="12"/>
  <c r="P18" i="12"/>
  <c r="B67" i="12"/>
  <c r="I67" i="12"/>
  <c r="C68" i="12"/>
  <c r="J68" i="12"/>
  <c r="K69" i="12"/>
  <c r="D69" i="12"/>
  <c r="J56" i="12"/>
  <c r="K80" i="11"/>
  <c r="D80" i="11"/>
  <c r="L81" i="11"/>
  <c r="M81" i="11" s="1"/>
  <c r="E81" i="11"/>
  <c r="L35" i="11"/>
  <c r="K86" i="11"/>
  <c r="D86" i="11"/>
  <c r="L87" i="11"/>
  <c r="E87" i="11"/>
  <c r="F87" i="11" s="1"/>
  <c r="L41" i="11"/>
  <c r="M42" i="11"/>
  <c r="K92" i="11"/>
  <c r="D92" i="11"/>
  <c r="L93" i="11"/>
  <c r="E93" i="11"/>
  <c r="L74" i="11"/>
  <c r="L95" i="11"/>
  <c r="D56" i="12"/>
  <c r="K56" i="12"/>
  <c r="B60" i="12"/>
  <c r="P11" i="12"/>
  <c r="I60" i="12"/>
  <c r="J61" i="12"/>
  <c r="C61" i="12"/>
  <c r="K62" i="12"/>
  <c r="D62" i="12"/>
  <c r="I66" i="12"/>
  <c r="P17" i="12"/>
  <c r="B66" i="12"/>
  <c r="C67" i="12"/>
  <c r="J67" i="12"/>
  <c r="N45" i="12"/>
  <c r="O45" i="12"/>
  <c r="M45" i="12"/>
  <c r="L45" i="12"/>
  <c r="L34" i="11"/>
  <c r="M35" i="11"/>
  <c r="L40" i="11"/>
  <c r="M41" i="11"/>
  <c r="N42" i="11"/>
  <c r="L46" i="11"/>
  <c r="L62" i="11"/>
  <c r="K94" i="11"/>
  <c r="P10" i="12"/>
  <c r="I59" i="12"/>
  <c r="C60" i="12"/>
  <c r="J60" i="12"/>
  <c r="D61" i="12"/>
  <c r="P16" i="12"/>
  <c r="B65" i="12"/>
  <c r="I65" i="12"/>
  <c r="C66" i="12"/>
  <c r="J66" i="12"/>
  <c r="D67" i="12"/>
  <c r="K67" i="12"/>
  <c r="B71" i="12"/>
  <c r="I71" i="12"/>
  <c r="M71" i="12" s="1"/>
  <c r="P22" i="12"/>
  <c r="C72" i="12"/>
  <c r="F72" i="12" s="1"/>
  <c r="J72" i="12"/>
  <c r="P28" i="12"/>
  <c r="B77" i="12"/>
  <c r="F77" i="12" s="1"/>
  <c r="I77" i="12"/>
  <c r="C78" i="12"/>
  <c r="J78" i="12"/>
  <c r="D79" i="12"/>
  <c r="K79" i="12"/>
  <c r="L9" i="11"/>
  <c r="L15" i="11"/>
  <c r="L21" i="11"/>
  <c r="L27" i="11"/>
  <c r="L33" i="11"/>
  <c r="M34" i="11"/>
  <c r="N35" i="11"/>
  <c r="L39" i="11"/>
  <c r="M40" i="11"/>
  <c r="N41" i="11"/>
  <c r="L45" i="11"/>
  <c r="M46" i="11"/>
  <c r="K57" i="12"/>
  <c r="K61" i="12"/>
  <c r="P8" i="11"/>
  <c r="P14" i="11"/>
  <c r="P20" i="11"/>
  <c r="P26" i="11"/>
  <c r="P32" i="11"/>
  <c r="P38" i="11"/>
  <c r="P44" i="11"/>
  <c r="I69" i="11"/>
  <c r="M69" i="11" s="1"/>
  <c r="B92" i="11"/>
  <c r="B93" i="11"/>
  <c r="L91" i="12"/>
  <c r="E91" i="12"/>
  <c r="B73" i="12"/>
  <c r="I73" i="12"/>
  <c r="P24" i="12"/>
  <c r="C74" i="12"/>
  <c r="J74" i="12"/>
  <c r="K75" i="12"/>
  <c r="D75" i="12"/>
  <c r="P30" i="12"/>
  <c r="B79" i="12"/>
  <c r="I79" i="12"/>
  <c r="C80" i="12"/>
  <c r="J80" i="12"/>
  <c r="K81" i="12"/>
  <c r="D81" i="12"/>
  <c r="P36" i="12"/>
  <c r="B85" i="12"/>
  <c r="I85" i="12"/>
  <c r="C86" i="12"/>
  <c r="J86" i="12"/>
  <c r="K87" i="12"/>
  <c r="D87" i="12"/>
  <c r="P23" i="12"/>
  <c r="I72" i="12"/>
  <c r="D74" i="12"/>
  <c r="K74" i="12"/>
  <c r="B78" i="12"/>
  <c r="P29" i="12"/>
  <c r="I78" i="12"/>
  <c r="C79" i="12"/>
  <c r="J79" i="12"/>
  <c r="K80" i="12"/>
  <c r="D80" i="12"/>
  <c r="I84" i="12"/>
  <c r="P35" i="12"/>
  <c r="B84" i="12"/>
  <c r="F84" i="12" s="1"/>
  <c r="C85" i="12"/>
  <c r="J85" i="12"/>
  <c r="D86" i="12"/>
  <c r="K86" i="12"/>
  <c r="C90" i="12"/>
  <c r="J90" i="12"/>
  <c r="M90" i="12" s="1"/>
  <c r="N43" i="12"/>
  <c r="O43" i="12"/>
  <c r="M43" i="12"/>
  <c r="L43" i="12"/>
  <c r="P34" i="12"/>
  <c r="B83" i="12"/>
  <c r="F83" i="12" s="1"/>
  <c r="I83" i="12"/>
  <c r="C84" i="12"/>
  <c r="J84" i="12"/>
  <c r="D85" i="12"/>
  <c r="K85" i="12"/>
  <c r="B89" i="12"/>
  <c r="I89" i="12"/>
  <c r="P40" i="12"/>
  <c r="E90" i="12"/>
  <c r="L90" i="12"/>
  <c r="D68" i="12"/>
  <c r="C73" i="12"/>
  <c r="I58" i="12"/>
  <c r="B58" i="12"/>
  <c r="P9" i="12"/>
  <c r="J59" i="12"/>
  <c r="C59" i="12"/>
  <c r="K60" i="12"/>
  <c r="D60" i="12"/>
  <c r="D96" i="12" s="1"/>
  <c r="I64" i="12"/>
  <c r="B64" i="12"/>
  <c r="F64" i="12" s="1"/>
  <c r="P15" i="12"/>
  <c r="J65" i="12"/>
  <c r="C65" i="12"/>
  <c r="K66" i="12"/>
  <c r="D66" i="12"/>
  <c r="I70" i="12"/>
  <c r="B70" i="12"/>
  <c r="F70" i="12" s="1"/>
  <c r="P21" i="12"/>
  <c r="J71" i="12"/>
  <c r="C71" i="12"/>
  <c r="K72" i="12"/>
  <c r="D72" i="12"/>
  <c r="I76" i="12"/>
  <c r="M76" i="12" s="1"/>
  <c r="B76" i="12"/>
  <c r="P27" i="12"/>
  <c r="J77" i="12"/>
  <c r="C77" i="12"/>
  <c r="K78" i="12"/>
  <c r="D78" i="12"/>
  <c r="I82" i="12"/>
  <c r="B82" i="12"/>
  <c r="P33" i="12"/>
  <c r="J83" i="12"/>
  <c r="C83" i="12"/>
  <c r="K84" i="12"/>
  <c r="D84" i="12"/>
  <c r="I88" i="12"/>
  <c r="B88" i="12"/>
  <c r="F88" i="12" s="1"/>
  <c r="P39" i="12"/>
  <c r="J89" i="12"/>
  <c r="C89" i="12"/>
  <c r="P41" i="12"/>
  <c r="N44" i="12"/>
  <c r="O44" i="12"/>
  <c r="O47" i="12" s="1"/>
  <c r="M44" i="12"/>
  <c r="P46" i="12"/>
  <c r="B95" i="12"/>
  <c r="F95" i="12" s="1"/>
  <c r="I95" i="12"/>
  <c r="I57" i="12"/>
  <c r="M57" i="12" s="1"/>
  <c r="B57" i="12"/>
  <c r="P8" i="12"/>
  <c r="C58" i="12"/>
  <c r="J58" i="12"/>
  <c r="L60" i="12"/>
  <c r="P14" i="12"/>
  <c r="I63" i="12"/>
  <c r="B63" i="12"/>
  <c r="D65" i="12"/>
  <c r="K65" i="12"/>
  <c r="P20" i="12"/>
  <c r="I69" i="12"/>
  <c r="M69" i="12" s="1"/>
  <c r="B69" i="12"/>
  <c r="F69" i="12" s="1"/>
  <c r="I75" i="12"/>
  <c r="M75" i="12" s="1"/>
  <c r="B75" i="12"/>
  <c r="F75" i="12" s="1"/>
  <c r="P26" i="12"/>
  <c r="C76" i="12"/>
  <c r="J76" i="12"/>
  <c r="D77" i="12"/>
  <c r="K77" i="12"/>
  <c r="P32" i="12"/>
  <c r="I81" i="12"/>
  <c r="B81" i="12"/>
  <c r="J82" i="12"/>
  <c r="C82" i="12"/>
  <c r="D83" i="12"/>
  <c r="K83" i="12"/>
  <c r="P38" i="12"/>
  <c r="I87" i="12"/>
  <c r="B87" i="12"/>
  <c r="F87" i="12" s="1"/>
  <c r="C88" i="12"/>
  <c r="J88" i="12"/>
  <c r="E89" i="12"/>
  <c r="L89" i="12"/>
  <c r="L44" i="12"/>
  <c r="J95" i="12"/>
  <c r="C95" i="12"/>
  <c r="F47" i="12"/>
  <c r="P38" i="13"/>
  <c r="I87" i="13"/>
  <c r="M87" i="13" s="1"/>
  <c r="B87" i="13"/>
  <c r="J88" i="13"/>
  <c r="C88" i="13"/>
  <c r="P44" i="13"/>
  <c r="I93" i="13"/>
  <c r="B93" i="13"/>
  <c r="I86" i="13"/>
  <c r="B86" i="13"/>
  <c r="P37" i="13"/>
  <c r="J87" i="13"/>
  <c r="C87" i="13"/>
  <c r="I92" i="13"/>
  <c r="B92" i="13"/>
  <c r="P43" i="13"/>
  <c r="J93" i="13"/>
  <c r="C93" i="13"/>
  <c r="I56" i="13"/>
  <c r="B56" i="13"/>
  <c r="I57" i="13"/>
  <c r="B57" i="13"/>
  <c r="I58" i="13"/>
  <c r="B58" i="13"/>
  <c r="L47" i="13"/>
  <c r="I59" i="13"/>
  <c r="B59" i="13"/>
  <c r="I60" i="13"/>
  <c r="B60" i="13"/>
  <c r="I61" i="13"/>
  <c r="B61" i="13"/>
  <c r="I62" i="13"/>
  <c r="B62" i="13"/>
  <c r="I63" i="13"/>
  <c r="B63" i="13"/>
  <c r="I64" i="13"/>
  <c r="B64" i="13"/>
  <c r="I65" i="13"/>
  <c r="B65" i="13"/>
  <c r="I66" i="13"/>
  <c r="B66" i="13"/>
  <c r="I67" i="13"/>
  <c r="B67" i="13"/>
  <c r="I68" i="13"/>
  <c r="B68" i="13"/>
  <c r="I69" i="13"/>
  <c r="B69" i="13"/>
  <c r="I70" i="13"/>
  <c r="B70" i="13"/>
  <c r="I71" i="13"/>
  <c r="B71" i="13"/>
  <c r="I72" i="13"/>
  <c r="B72" i="13"/>
  <c r="I73" i="13"/>
  <c r="B73" i="13"/>
  <c r="I74" i="13"/>
  <c r="B74" i="13"/>
  <c r="I75" i="13"/>
  <c r="B75" i="13"/>
  <c r="I76" i="13"/>
  <c r="B76" i="13"/>
  <c r="I77" i="13"/>
  <c r="B77" i="13"/>
  <c r="I78" i="13"/>
  <c r="B78" i="13"/>
  <c r="I79" i="13"/>
  <c r="B79" i="13"/>
  <c r="I80" i="13"/>
  <c r="B80" i="13"/>
  <c r="I81" i="13"/>
  <c r="B81" i="13"/>
  <c r="I82" i="13"/>
  <c r="B82" i="13"/>
  <c r="I83" i="13"/>
  <c r="B83" i="13"/>
  <c r="I84" i="13"/>
  <c r="B84" i="13"/>
  <c r="I85" i="13"/>
  <c r="B85" i="13"/>
  <c r="P36" i="13"/>
  <c r="P47" i="13" s="1"/>
  <c r="J86" i="13"/>
  <c r="C86" i="13"/>
  <c r="I91" i="13"/>
  <c r="M91" i="13" s="1"/>
  <c r="B91" i="13"/>
  <c r="P42" i="13"/>
  <c r="J92" i="13"/>
  <c r="C92" i="13"/>
  <c r="L61" i="12"/>
  <c r="E61" i="12"/>
  <c r="L67" i="12"/>
  <c r="E67" i="12"/>
  <c r="L73" i="12"/>
  <c r="E73" i="12"/>
  <c r="L79" i="12"/>
  <c r="E79" i="12"/>
  <c r="L85" i="12"/>
  <c r="E85" i="12"/>
  <c r="E59" i="12"/>
  <c r="L70" i="12"/>
  <c r="L72" i="12"/>
  <c r="L88" i="12"/>
  <c r="J56" i="13"/>
  <c r="C56" i="13"/>
  <c r="J57" i="13"/>
  <c r="C57" i="13"/>
  <c r="J58" i="13"/>
  <c r="C58" i="13"/>
  <c r="J59" i="13"/>
  <c r="C59" i="13"/>
  <c r="M47" i="13"/>
  <c r="J60" i="13"/>
  <c r="C60" i="13"/>
  <c r="J61" i="13"/>
  <c r="C61" i="13"/>
  <c r="J62" i="13"/>
  <c r="C62" i="13"/>
  <c r="J63" i="13"/>
  <c r="C63" i="13"/>
  <c r="J64" i="13"/>
  <c r="C64" i="13"/>
  <c r="J65" i="13"/>
  <c r="C65" i="13"/>
  <c r="J66" i="13"/>
  <c r="C66" i="13"/>
  <c r="J67" i="13"/>
  <c r="C67" i="13"/>
  <c r="J68" i="13"/>
  <c r="C68" i="13"/>
  <c r="J69" i="13"/>
  <c r="C69" i="13"/>
  <c r="J70" i="13"/>
  <c r="C70" i="13"/>
  <c r="J71" i="13"/>
  <c r="C71" i="13"/>
  <c r="J72" i="13"/>
  <c r="C72" i="13"/>
  <c r="J73" i="13"/>
  <c r="C73" i="13"/>
  <c r="J74" i="13"/>
  <c r="C74" i="13"/>
  <c r="J75" i="13"/>
  <c r="C75" i="13"/>
  <c r="J76" i="13"/>
  <c r="C76" i="13"/>
  <c r="J77" i="13"/>
  <c r="C77" i="13"/>
  <c r="J78" i="13"/>
  <c r="C78" i="13"/>
  <c r="J79" i="13"/>
  <c r="C79" i="13"/>
  <c r="J80" i="13"/>
  <c r="C80" i="13"/>
  <c r="J81" i="13"/>
  <c r="C81" i="13"/>
  <c r="J82" i="13"/>
  <c r="C82" i="13"/>
  <c r="J83" i="13"/>
  <c r="C83" i="13"/>
  <c r="J84" i="13"/>
  <c r="C84" i="13"/>
  <c r="J85" i="13"/>
  <c r="C85" i="13"/>
  <c r="P41" i="13"/>
  <c r="I90" i="13"/>
  <c r="B90" i="13"/>
  <c r="K90" i="12"/>
  <c r="D90" i="12"/>
  <c r="F90" i="12" s="1"/>
  <c r="L42" i="12"/>
  <c r="L56" i="12"/>
  <c r="E63" i="12"/>
  <c r="L65" i="12"/>
  <c r="L74" i="12"/>
  <c r="E81" i="12"/>
  <c r="L83" i="12"/>
  <c r="M42" i="12"/>
  <c r="J91" i="13"/>
  <c r="C91" i="13"/>
  <c r="K56" i="13"/>
  <c r="D56" i="13"/>
  <c r="K57" i="13"/>
  <c r="D57" i="13"/>
  <c r="K58" i="13"/>
  <c r="D58" i="13"/>
  <c r="K59" i="13"/>
  <c r="K96" i="13" s="1"/>
  <c r="D59" i="13"/>
  <c r="N47" i="13"/>
  <c r="K60" i="13"/>
  <c r="D60" i="13"/>
  <c r="K61" i="13"/>
  <c r="D61" i="13"/>
  <c r="K62" i="13"/>
  <c r="D62" i="13"/>
  <c r="K63" i="13"/>
  <c r="D63" i="13"/>
  <c r="K64" i="13"/>
  <c r="D64" i="13"/>
  <c r="K65" i="13"/>
  <c r="D65" i="13"/>
  <c r="K66" i="13"/>
  <c r="D66" i="13"/>
  <c r="K67" i="13"/>
  <c r="D67" i="13"/>
  <c r="P40" i="13"/>
  <c r="I89" i="13"/>
  <c r="B89" i="13"/>
  <c r="J90" i="13"/>
  <c r="C90" i="13"/>
  <c r="L56" i="13"/>
  <c r="E56" i="13"/>
  <c r="L57" i="13"/>
  <c r="E57" i="13"/>
  <c r="L58" i="13"/>
  <c r="E58" i="13"/>
  <c r="L59" i="13"/>
  <c r="L96" i="13" s="1"/>
  <c r="E59" i="13"/>
  <c r="O47" i="13"/>
  <c r="L60" i="13"/>
  <c r="E60" i="13"/>
  <c r="L61" i="13"/>
  <c r="E61" i="13"/>
  <c r="L62" i="13"/>
  <c r="E62" i="13"/>
  <c r="L63" i="13"/>
  <c r="E63" i="13"/>
  <c r="L64" i="13"/>
  <c r="E64" i="13"/>
  <c r="L65" i="13"/>
  <c r="E65" i="13"/>
  <c r="L66" i="13"/>
  <c r="E66" i="13"/>
  <c r="P39" i="13"/>
  <c r="I88" i="13"/>
  <c r="M88" i="13" s="1"/>
  <c r="B88" i="13"/>
  <c r="J89" i="13"/>
  <c r="C89" i="13"/>
  <c r="P45" i="13"/>
  <c r="I94" i="13"/>
  <c r="M94" i="13" s="1"/>
  <c r="B94" i="13"/>
  <c r="F94" i="13" s="1"/>
  <c r="D68" i="13"/>
  <c r="E69" i="13"/>
  <c r="D74" i="13"/>
  <c r="E75" i="13"/>
  <c r="D80" i="13"/>
  <c r="E81" i="13"/>
  <c r="D86" i="13"/>
  <c r="E87" i="13"/>
  <c r="D92" i="13"/>
  <c r="E93" i="13"/>
  <c r="E68" i="13"/>
  <c r="D73" i="13"/>
  <c r="E74" i="13"/>
  <c r="D79" i="13"/>
  <c r="E80" i="13"/>
  <c r="D85" i="13"/>
  <c r="E86" i="13"/>
  <c r="D91" i="13"/>
  <c r="E92" i="13"/>
  <c r="B95" i="13"/>
  <c r="I95" i="13"/>
  <c r="M95" i="13" s="1"/>
  <c r="E67" i="13"/>
  <c r="D72" i="13"/>
  <c r="E73" i="13"/>
  <c r="D78" i="13"/>
  <c r="E79" i="13"/>
  <c r="D84" i="13"/>
  <c r="E85" i="13"/>
  <c r="D90" i="13"/>
  <c r="E91" i="13"/>
  <c r="C95" i="13"/>
  <c r="D71" i="13"/>
  <c r="E72" i="13"/>
  <c r="D77" i="13"/>
  <c r="E78" i="13"/>
  <c r="D83" i="13"/>
  <c r="E84" i="13"/>
  <c r="D89" i="13"/>
  <c r="E90" i="13"/>
  <c r="C94" i="13"/>
  <c r="D95" i="13"/>
  <c r="D70" i="13"/>
  <c r="E71" i="13"/>
  <c r="D76" i="13"/>
  <c r="E77" i="13"/>
  <c r="D82" i="13"/>
  <c r="E83" i="13"/>
  <c r="D88" i="13"/>
  <c r="E89" i="13"/>
  <c r="D94" i="13"/>
  <c r="E95" i="13"/>
  <c r="D69" i="13"/>
  <c r="E70" i="13"/>
  <c r="D75" i="13"/>
  <c r="E76" i="13"/>
  <c r="D81" i="13"/>
  <c r="E82" i="13"/>
  <c r="D87" i="13"/>
  <c r="E88" i="13"/>
  <c r="D93" i="13"/>
  <c r="E94" i="13"/>
  <c r="P7" i="13" l="1"/>
  <c r="B109" i="10"/>
  <c r="E97" i="12"/>
  <c r="C112" i="12" s="1"/>
  <c r="L97" i="12"/>
  <c r="D112" i="12" s="1"/>
  <c r="B112" i="12"/>
  <c r="F84" i="13"/>
  <c r="F81" i="13"/>
  <c r="F78" i="13"/>
  <c r="F75" i="13"/>
  <c r="F72" i="13"/>
  <c r="F69" i="13"/>
  <c r="F66" i="13"/>
  <c r="F63" i="13"/>
  <c r="F60" i="13"/>
  <c r="M58" i="13"/>
  <c r="C96" i="12"/>
  <c r="F89" i="12"/>
  <c r="D92" i="12"/>
  <c r="K92" i="12"/>
  <c r="K96" i="12" s="1"/>
  <c r="F73" i="12"/>
  <c r="D90" i="11"/>
  <c r="K90" i="11"/>
  <c r="P27" i="11"/>
  <c r="B76" i="11"/>
  <c r="F76" i="11" s="1"/>
  <c r="I76" i="11"/>
  <c r="M76" i="11" s="1"/>
  <c r="C84" i="11"/>
  <c r="J84" i="11"/>
  <c r="L94" i="12"/>
  <c r="E94" i="12"/>
  <c r="M66" i="12"/>
  <c r="K93" i="10"/>
  <c r="D93" i="10"/>
  <c r="K84" i="10"/>
  <c r="D84" i="10"/>
  <c r="K75" i="10"/>
  <c r="D75" i="10"/>
  <c r="B68" i="10"/>
  <c r="F68" i="10" s="1"/>
  <c r="P19" i="10"/>
  <c r="I68" i="10"/>
  <c r="M68" i="10" s="1"/>
  <c r="J57" i="10"/>
  <c r="C57" i="10"/>
  <c r="J73" i="11"/>
  <c r="C73" i="11"/>
  <c r="C93" i="10"/>
  <c r="J93" i="10"/>
  <c r="J81" i="10"/>
  <c r="C81" i="10"/>
  <c r="K65" i="10"/>
  <c r="D65" i="10"/>
  <c r="B81" i="10"/>
  <c r="P32" i="10"/>
  <c r="I81" i="10"/>
  <c r="I64" i="10"/>
  <c r="B64" i="10"/>
  <c r="P15" i="10"/>
  <c r="P16" i="11"/>
  <c r="B65" i="11"/>
  <c r="I65" i="11"/>
  <c r="M80" i="11"/>
  <c r="I79" i="10"/>
  <c r="B79" i="10"/>
  <c r="P30" i="10"/>
  <c r="L60" i="10"/>
  <c r="E60" i="10"/>
  <c r="C82" i="8"/>
  <c r="F82" i="8" s="1"/>
  <c r="J82" i="8"/>
  <c r="M82" i="8" s="1"/>
  <c r="P33" i="8"/>
  <c r="C72" i="11"/>
  <c r="J72" i="11"/>
  <c r="K59" i="11"/>
  <c r="N47" i="11"/>
  <c r="D59" i="11"/>
  <c r="L82" i="10"/>
  <c r="E82" i="10"/>
  <c r="K85" i="10"/>
  <c r="D85" i="10"/>
  <c r="D72" i="10"/>
  <c r="K72" i="10"/>
  <c r="K96" i="9"/>
  <c r="P39" i="10"/>
  <c r="B88" i="10"/>
  <c r="I88" i="10"/>
  <c r="M94" i="9"/>
  <c r="F87" i="9"/>
  <c r="K66" i="10"/>
  <c r="D66" i="10"/>
  <c r="F90" i="9"/>
  <c r="C97" i="9"/>
  <c r="C110" i="9" s="1"/>
  <c r="B110" i="9"/>
  <c r="F86" i="11"/>
  <c r="L94" i="10"/>
  <c r="E94" i="10"/>
  <c r="L76" i="10"/>
  <c r="E76" i="10"/>
  <c r="M64" i="9"/>
  <c r="L92" i="8"/>
  <c r="E92" i="8"/>
  <c r="K79" i="8"/>
  <c r="D79" i="8"/>
  <c r="K71" i="8"/>
  <c r="D71" i="8"/>
  <c r="L95" i="8"/>
  <c r="E95" i="8"/>
  <c r="D84" i="8"/>
  <c r="K84" i="8"/>
  <c r="L77" i="8"/>
  <c r="E77" i="8"/>
  <c r="D66" i="8"/>
  <c r="K66" i="8"/>
  <c r="O47" i="8"/>
  <c r="E59" i="8"/>
  <c r="L59" i="8"/>
  <c r="P33" i="7"/>
  <c r="B82" i="7"/>
  <c r="F82" i="7" s="1"/>
  <c r="I82" i="7"/>
  <c r="M82" i="7" s="1"/>
  <c r="I95" i="8"/>
  <c r="B95" i="8"/>
  <c r="P46" i="8"/>
  <c r="E79" i="8"/>
  <c r="L79" i="8"/>
  <c r="M47" i="8"/>
  <c r="J59" i="8"/>
  <c r="C59" i="8"/>
  <c r="L72" i="8"/>
  <c r="E72" i="8"/>
  <c r="E85" i="8"/>
  <c r="L85" i="8"/>
  <c r="E67" i="8"/>
  <c r="L67" i="8"/>
  <c r="P31" i="8"/>
  <c r="I80" i="8"/>
  <c r="B80" i="8"/>
  <c r="K61" i="7"/>
  <c r="D61" i="7"/>
  <c r="L94" i="6"/>
  <c r="E94" i="6"/>
  <c r="L82" i="6"/>
  <c r="E82" i="6"/>
  <c r="E62" i="8"/>
  <c r="L62" i="8"/>
  <c r="P36" i="7"/>
  <c r="B85" i="7"/>
  <c r="I85" i="7"/>
  <c r="C79" i="7"/>
  <c r="J79" i="7"/>
  <c r="L71" i="7"/>
  <c r="E71" i="7"/>
  <c r="P17" i="7"/>
  <c r="B66" i="7"/>
  <c r="I66" i="7"/>
  <c r="B81" i="6"/>
  <c r="F81" i="6" s="1"/>
  <c r="I81" i="6"/>
  <c r="M81" i="6" s="1"/>
  <c r="P32" i="6"/>
  <c r="B63" i="6"/>
  <c r="F63" i="6" s="1"/>
  <c r="I63" i="6"/>
  <c r="M63" i="6" s="1"/>
  <c r="P14" i="6"/>
  <c r="E78" i="8"/>
  <c r="L78" i="8"/>
  <c r="E85" i="7"/>
  <c r="L85" i="7"/>
  <c r="K71" i="7"/>
  <c r="D71" i="7"/>
  <c r="C64" i="7"/>
  <c r="J64" i="7"/>
  <c r="D95" i="6"/>
  <c r="K95" i="6"/>
  <c r="D77" i="6"/>
  <c r="K77" i="6"/>
  <c r="E60" i="8"/>
  <c r="L60" i="8"/>
  <c r="M92" i="7"/>
  <c r="D84" i="7"/>
  <c r="K84" i="7"/>
  <c r="F57" i="7"/>
  <c r="M80" i="7"/>
  <c r="I94" i="5"/>
  <c r="B94" i="5"/>
  <c r="P45" i="5"/>
  <c r="E84" i="5"/>
  <c r="L84" i="5"/>
  <c r="I76" i="5"/>
  <c r="B76" i="5"/>
  <c r="P27" i="5"/>
  <c r="K91" i="4"/>
  <c r="D91" i="4"/>
  <c r="K85" i="4"/>
  <c r="D85" i="4"/>
  <c r="K79" i="4"/>
  <c r="D79" i="4"/>
  <c r="K73" i="4"/>
  <c r="D73" i="4"/>
  <c r="L90" i="6"/>
  <c r="E90" i="6"/>
  <c r="K84" i="5"/>
  <c r="D84" i="5"/>
  <c r="J93" i="4"/>
  <c r="C93" i="4"/>
  <c r="J87" i="4"/>
  <c r="C87" i="4"/>
  <c r="J81" i="4"/>
  <c r="C81" i="4"/>
  <c r="J75" i="4"/>
  <c r="C75" i="4"/>
  <c r="J76" i="6"/>
  <c r="C76" i="6"/>
  <c r="J70" i="6"/>
  <c r="C70" i="6"/>
  <c r="J64" i="6"/>
  <c r="C64" i="6"/>
  <c r="J95" i="5"/>
  <c r="C95" i="5"/>
  <c r="M85" i="6"/>
  <c r="L72" i="6"/>
  <c r="E72" i="6"/>
  <c r="L67" i="5"/>
  <c r="E67" i="5"/>
  <c r="C61" i="5"/>
  <c r="J61" i="5"/>
  <c r="B66" i="5"/>
  <c r="P17" i="5"/>
  <c r="I66" i="5"/>
  <c r="K60" i="5"/>
  <c r="D60" i="5"/>
  <c r="P11" i="4"/>
  <c r="B60" i="4"/>
  <c r="I60" i="4"/>
  <c r="J93" i="3"/>
  <c r="C93" i="3"/>
  <c r="J75" i="3"/>
  <c r="C75" i="3"/>
  <c r="J57" i="3"/>
  <c r="C57" i="3"/>
  <c r="I71" i="5"/>
  <c r="B71" i="5"/>
  <c r="P22" i="5"/>
  <c r="J65" i="5"/>
  <c r="C65" i="5"/>
  <c r="N47" i="5"/>
  <c r="D59" i="5"/>
  <c r="K59" i="5"/>
  <c r="K68" i="4"/>
  <c r="D68" i="4"/>
  <c r="K64" i="4"/>
  <c r="D64" i="4"/>
  <c r="K60" i="4"/>
  <c r="D60" i="4"/>
  <c r="K56" i="4"/>
  <c r="D56" i="4"/>
  <c r="P38" i="3"/>
  <c r="I87" i="3"/>
  <c r="B87" i="3"/>
  <c r="P20" i="3"/>
  <c r="I69" i="3"/>
  <c r="B69" i="3"/>
  <c r="E70" i="5"/>
  <c r="L70" i="5"/>
  <c r="C64" i="5"/>
  <c r="J64" i="5"/>
  <c r="J77" i="5"/>
  <c r="C77" i="5"/>
  <c r="J69" i="5"/>
  <c r="C69" i="5"/>
  <c r="L57" i="5"/>
  <c r="E57" i="5"/>
  <c r="P32" i="4"/>
  <c r="L82" i="3"/>
  <c r="E82" i="3"/>
  <c r="K64" i="3"/>
  <c r="D64" i="3"/>
  <c r="I61" i="2"/>
  <c r="B61" i="2"/>
  <c r="P12" i="2"/>
  <c r="I67" i="4"/>
  <c r="B67" i="4"/>
  <c r="P18" i="4"/>
  <c r="K61" i="4"/>
  <c r="D61" i="4"/>
  <c r="P30" i="3"/>
  <c r="B79" i="3"/>
  <c r="I79" i="3"/>
  <c r="P12" i="3"/>
  <c r="I61" i="3"/>
  <c r="B61" i="3"/>
  <c r="B93" i="2"/>
  <c r="P44" i="2"/>
  <c r="I93" i="2"/>
  <c r="D90" i="2"/>
  <c r="K90" i="2"/>
  <c r="B84" i="2"/>
  <c r="I84" i="2"/>
  <c r="P35" i="2"/>
  <c r="K81" i="2"/>
  <c r="D81" i="2"/>
  <c r="I75" i="2"/>
  <c r="B75" i="2"/>
  <c r="P26" i="2"/>
  <c r="K72" i="2"/>
  <c r="D72" i="2"/>
  <c r="J67" i="2"/>
  <c r="C67" i="2"/>
  <c r="C63" i="2"/>
  <c r="J63" i="2"/>
  <c r="J59" i="2"/>
  <c r="C59" i="2"/>
  <c r="M47" i="2"/>
  <c r="L57" i="2"/>
  <c r="E57" i="2"/>
  <c r="J92" i="1"/>
  <c r="M92" i="1" s="1"/>
  <c r="C92" i="1"/>
  <c r="J86" i="1"/>
  <c r="M86" i="1" s="1"/>
  <c r="C86" i="1"/>
  <c r="J80" i="1"/>
  <c r="M80" i="1" s="1"/>
  <c r="C80" i="1"/>
  <c r="J74" i="1"/>
  <c r="M74" i="1" s="1"/>
  <c r="C74" i="1"/>
  <c r="J68" i="1"/>
  <c r="M68" i="1" s="1"/>
  <c r="C68" i="1"/>
  <c r="J62" i="1"/>
  <c r="M62" i="1" s="1"/>
  <c r="C62" i="1"/>
  <c r="J56" i="1"/>
  <c r="M56" i="1" s="1"/>
  <c r="C56" i="1"/>
  <c r="I59" i="4"/>
  <c r="B59" i="4"/>
  <c r="L47" i="4"/>
  <c r="P10" i="4"/>
  <c r="B95" i="2"/>
  <c r="I95" i="2"/>
  <c r="P46" i="2"/>
  <c r="K92" i="2"/>
  <c r="D92" i="2"/>
  <c r="I86" i="2"/>
  <c r="B86" i="2"/>
  <c r="P37" i="2"/>
  <c r="D83" i="2"/>
  <c r="K83" i="2"/>
  <c r="I77" i="2"/>
  <c r="B77" i="2"/>
  <c r="P28" i="2"/>
  <c r="K74" i="2"/>
  <c r="D74" i="2"/>
  <c r="P39" i="3"/>
  <c r="I88" i="3"/>
  <c r="B88" i="3"/>
  <c r="K68" i="2"/>
  <c r="D68" i="2"/>
  <c r="D64" i="2"/>
  <c r="K64" i="2"/>
  <c r="K60" i="2"/>
  <c r="D60" i="2"/>
  <c r="P13" i="1"/>
  <c r="E68" i="5"/>
  <c r="L68" i="5"/>
  <c r="J62" i="5"/>
  <c r="C62" i="5"/>
  <c r="E69" i="4"/>
  <c r="L69" i="4"/>
  <c r="J57" i="4"/>
  <c r="C57" i="4"/>
  <c r="P36" i="3"/>
  <c r="B85" i="3"/>
  <c r="I85" i="3"/>
  <c r="P18" i="3"/>
  <c r="B67" i="3"/>
  <c r="I67" i="3"/>
  <c r="I91" i="2"/>
  <c r="B91" i="2"/>
  <c r="P42" i="2"/>
  <c r="K88" i="2"/>
  <c r="D88" i="2"/>
  <c r="I82" i="2"/>
  <c r="B82" i="2"/>
  <c r="P33" i="2"/>
  <c r="D79" i="2"/>
  <c r="K79" i="2"/>
  <c r="I73" i="2"/>
  <c r="B73" i="2"/>
  <c r="P24" i="2"/>
  <c r="K70" i="2"/>
  <c r="D70" i="2"/>
  <c r="D96" i="1"/>
  <c r="F90" i="13"/>
  <c r="M84" i="13"/>
  <c r="M81" i="13"/>
  <c r="M78" i="13"/>
  <c r="M75" i="13"/>
  <c r="M72" i="13"/>
  <c r="M69" i="13"/>
  <c r="M66" i="13"/>
  <c r="M63" i="13"/>
  <c r="M60" i="13"/>
  <c r="F57" i="13"/>
  <c r="F86" i="13"/>
  <c r="F63" i="12"/>
  <c r="M70" i="12"/>
  <c r="M72" i="12"/>
  <c r="J89" i="11"/>
  <c r="C89" i="11"/>
  <c r="B70" i="11"/>
  <c r="F70" i="11" s="1"/>
  <c r="P21" i="11"/>
  <c r="I70" i="11"/>
  <c r="M70" i="11" s="1"/>
  <c r="P34" i="11"/>
  <c r="B83" i="11"/>
  <c r="I83" i="11"/>
  <c r="D94" i="12"/>
  <c r="K94" i="12"/>
  <c r="F60" i="12"/>
  <c r="F86" i="12"/>
  <c r="F74" i="12"/>
  <c r="M62" i="12"/>
  <c r="M92" i="11"/>
  <c r="I79" i="11"/>
  <c r="B79" i="11"/>
  <c r="P30" i="11"/>
  <c r="I61" i="11"/>
  <c r="B61" i="11"/>
  <c r="P12" i="11"/>
  <c r="I92" i="10"/>
  <c r="M92" i="10" s="1"/>
  <c r="P43" i="10"/>
  <c r="B92" i="10"/>
  <c r="F92" i="10" s="1"/>
  <c r="B83" i="10"/>
  <c r="F83" i="10" s="1"/>
  <c r="P34" i="10"/>
  <c r="I83" i="10"/>
  <c r="M83" i="10" s="1"/>
  <c r="I74" i="10"/>
  <c r="M74" i="10" s="1"/>
  <c r="P25" i="10"/>
  <c r="B74" i="10"/>
  <c r="F74" i="10" s="1"/>
  <c r="P16" i="10"/>
  <c r="I56" i="10"/>
  <c r="M56" i="10" s="1"/>
  <c r="B56" i="10"/>
  <c r="F56" i="10" s="1"/>
  <c r="P7" i="10"/>
  <c r="I85" i="11"/>
  <c r="B85" i="11"/>
  <c r="P36" i="11"/>
  <c r="J79" i="11"/>
  <c r="C79" i="11"/>
  <c r="I71" i="11"/>
  <c r="P22" i="11"/>
  <c r="B71" i="11"/>
  <c r="M68" i="11"/>
  <c r="J90" i="10"/>
  <c r="C90" i="10"/>
  <c r="C78" i="10"/>
  <c r="J78" i="10"/>
  <c r="J64" i="10"/>
  <c r="C64" i="10"/>
  <c r="P29" i="10"/>
  <c r="B78" i="10"/>
  <c r="I78" i="10"/>
  <c r="C59" i="10"/>
  <c r="J59" i="10"/>
  <c r="M47" i="10"/>
  <c r="J78" i="11"/>
  <c r="C78" i="11"/>
  <c r="C65" i="11"/>
  <c r="J65" i="11"/>
  <c r="F62" i="11"/>
  <c r="C79" i="10"/>
  <c r="J79" i="10"/>
  <c r="C76" i="8"/>
  <c r="F76" i="8" s="1"/>
  <c r="P27" i="8"/>
  <c r="J76" i="8"/>
  <c r="M76" i="8" s="1"/>
  <c r="D72" i="11"/>
  <c r="K72" i="11"/>
  <c r="L85" i="10"/>
  <c r="E85" i="10"/>
  <c r="L72" i="10"/>
  <c r="E72" i="10"/>
  <c r="C88" i="10"/>
  <c r="J88" i="10"/>
  <c r="J96" i="9"/>
  <c r="J97" i="9" s="1"/>
  <c r="D110" i="9" s="1"/>
  <c r="F94" i="9"/>
  <c r="F86" i="9"/>
  <c r="L66" i="10"/>
  <c r="E66" i="10"/>
  <c r="M86" i="11"/>
  <c r="M95" i="9"/>
  <c r="M75" i="9"/>
  <c r="M62" i="9"/>
  <c r="E91" i="8"/>
  <c r="L91" i="8"/>
  <c r="I71" i="8"/>
  <c r="B71" i="8"/>
  <c r="P22" i="8"/>
  <c r="L84" i="8"/>
  <c r="E84" i="8"/>
  <c r="L66" i="8"/>
  <c r="E66" i="8"/>
  <c r="P27" i="7"/>
  <c r="I76" i="7"/>
  <c r="M76" i="7" s="1"/>
  <c r="B76" i="7"/>
  <c r="F76" i="7" s="1"/>
  <c r="B79" i="8"/>
  <c r="P30" i="8"/>
  <c r="I79" i="8"/>
  <c r="C74" i="8"/>
  <c r="J74" i="8"/>
  <c r="K59" i="8"/>
  <c r="D59" i="8"/>
  <c r="N47" i="8"/>
  <c r="F63" i="9"/>
  <c r="I72" i="8"/>
  <c r="B72" i="8"/>
  <c r="P23" i="8"/>
  <c r="P36" i="8"/>
  <c r="B85" i="8"/>
  <c r="I85" i="8"/>
  <c r="P18" i="8"/>
  <c r="B67" i="8"/>
  <c r="I67" i="8"/>
  <c r="F93" i="7"/>
  <c r="M74" i="7"/>
  <c r="C66" i="7"/>
  <c r="J66" i="7"/>
  <c r="K60" i="7"/>
  <c r="M60" i="7" s="1"/>
  <c r="D60" i="7"/>
  <c r="K93" i="6"/>
  <c r="D93" i="6"/>
  <c r="P13" i="8"/>
  <c r="I62" i="8"/>
  <c r="B62" i="8"/>
  <c r="P42" i="7"/>
  <c r="B91" i="7"/>
  <c r="I91" i="7"/>
  <c r="P28" i="7"/>
  <c r="I77" i="7"/>
  <c r="B77" i="7"/>
  <c r="K64" i="7"/>
  <c r="D64" i="7"/>
  <c r="E89" i="6"/>
  <c r="L89" i="6"/>
  <c r="E77" i="6"/>
  <c r="L77" i="6"/>
  <c r="B57" i="6"/>
  <c r="F57" i="6" s="1"/>
  <c r="I57" i="6"/>
  <c r="M57" i="6" s="1"/>
  <c r="P8" i="6"/>
  <c r="I78" i="8"/>
  <c r="B78" i="8"/>
  <c r="P29" i="8"/>
  <c r="M75" i="7"/>
  <c r="I94" i="6"/>
  <c r="B94" i="6"/>
  <c r="P45" i="6"/>
  <c r="D71" i="6"/>
  <c r="F71" i="6" s="1"/>
  <c r="K71" i="6"/>
  <c r="I60" i="8"/>
  <c r="B60" i="8"/>
  <c r="P11" i="8"/>
  <c r="P35" i="7"/>
  <c r="F69" i="7"/>
  <c r="L89" i="7"/>
  <c r="E89" i="7"/>
  <c r="L84" i="7"/>
  <c r="E84" i="7"/>
  <c r="P18" i="7"/>
  <c r="I67" i="7"/>
  <c r="B67" i="7"/>
  <c r="P40" i="7"/>
  <c r="B89" i="7"/>
  <c r="I89" i="7"/>
  <c r="C78" i="7"/>
  <c r="J78" i="7"/>
  <c r="K67" i="7"/>
  <c r="D67" i="7"/>
  <c r="P35" i="6"/>
  <c r="B84" i="6"/>
  <c r="I84" i="6"/>
  <c r="P28" i="6"/>
  <c r="K94" i="5"/>
  <c r="D94" i="5"/>
  <c r="I59" i="6"/>
  <c r="B59" i="6"/>
  <c r="P10" i="6"/>
  <c r="L47" i="6"/>
  <c r="E90" i="5"/>
  <c r="L90" i="5"/>
  <c r="D83" i="5"/>
  <c r="K83" i="5"/>
  <c r="E72" i="5"/>
  <c r="L72" i="5"/>
  <c r="K90" i="4"/>
  <c r="D90" i="4"/>
  <c r="K84" i="4"/>
  <c r="D84" i="4"/>
  <c r="K78" i="4"/>
  <c r="D78" i="4"/>
  <c r="K72" i="4"/>
  <c r="D72" i="4"/>
  <c r="J90" i="6"/>
  <c r="C90" i="6"/>
  <c r="F61" i="6"/>
  <c r="L91" i="5"/>
  <c r="E91" i="5"/>
  <c r="B83" i="5"/>
  <c r="I83" i="5"/>
  <c r="P34" i="5"/>
  <c r="J92" i="4"/>
  <c r="C92" i="4"/>
  <c r="F92" i="4" s="1"/>
  <c r="J86" i="4"/>
  <c r="C86" i="4"/>
  <c r="F86" i="4" s="1"/>
  <c r="J80" i="4"/>
  <c r="M80" i="4" s="1"/>
  <c r="C80" i="4"/>
  <c r="F80" i="4" s="1"/>
  <c r="J74" i="4"/>
  <c r="M74" i="4" s="1"/>
  <c r="C74" i="4"/>
  <c r="P25" i="4"/>
  <c r="M86" i="5"/>
  <c r="F85" i="6"/>
  <c r="D72" i="6"/>
  <c r="K72" i="6"/>
  <c r="I58" i="6"/>
  <c r="B58" i="6"/>
  <c r="P9" i="6"/>
  <c r="B85" i="5"/>
  <c r="I85" i="5"/>
  <c r="P36" i="5"/>
  <c r="J72" i="6"/>
  <c r="C72" i="6"/>
  <c r="F80" i="5"/>
  <c r="B67" i="5"/>
  <c r="I67" i="5"/>
  <c r="P18" i="5"/>
  <c r="D61" i="5"/>
  <c r="K61" i="5"/>
  <c r="C66" i="5"/>
  <c r="J66" i="5"/>
  <c r="I70" i="4"/>
  <c r="B70" i="4"/>
  <c r="P21" i="4"/>
  <c r="I58" i="4"/>
  <c r="B58" i="4"/>
  <c r="P9" i="4"/>
  <c r="J90" i="3"/>
  <c r="C90" i="3"/>
  <c r="J72" i="3"/>
  <c r="C72" i="3"/>
  <c r="K71" i="5"/>
  <c r="D71" i="5"/>
  <c r="D65" i="5"/>
  <c r="K65" i="5"/>
  <c r="L68" i="4"/>
  <c r="E68" i="4"/>
  <c r="L64" i="4"/>
  <c r="E64" i="4"/>
  <c r="L60" i="4"/>
  <c r="E60" i="4"/>
  <c r="L56" i="4"/>
  <c r="E56" i="4"/>
  <c r="P35" i="3"/>
  <c r="B84" i="3"/>
  <c r="I84" i="3"/>
  <c r="P17" i="3"/>
  <c r="B66" i="3"/>
  <c r="I66" i="3"/>
  <c r="I70" i="5"/>
  <c r="B70" i="5"/>
  <c r="P21" i="5"/>
  <c r="K64" i="5"/>
  <c r="D64" i="5"/>
  <c r="K69" i="5"/>
  <c r="D69" i="5"/>
  <c r="B57" i="5"/>
  <c r="I57" i="5"/>
  <c r="P8" i="5"/>
  <c r="E64" i="3"/>
  <c r="L64" i="3"/>
  <c r="I59" i="2"/>
  <c r="B59" i="2"/>
  <c r="L47" i="2"/>
  <c r="P10" i="2"/>
  <c r="C67" i="4"/>
  <c r="J67" i="4"/>
  <c r="L61" i="4"/>
  <c r="E61" i="4"/>
  <c r="C79" i="3"/>
  <c r="J79" i="3"/>
  <c r="C61" i="3"/>
  <c r="J61" i="3"/>
  <c r="J93" i="2"/>
  <c r="C93" i="2"/>
  <c r="E90" i="2"/>
  <c r="L90" i="2"/>
  <c r="C84" i="2"/>
  <c r="J84" i="2"/>
  <c r="L81" i="2"/>
  <c r="E81" i="2"/>
  <c r="C75" i="2"/>
  <c r="J75" i="2"/>
  <c r="L72" i="2"/>
  <c r="E72" i="2"/>
  <c r="K67" i="2"/>
  <c r="D67" i="2"/>
  <c r="K63" i="2"/>
  <c r="D63" i="2"/>
  <c r="K59" i="2"/>
  <c r="D59" i="2"/>
  <c r="N47" i="2"/>
  <c r="B96" i="1"/>
  <c r="J91" i="1"/>
  <c r="M91" i="1" s="1"/>
  <c r="C91" i="1"/>
  <c r="J85" i="1"/>
  <c r="M85" i="1" s="1"/>
  <c r="C85" i="1"/>
  <c r="F85" i="1" s="1"/>
  <c r="J79" i="1"/>
  <c r="M79" i="1" s="1"/>
  <c r="C79" i="1"/>
  <c r="J73" i="1"/>
  <c r="M73" i="1" s="1"/>
  <c r="C73" i="1"/>
  <c r="J67" i="1"/>
  <c r="M67" i="1" s="1"/>
  <c r="C67" i="1"/>
  <c r="F67" i="1" s="1"/>
  <c r="J61" i="1"/>
  <c r="M61" i="1" s="1"/>
  <c r="C61" i="1"/>
  <c r="P45" i="3"/>
  <c r="I94" i="3"/>
  <c r="B94" i="3"/>
  <c r="J59" i="4"/>
  <c r="C59" i="4"/>
  <c r="M47" i="4"/>
  <c r="C95" i="2"/>
  <c r="J95" i="2"/>
  <c r="E92" i="2"/>
  <c r="L92" i="2"/>
  <c r="J86" i="2"/>
  <c r="C86" i="2"/>
  <c r="L83" i="2"/>
  <c r="E83" i="2"/>
  <c r="J77" i="2"/>
  <c r="C77" i="2"/>
  <c r="L74" i="2"/>
  <c r="E74" i="2"/>
  <c r="J88" i="3"/>
  <c r="C88" i="3"/>
  <c r="P21" i="3"/>
  <c r="I70" i="3"/>
  <c r="B70" i="3"/>
  <c r="L68" i="2"/>
  <c r="E68" i="2"/>
  <c r="E64" i="2"/>
  <c r="L64" i="2"/>
  <c r="L60" i="2"/>
  <c r="E60" i="2"/>
  <c r="F92" i="1"/>
  <c r="F74" i="1"/>
  <c r="E96" i="1"/>
  <c r="P19" i="1"/>
  <c r="P12" i="1"/>
  <c r="I68" i="5"/>
  <c r="B68" i="5"/>
  <c r="P19" i="5"/>
  <c r="K62" i="5"/>
  <c r="D62" i="5"/>
  <c r="I63" i="4"/>
  <c r="B63" i="4"/>
  <c r="P14" i="4"/>
  <c r="K57" i="4"/>
  <c r="D57" i="4"/>
  <c r="C85" i="3"/>
  <c r="J85" i="3"/>
  <c r="C67" i="3"/>
  <c r="J67" i="3"/>
  <c r="C91" i="2"/>
  <c r="J91" i="2"/>
  <c r="L88" i="2"/>
  <c r="E88" i="2"/>
  <c r="C82" i="2"/>
  <c r="J82" i="2"/>
  <c r="E79" i="2"/>
  <c r="L79" i="2"/>
  <c r="J73" i="2"/>
  <c r="C73" i="2"/>
  <c r="L70" i="2"/>
  <c r="E70" i="2"/>
  <c r="I96" i="1"/>
  <c r="K96" i="1"/>
  <c r="M90" i="13"/>
  <c r="B110" i="13"/>
  <c r="E96" i="12"/>
  <c r="F83" i="13"/>
  <c r="F80" i="13"/>
  <c r="F77" i="13"/>
  <c r="F74" i="13"/>
  <c r="F71" i="13"/>
  <c r="F68" i="13"/>
  <c r="F65" i="13"/>
  <c r="F62" i="13"/>
  <c r="F59" i="13"/>
  <c r="B96" i="13"/>
  <c r="M57" i="13"/>
  <c r="F92" i="13"/>
  <c r="M86" i="13"/>
  <c r="F87" i="13"/>
  <c r="M63" i="12"/>
  <c r="F57" i="12"/>
  <c r="J93" i="12"/>
  <c r="C93" i="12"/>
  <c r="M64" i="12"/>
  <c r="M78" i="12"/>
  <c r="M85" i="12"/>
  <c r="B88" i="11"/>
  <c r="F88" i="11" s="1"/>
  <c r="P39" i="11"/>
  <c r="I88" i="11"/>
  <c r="M88" i="11" s="1"/>
  <c r="I64" i="11"/>
  <c r="M64" i="11" s="1"/>
  <c r="P15" i="11"/>
  <c r="B64" i="11"/>
  <c r="F64" i="11" s="1"/>
  <c r="M77" i="12"/>
  <c r="M65" i="12"/>
  <c r="P46" i="11"/>
  <c r="B95" i="11"/>
  <c r="I95" i="11"/>
  <c r="F59" i="12"/>
  <c r="M67" i="12"/>
  <c r="I91" i="11"/>
  <c r="B91" i="11"/>
  <c r="P42" i="11"/>
  <c r="M80" i="12"/>
  <c r="M74" i="12"/>
  <c r="M68" i="12"/>
  <c r="F56" i="12"/>
  <c r="D90" i="10"/>
  <c r="K90" i="10"/>
  <c r="K81" i="10"/>
  <c r="D81" i="10"/>
  <c r="D64" i="10"/>
  <c r="K64" i="10"/>
  <c r="J85" i="11"/>
  <c r="C85" i="11"/>
  <c r="D79" i="11"/>
  <c r="K79" i="11"/>
  <c r="C71" i="11"/>
  <c r="J71" i="11"/>
  <c r="C75" i="10"/>
  <c r="J75" i="10"/>
  <c r="I63" i="10"/>
  <c r="B63" i="10"/>
  <c r="P14" i="10"/>
  <c r="P24" i="11"/>
  <c r="P44" i="10"/>
  <c r="B93" i="10"/>
  <c r="F93" i="10" s="1"/>
  <c r="I93" i="10"/>
  <c r="M93" i="10" s="1"/>
  <c r="P26" i="10"/>
  <c r="I75" i="10"/>
  <c r="B75" i="10"/>
  <c r="F75" i="10" s="1"/>
  <c r="B58" i="10"/>
  <c r="I58" i="10"/>
  <c r="P9" i="10"/>
  <c r="D78" i="11"/>
  <c r="K78" i="11"/>
  <c r="D73" i="11"/>
  <c r="K73" i="11"/>
  <c r="K65" i="11"/>
  <c r="D65" i="11"/>
  <c r="C60" i="11"/>
  <c r="J60" i="11"/>
  <c r="F80" i="11"/>
  <c r="K79" i="10"/>
  <c r="D79" i="10"/>
  <c r="C70" i="8"/>
  <c r="F70" i="8" s="1"/>
  <c r="J70" i="8"/>
  <c r="M70" i="8" s="1"/>
  <c r="P21" i="8"/>
  <c r="E72" i="11"/>
  <c r="L72" i="11"/>
  <c r="M58" i="9"/>
  <c r="M70" i="9"/>
  <c r="E112" i="9"/>
  <c r="L77" i="11"/>
  <c r="E77" i="11"/>
  <c r="F74" i="11"/>
  <c r="K88" i="10"/>
  <c r="D88" i="10"/>
  <c r="F81" i="9"/>
  <c r="F59" i="9"/>
  <c r="B96" i="9"/>
  <c r="B97" i="9" s="1"/>
  <c r="C109" i="9" s="1"/>
  <c r="M89" i="9"/>
  <c r="M86" i="9"/>
  <c r="M74" i="9"/>
  <c r="I67" i="11"/>
  <c r="B67" i="11"/>
  <c r="P18" i="11"/>
  <c r="I91" i="10"/>
  <c r="B91" i="10"/>
  <c r="P42" i="10"/>
  <c r="F66" i="9"/>
  <c r="F88" i="9"/>
  <c r="P42" i="8"/>
  <c r="B91" i="8"/>
  <c r="F91" i="8" s="1"/>
  <c r="I91" i="8"/>
  <c r="M91" i="8" s="1"/>
  <c r="C86" i="8"/>
  <c r="J86" i="8"/>
  <c r="L74" i="8"/>
  <c r="E74" i="8"/>
  <c r="K61" i="8"/>
  <c r="D61" i="8"/>
  <c r="K92" i="8"/>
  <c r="D92" i="8"/>
  <c r="I84" i="8"/>
  <c r="M84" i="8" s="1"/>
  <c r="B84" i="8"/>
  <c r="P35" i="8"/>
  <c r="K74" i="8"/>
  <c r="D74" i="8"/>
  <c r="I66" i="8"/>
  <c r="B66" i="8"/>
  <c r="P17" i="8"/>
  <c r="K56" i="8"/>
  <c r="D56" i="8"/>
  <c r="P21" i="7"/>
  <c r="B70" i="7"/>
  <c r="F70" i="7" s="1"/>
  <c r="I70" i="7"/>
  <c r="M70" i="7" s="1"/>
  <c r="J77" i="8"/>
  <c r="C77" i="8"/>
  <c r="J72" i="8"/>
  <c r="C72" i="8"/>
  <c r="P10" i="8"/>
  <c r="B59" i="8"/>
  <c r="I59" i="8"/>
  <c r="L47" i="8"/>
  <c r="D90" i="8"/>
  <c r="K90" i="8"/>
  <c r="F93" i="8"/>
  <c r="C83" i="8"/>
  <c r="J83" i="8"/>
  <c r="F75" i="8"/>
  <c r="J65" i="8"/>
  <c r="C65" i="8"/>
  <c r="M93" i="7"/>
  <c r="C85" i="7"/>
  <c r="J85" i="7"/>
  <c r="L77" i="7"/>
  <c r="E77" i="7"/>
  <c r="C72" i="7"/>
  <c r="F72" i="7" s="1"/>
  <c r="J72" i="7"/>
  <c r="M72" i="7" s="1"/>
  <c r="E64" i="7"/>
  <c r="L64" i="7"/>
  <c r="E60" i="7"/>
  <c r="F60" i="7" s="1"/>
  <c r="L60" i="7"/>
  <c r="M92" i="6"/>
  <c r="D91" i="7"/>
  <c r="K91" i="7"/>
  <c r="C77" i="7"/>
  <c r="J77" i="7"/>
  <c r="L95" i="6"/>
  <c r="E95" i="6"/>
  <c r="K88" i="6"/>
  <c r="D88" i="6"/>
  <c r="B75" i="6"/>
  <c r="F75" i="6" s="1"/>
  <c r="P26" i="6"/>
  <c r="I75" i="6"/>
  <c r="M75" i="6" s="1"/>
  <c r="M74" i="6"/>
  <c r="D89" i="6"/>
  <c r="K89" i="6"/>
  <c r="K65" i="6"/>
  <c r="D65" i="6"/>
  <c r="M69" i="7"/>
  <c r="C59" i="7"/>
  <c r="J59" i="7"/>
  <c r="M47" i="7"/>
  <c r="P16" i="7"/>
  <c r="B65" i="7"/>
  <c r="I65" i="7"/>
  <c r="F95" i="6"/>
  <c r="P46" i="7"/>
  <c r="I95" i="7"/>
  <c r="B95" i="7"/>
  <c r="C89" i="7"/>
  <c r="J89" i="7"/>
  <c r="D78" i="7"/>
  <c r="K78" i="7"/>
  <c r="P23" i="7"/>
  <c r="L67" i="7"/>
  <c r="E67" i="7"/>
  <c r="P11" i="7"/>
  <c r="D84" i="6"/>
  <c r="K84" i="6"/>
  <c r="F77" i="6"/>
  <c r="E60" i="6"/>
  <c r="L60" i="6"/>
  <c r="L83" i="5"/>
  <c r="E83" i="5"/>
  <c r="M92" i="5"/>
  <c r="D89" i="5"/>
  <c r="K89" i="5"/>
  <c r="I82" i="5"/>
  <c r="B82" i="5"/>
  <c r="F82" i="5" s="1"/>
  <c r="P33" i="5"/>
  <c r="K95" i="4"/>
  <c r="D95" i="4"/>
  <c r="K89" i="4"/>
  <c r="D89" i="4"/>
  <c r="K83" i="4"/>
  <c r="D83" i="4"/>
  <c r="K77" i="4"/>
  <c r="D77" i="4"/>
  <c r="K71" i="4"/>
  <c r="D71" i="4"/>
  <c r="M79" i="6"/>
  <c r="N47" i="6"/>
  <c r="D59" i="6"/>
  <c r="K59" i="6"/>
  <c r="K90" i="5"/>
  <c r="D90" i="5"/>
  <c r="L73" i="5"/>
  <c r="E73" i="5"/>
  <c r="J91" i="4"/>
  <c r="M91" i="4" s="1"/>
  <c r="C91" i="4"/>
  <c r="C85" i="4"/>
  <c r="J85" i="4"/>
  <c r="M85" i="4" s="1"/>
  <c r="J79" i="4"/>
  <c r="M79" i="4" s="1"/>
  <c r="C79" i="4"/>
  <c r="J73" i="4"/>
  <c r="C73" i="4"/>
  <c r="F73" i="4" s="1"/>
  <c r="D91" i="5"/>
  <c r="K91" i="5"/>
  <c r="K58" i="6"/>
  <c r="D58" i="6"/>
  <c r="I78" i="6"/>
  <c r="P29" i="6"/>
  <c r="B78" i="6"/>
  <c r="P17" i="6"/>
  <c r="B66" i="6"/>
  <c r="I66" i="6"/>
  <c r="C67" i="5"/>
  <c r="J67" i="5"/>
  <c r="P46" i="4"/>
  <c r="P40" i="4"/>
  <c r="P34" i="4"/>
  <c r="P28" i="4"/>
  <c r="K66" i="5"/>
  <c r="D66" i="5"/>
  <c r="I68" i="4"/>
  <c r="B68" i="4"/>
  <c r="P19" i="4"/>
  <c r="I56" i="4"/>
  <c r="B56" i="4"/>
  <c r="P7" i="4"/>
  <c r="J81" i="3"/>
  <c r="C81" i="3"/>
  <c r="J63" i="3"/>
  <c r="C63" i="3"/>
  <c r="L71" i="5"/>
  <c r="E71" i="5"/>
  <c r="E59" i="5"/>
  <c r="L59" i="5"/>
  <c r="O47" i="5"/>
  <c r="J70" i="4"/>
  <c r="C70" i="4"/>
  <c r="J66" i="4"/>
  <c r="C66" i="4"/>
  <c r="J62" i="4"/>
  <c r="C62" i="4"/>
  <c r="J58" i="4"/>
  <c r="C58" i="4"/>
  <c r="P32" i="3"/>
  <c r="I81" i="3"/>
  <c r="M81" i="3" s="1"/>
  <c r="B81" i="3"/>
  <c r="P14" i="3"/>
  <c r="I63" i="3"/>
  <c r="M63" i="3" s="1"/>
  <c r="B63" i="3"/>
  <c r="F63" i="3" s="1"/>
  <c r="C70" i="5"/>
  <c r="J70" i="5"/>
  <c r="L58" i="5"/>
  <c r="E58" i="5"/>
  <c r="L63" i="5"/>
  <c r="E63" i="5"/>
  <c r="C57" i="5"/>
  <c r="J57" i="5"/>
  <c r="P38" i="4"/>
  <c r="M73" i="4"/>
  <c r="I57" i="2"/>
  <c r="B57" i="2"/>
  <c r="P8" i="2"/>
  <c r="K67" i="4"/>
  <c r="D67" i="4"/>
  <c r="K79" i="3"/>
  <c r="D79" i="3"/>
  <c r="D61" i="3"/>
  <c r="K61" i="3"/>
  <c r="K93" i="2"/>
  <c r="D93" i="2"/>
  <c r="B87" i="2"/>
  <c r="I87" i="2"/>
  <c r="P38" i="2"/>
  <c r="D84" i="2"/>
  <c r="K84" i="2"/>
  <c r="I78" i="2"/>
  <c r="B78" i="2"/>
  <c r="P29" i="2"/>
  <c r="D75" i="2"/>
  <c r="K75" i="2"/>
  <c r="I69" i="2"/>
  <c r="B69" i="2"/>
  <c r="P20" i="2"/>
  <c r="L67" i="2"/>
  <c r="E67" i="2"/>
  <c r="L63" i="2"/>
  <c r="E63" i="2"/>
  <c r="O47" i="2"/>
  <c r="L59" i="2"/>
  <c r="E59" i="2"/>
  <c r="J90" i="1"/>
  <c r="M90" i="1" s="1"/>
  <c r="C90" i="1"/>
  <c r="F90" i="1" s="1"/>
  <c r="J84" i="1"/>
  <c r="M84" i="1" s="1"/>
  <c r="C84" i="1"/>
  <c r="F84" i="1" s="1"/>
  <c r="J78" i="1"/>
  <c r="M78" i="1" s="1"/>
  <c r="C78" i="1"/>
  <c r="J72" i="1"/>
  <c r="M72" i="1" s="1"/>
  <c r="C72" i="1"/>
  <c r="F72" i="1" s="1"/>
  <c r="J66" i="1"/>
  <c r="M66" i="1" s="1"/>
  <c r="C66" i="1"/>
  <c r="F66" i="1" s="1"/>
  <c r="J60" i="1"/>
  <c r="M60" i="1" s="1"/>
  <c r="C60" i="1"/>
  <c r="J94" i="3"/>
  <c r="C94" i="3"/>
  <c r="P27" i="3"/>
  <c r="I76" i="3"/>
  <c r="B76" i="3"/>
  <c r="I65" i="4"/>
  <c r="B65" i="4"/>
  <c r="P16" i="4"/>
  <c r="K59" i="4"/>
  <c r="D59" i="4"/>
  <c r="N47" i="4"/>
  <c r="P42" i="3"/>
  <c r="B91" i="3"/>
  <c r="I91" i="3"/>
  <c r="P24" i="3"/>
  <c r="B73" i="3"/>
  <c r="I73" i="3"/>
  <c r="J58" i="3"/>
  <c r="C58" i="3"/>
  <c r="K95" i="2"/>
  <c r="D95" i="2"/>
  <c r="I89" i="2"/>
  <c r="B89" i="2"/>
  <c r="P40" i="2"/>
  <c r="D86" i="2"/>
  <c r="K86" i="2"/>
  <c r="I80" i="2"/>
  <c r="B80" i="2"/>
  <c r="P31" i="2"/>
  <c r="K77" i="2"/>
  <c r="D77" i="2"/>
  <c r="I71" i="2"/>
  <c r="B71" i="2"/>
  <c r="P22" i="2"/>
  <c r="L56" i="2"/>
  <c r="E56" i="2"/>
  <c r="F79" i="1"/>
  <c r="F61" i="1"/>
  <c r="K88" i="3"/>
  <c r="D88" i="3"/>
  <c r="J70" i="3"/>
  <c r="C70" i="3"/>
  <c r="N47" i="3"/>
  <c r="J66" i="2"/>
  <c r="M66" i="2" s="1"/>
  <c r="C66" i="2"/>
  <c r="F66" i="2" s="1"/>
  <c r="P17" i="2"/>
  <c r="J62" i="2"/>
  <c r="P13" i="2"/>
  <c r="C62" i="2"/>
  <c r="J58" i="2"/>
  <c r="M58" i="2" s="1"/>
  <c r="C58" i="2"/>
  <c r="F58" i="2" s="1"/>
  <c r="P9" i="2"/>
  <c r="F56" i="1"/>
  <c r="P25" i="1"/>
  <c r="P18" i="1"/>
  <c r="P11" i="1"/>
  <c r="J68" i="5"/>
  <c r="C68" i="5"/>
  <c r="L56" i="5"/>
  <c r="E56" i="5"/>
  <c r="J63" i="4"/>
  <c r="C63" i="4"/>
  <c r="L57" i="4"/>
  <c r="E57" i="4"/>
  <c r="K85" i="3"/>
  <c r="D85" i="3"/>
  <c r="K67" i="3"/>
  <c r="D67" i="3"/>
  <c r="B94" i="2"/>
  <c r="P45" i="2"/>
  <c r="I94" i="2"/>
  <c r="D91" i="2"/>
  <c r="K91" i="2"/>
  <c r="I85" i="2"/>
  <c r="B85" i="2"/>
  <c r="P36" i="2"/>
  <c r="K82" i="2"/>
  <c r="D82" i="2"/>
  <c r="I76" i="2"/>
  <c r="B76" i="2"/>
  <c r="P27" i="2"/>
  <c r="K73" i="2"/>
  <c r="D73" i="2"/>
  <c r="C56" i="2"/>
  <c r="J56" i="2"/>
  <c r="D97" i="1"/>
  <c r="C111" i="1" s="1"/>
  <c r="K97" i="1"/>
  <c r="D111" i="1" s="1"/>
  <c r="B111" i="1"/>
  <c r="E111" i="1" s="1"/>
  <c r="F89" i="13"/>
  <c r="J91" i="12"/>
  <c r="J96" i="12" s="1"/>
  <c r="C91" i="12"/>
  <c r="M83" i="13"/>
  <c r="M77" i="13"/>
  <c r="M71" i="13"/>
  <c r="M65" i="13"/>
  <c r="M62" i="13"/>
  <c r="I96" i="13"/>
  <c r="M59" i="13"/>
  <c r="M92" i="13"/>
  <c r="L93" i="12"/>
  <c r="E93" i="12"/>
  <c r="F58" i="12"/>
  <c r="B92" i="12"/>
  <c r="I92" i="12"/>
  <c r="P43" i="12"/>
  <c r="M84" i="12"/>
  <c r="F85" i="12"/>
  <c r="M79" i="12"/>
  <c r="K84" i="11"/>
  <c r="D84" i="11"/>
  <c r="P9" i="11"/>
  <c r="B58" i="11"/>
  <c r="F58" i="11" s="1"/>
  <c r="I58" i="11"/>
  <c r="M58" i="11" s="1"/>
  <c r="F71" i="12"/>
  <c r="F65" i="12"/>
  <c r="M59" i="12"/>
  <c r="K91" i="11"/>
  <c r="D91" i="11"/>
  <c r="B96" i="12"/>
  <c r="F67" i="12"/>
  <c r="M61" i="12"/>
  <c r="M86" i="12"/>
  <c r="M56" i="12"/>
  <c r="P40" i="10"/>
  <c r="B89" i="10"/>
  <c r="F89" i="10" s="1"/>
  <c r="I89" i="10"/>
  <c r="M89" i="10" s="1"/>
  <c r="P31" i="10"/>
  <c r="B80" i="10"/>
  <c r="F80" i="10" s="1"/>
  <c r="I80" i="10"/>
  <c r="M80" i="10" s="1"/>
  <c r="J63" i="10"/>
  <c r="C63" i="10"/>
  <c r="D85" i="11"/>
  <c r="K85" i="11"/>
  <c r="E79" i="11"/>
  <c r="L79" i="11"/>
  <c r="D71" i="11"/>
  <c r="K71" i="11"/>
  <c r="C66" i="11"/>
  <c r="J66" i="11"/>
  <c r="D71" i="10"/>
  <c r="K71" i="10"/>
  <c r="K59" i="10"/>
  <c r="D59" i="10"/>
  <c r="N47" i="10"/>
  <c r="F73" i="11"/>
  <c r="P41" i="10"/>
  <c r="I90" i="10"/>
  <c r="M90" i="10" s="1"/>
  <c r="B90" i="10"/>
  <c r="F90" i="10" s="1"/>
  <c r="C71" i="10"/>
  <c r="J71" i="10"/>
  <c r="M71" i="10" s="1"/>
  <c r="E78" i="11"/>
  <c r="L78" i="11"/>
  <c r="L73" i="11"/>
  <c r="E73" i="11"/>
  <c r="D60" i="11"/>
  <c r="F60" i="11" s="1"/>
  <c r="K60" i="11"/>
  <c r="M60" i="11" s="1"/>
  <c r="E79" i="10"/>
  <c r="L79" i="10"/>
  <c r="B60" i="10"/>
  <c r="P11" i="10"/>
  <c r="I60" i="10"/>
  <c r="I96" i="10" s="1"/>
  <c r="I97" i="10" s="1"/>
  <c r="D109" i="10" s="1"/>
  <c r="C64" i="8"/>
  <c r="F64" i="8" s="1"/>
  <c r="J64" i="8"/>
  <c r="M64" i="8" s="1"/>
  <c r="P15" i="8"/>
  <c r="O47" i="11"/>
  <c r="E59" i="11"/>
  <c r="L59" i="11"/>
  <c r="P33" i="10"/>
  <c r="B82" i="10"/>
  <c r="I82" i="10"/>
  <c r="P10" i="10"/>
  <c r="F67" i="10"/>
  <c r="P28" i="11"/>
  <c r="B77" i="11"/>
  <c r="I77" i="11"/>
  <c r="L88" i="10"/>
  <c r="E88" i="10"/>
  <c r="M77" i="9"/>
  <c r="F89" i="9"/>
  <c r="J67" i="11"/>
  <c r="C67" i="11"/>
  <c r="C91" i="10"/>
  <c r="J91" i="10"/>
  <c r="M61" i="10"/>
  <c r="I94" i="10"/>
  <c r="P45" i="10"/>
  <c r="B94" i="10"/>
  <c r="I76" i="10"/>
  <c r="P27" i="10"/>
  <c r="B76" i="10"/>
  <c r="M83" i="9"/>
  <c r="F71" i="9"/>
  <c r="J89" i="8"/>
  <c r="C89" i="8"/>
  <c r="C84" i="8"/>
  <c r="J84" i="8"/>
  <c r="E73" i="8"/>
  <c r="L73" i="8"/>
  <c r="M86" i="8"/>
  <c r="P45" i="7"/>
  <c r="I94" i="7"/>
  <c r="M94" i="7" s="1"/>
  <c r="B94" i="7"/>
  <c r="F94" i="7" s="1"/>
  <c r="C92" i="8"/>
  <c r="J92" i="8"/>
  <c r="M92" i="8" s="1"/>
  <c r="K77" i="8"/>
  <c r="D77" i="8"/>
  <c r="K67" i="8"/>
  <c r="D67" i="8"/>
  <c r="C90" i="7"/>
  <c r="J90" i="7"/>
  <c r="L90" i="8"/>
  <c r="E90" i="8"/>
  <c r="K83" i="8"/>
  <c r="D83" i="8"/>
  <c r="K65" i="8"/>
  <c r="D65" i="8"/>
  <c r="C80" i="8"/>
  <c r="J80" i="8"/>
  <c r="P34" i="7"/>
  <c r="B83" i="7"/>
  <c r="I83" i="7"/>
  <c r="K72" i="7"/>
  <c r="D72" i="7"/>
  <c r="P9" i="7"/>
  <c r="I58" i="7"/>
  <c r="B58" i="7"/>
  <c r="F58" i="7" s="1"/>
  <c r="E91" i="7"/>
  <c r="L91" i="7"/>
  <c r="F81" i="7"/>
  <c r="K77" i="7"/>
  <c r="D77" i="7"/>
  <c r="K94" i="6"/>
  <c r="D94" i="6"/>
  <c r="B87" i="6"/>
  <c r="F87" i="6" s="1"/>
  <c r="I87" i="6"/>
  <c r="M87" i="6" s="1"/>
  <c r="P38" i="6"/>
  <c r="E71" i="6"/>
  <c r="L71" i="6"/>
  <c r="M71" i="6" s="1"/>
  <c r="P30" i="7"/>
  <c r="B79" i="7"/>
  <c r="I79" i="7"/>
  <c r="J73" i="7"/>
  <c r="C73" i="7"/>
  <c r="D66" i="7"/>
  <c r="K66" i="7"/>
  <c r="P12" i="7"/>
  <c r="I61" i="7"/>
  <c r="B61" i="7"/>
  <c r="M56" i="7"/>
  <c r="I88" i="6"/>
  <c r="M88" i="6" s="1"/>
  <c r="B88" i="6"/>
  <c r="P39" i="6"/>
  <c r="D59" i="7"/>
  <c r="K59" i="7"/>
  <c r="N47" i="7"/>
  <c r="F89" i="6"/>
  <c r="L95" i="7"/>
  <c r="E95" i="7"/>
  <c r="D73" i="7"/>
  <c r="K73" i="7"/>
  <c r="M73" i="7" s="1"/>
  <c r="C95" i="7"/>
  <c r="J95" i="7"/>
  <c r="K89" i="7"/>
  <c r="D89" i="7"/>
  <c r="L78" i="7"/>
  <c r="E78" i="7"/>
  <c r="J65" i="7"/>
  <c r="C65" i="7"/>
  <c r="E84" i="6"/>
  <c r="L84" i="6"/>
  <c r="M77" i="6"/>
  <c r="J60" i="6"/>
  <c r="M60" i="6" s="1"/>
  <c r="C60" i="6"/>
  <c r="F60" i="6" s="1"/>
  <c r="D82" i="5"/>
  <c r="K82" i="5"/>
  <c r="I88" i="5"/>
  <c r="B88" i="5"/>
  <c r="P39" i="5"/>
  <c r="K94" i="4"/>
  <c r="D94" i="4"/>
  <c r="K88" i="4"/>
  <c r="D88" i="4"/>
  <c r="K82" i="4"/>
  <c r="D82" i="4"/>
  <c r="K76" i="4"/>
  <c r="D76" i="4"/>
  <c r="M67" i="6"/>
  <c r="E59" i="6"/>
  <c r="L59" i="6"/>
  <c r="O47" i="6"/>
  <c r="D95" i="5"/>
  <c r="K95" i="5"/>
  <c r="I89" i="5"/>
  <c r="B89" i="5"/>
  <c r="P40" i="5"/>
  <c r="L79" i="5"/>
  <c r="E79" i="5"/>
  <c r="K72" i="5"/>
  <c r="D72" i="5"/>
  <c r="J90" i="4"/>
  <c r="M90" i="4" s="1"/>
  <c r="C90" i="4"/>
  <c r="F90" i="4" s="1"/>
  <c r="J84" i="4"/>
  <c r="M84" i="4" s="1"/>
  <c r="C84" i="4"/>
  <c r="F84" i="4" s="1"/>
  <c r="J78" i="4"/>
  <c r="M78" i="4" s="1"/>
  <c r="C78" i="4"/>
  <c r="F78" i="4" s="1"/>
  <c r="J72" i="4"/>
  <c r="M72" i="4" s="1"/>
  <c r="C72" i="4"/>
  <c r="F72" i="4" s="1"/>
  <c r="P23" i="4"/>
  <c r="I76" i="6"/>
  <c r="B76" i="6"/>
  <c r="P27" i="6"/>
  <c r="I70" i="6"/>
  <c r="B70" i="6"/>
  <c r="P21" i="6"/>
  <c r="P15" i="6"/>
  <c r="I64" i="6"/>
  <c r="B64" i="6"/>
  <c r="B90" i="5"/>
  <c r="F90" i="5" s="1"/>
  <c r="P41" i="5"/>
  <c r="I90" i="5"/>
  <c r="M90" i="5" s="1"/>
  <c r="K85" i="5"/>
  <c r="D85" i="5"/>
  <c r="D78" i="6"/>
  <c r="K78" i="6"/>
  <c r="L58" i="6"/>
  <c r="E58" i="6"/>
  <c r="I73" i="5"/>
  <c r="M73" i="5" s="1"/>
  <c r="P24" i="5"/>
  <c r="B73" i="5"/>
  <c r="F73" i="5" s="1"/>
  <c r="E78" i="6"/>
  <c r="L78" i="6"/>
  <c r="E66" i="6"/>
  <c r="L66" i="6"/>
  <c r="M72" i="5"/>
  <c r="K67" i="5"/>
  <c r="D67" i="5"/>
  <c r="F83" i="4"/>
  <c r="E60" i="5"/>
  <c r="L60" i="5"/>
  <c r="P17" i="4"/>
  <c r="I66" i="4"/>
  <c r="B66" i="4"/>
  <c r="J78" i="3"/>
  <c r="C78" i="3"/>
  <c r="J60" i="3"/>
  <c r="C60" i="3"/>
  <c r="C96" i="3" s="1"/>
  <c r="J71" i="5"/>
  <c r="C71" i="5"/>
  <c r="I59" i="5"/>
  <c r="B59" i="5"/>
  <c r="P10" i="5"/>
  <c r="L47" i="5"/>
  <c r="K70" i="4"/>
  <c r="D70" i="4"/>
  <c r="K66" i="4"/>
  <c r="D66" i="4"/>
  <c r="D62" i="4"/>
  <c r="K62" i="4"/>
  <c r="K58" i="4"/>
  <c r="D58" i="4"/>
  <c r="P29" i="3"/>
  <c r="B78" i="3"/>
  <c r="F78" i="3" s="1"/>
  <c r="I78" i="3"/>
  <c r="M78" i="3" s="1"/>
  <c r="P11" i="3"/>
  <c r="P47" i="3" s="1"/>
  <c r="B60" i="3"/>
  <c r="I60" i="3"/>
  <c r="L47" i="3"/>
  <c r="D70" i="5"/>
  <c r="K70" i="5"/>
  <c r="I58" i="5"/>
  <c r="B58" i="5"/>
  <c r="P9" i="5"/>
  <c r="I77" i="5"/>
  <c r="B77" i="5"/>
  <c r="P28" i="5"/>
  <c r="I63" i="5"/>
  <c r="P14" i="5"/>
  <c r="B63" i="5"/>
  <c r="K57" i="5"/>
  <c r="D57" i="5"/>
  <c r="P29" i="4"/>
  <c r="P33" i="3"/>
  <c r="I82" i="3"/>
  <c r="B82" i="3"/>
  <c r="B67" i="2"/>
  <c r="F67" i="2" s="1"/>
  <c r="I67" i="2"/>
  <c r="M67" i="2" s="1"/>
  <c r="P18" i="2"/>
  <c r="L67" i="4"/>
  <c r="E67" i="4"/>
  <c r="L79" i="3"/>
  <c r="E79" i="3"/>
  <c r="E61" i="3"/>
  <c r="L61" i="3"/>
  <c r="E93" i="2"/>
  <c r="L93" i="2"/>
  <c r="J87" i="2"/>
  <c r="C87" i="2"/>
  <c r="L84" i="2"/>
  <c r="E84" i="2"/>
  <c r="J78" i="2"/>
  <c r="C78" i="2"/>
  <c r="L75" i="2"/>
  <c r="E75" i="2"/>
  <c r="J69" i="2"/>
  <c r="C69" i="2"/>
  <c r="J65" i="2"/>
  <c r="C65" i="2"/>
  <c r="J61" i="2"/>
  <c r="C61" i="2"/>
  <c r="F89" i="1"/>
  <c r="F71" i="1"/>
  <c r="J95" i="1"/>
  <c r="M95" i="1" s="1"/>
  <c r="C95" i="1"/>
  <c r="F95" i="1" s="1"/>
  <c r="J89" i="1"/>
  <c r="M89" i="1" s="1"/>
  <c r="C89" i="1"/>
  <c r="J83" i="1"/>
  <c r="M83" i="1" s="1"/>
  <c r="C83" i="1"/>
  <c r="J77" i="1"/>
  <c r="M77" i="1" s="1"/>
  <c r="C77" i="1"/>
  <c r="F77" i="1" s="1"/>
  <c r="J71" i="1"/>
  <c r="M71" i="1" s="1"/>
  <c r="C71" i="1"/>
  <c r="J65" i="1"/>
  <c r="M65" i="1" s="1"/>
  <c r="C65" i="1"/>
  <c r="J59" i="1"/>
  <c r="C59" i="1"/>
  <c r="M47" i="1"/>
  <c r="K94" i="3"/>
  <c r="D94" i="3"/>
  <c r="J76" i="3"/>
  <c r="C76" i="3"/>
  <c r="P9" i="3"/>
  <c r="B58" i="3"/>
  <c r="I58" i="3"/>
  <c r="J65" i="4"/>
  <c r="C65" i="4"/>
  <c r="O47" i="4"/>
  <c r="L59" i="4"/>
  <c r="E59" i="4"/>
  <c r="C91" i="3"/>
  <c r="J91" i="3"/>
  <c r="C73" i="3"/>
  <c r="J73" i="3"/>
  <c r="K58" i="3"/>
  <c r="D58" i="3"/>
  <c r="L95" i="2"/>
  <c r="E95" i="2"/>
  <c r="J89" i="2"/>
  <c r="C89" i="2"/>
  <c r="E86" i="2"/>
  <c r="L86" i="2"/>
  <c r="J80" i="2"/>
  <c r="C80" i="2"/>
  <c r="L77" i="2"/>
  <c r="E77" i="2"/>
  <c r="J71" i="2"/>
  <c r="C71" i="2"/>
  <c r="L88" i="3"/>
  <c r="E88" i="3"/>
  <c r="K70" i="3"/>
  <c r="D70" i="3"/>
  <c r="D96" i="3" s="1"/>
  <c r="K66" i="2"/>
  <c r="D66" i="2"/>
  <c r="K62" i="2"/>
  <c r="D62" i="2"/>
  <c r="K58" i="2"/>
  <c r="D58" i="2"/>
  <c r="F86" i="1"/>
  <c r="F68" i="1"/>
  <c r="P46" i="1"/>
  <c r="P31" i="1"/>
  <c r="P24" i="1"/>
  <c r="P17" i="1"/>
  <c r="P10" i="1"/>
  <c r="D68" i="5"/>
  <c r="K68" i="5"/>
  <c r="B56" i="5"/>
  <c r="I56" i="5"/>
  <c r="P7" i="5"/>
  <c r="I69" i="4"/>
  <c r="B69" i="4"/>
  <c r="P20" i="4"/>
  <c r="K63" i="4"/>
  <c r="D63" i="4"/>
  <c r="L85" i="3"/>
  <c r="E85" i="3"/>
  <c r="L67" i="3"/>
  <c r="E67" i="3"/>
  <c r="C94" i="2"/>
  <c r="J94" i="2"/>
  <c r="L91" i="2"/>
  <c r="E91" i="2"/>
  <c r="J85" i="2"/>
  <c r="C85" i="2"/>
  <c r="L82" i="2"/>
  <c r="E82" i="2"/>
  <c r="J76" i="2"/>
  <c r="C76" i="2"/>
  <c r="L73" i="2"/>
  <c r="E73" i="2"/>
  <c r="K56" i="2"/>
  <c r="D56" i="2"/>
  <c r="C96" i="13"/>
  <c r="C97" i="13" s="1"/>
  <c r="C110" i="13" s="1"/>
  <c r="M80" i="13"/>
  <c r="M74" i="13"/>
  <c r="M68" i="13"/>
  <c r="F56" i="13"/>
  <c r="F95" i="13"/>
  <c r="B112" i="13"/>
  <c r="E112" i="13" s="1"/>
  <c r="E97" i="13"/>
  <c r="C112" i="13" s="1"/>
  <c r="L97" i="13"/>
  <c r="D112" i="13" s="1"/>
  <c r="M89" i="13"/>
  <c r="K97" i="13"/>
  <c r="D111" i="13" s="1"/>
  <c r="B111" i="13"/>
  <c r="E111" i="13" s="1"/>
  <c r="B91" i="12"/>
  <c r="F91" i="12" s="1"/>
  <c r="I91" i="12"/>
  <c r="M91" i="12" s="1"/>
  <c r="P42" i="12"/>
  <c r="P47" i="12" s="1"/>
  <c r="J96" i="13"/>
  <c r="J97" i="13" s="1"/>
  <c r="D110" i="13" s="1"/>
  <c r="F85" i="13"/>
  <c r="F82" i="13"/>
  <c r="F79" i="13"/>
  <c r="F76" i="13"/>
  <c r="F73" i="13"/>
  <c r="F70" i="13"/>
  <c r="F67" i="13"/>
  <c r="F64" i="13"/>
  <c r="F61" i="13"/>
  <c r="B97" i="13"/>
  <c r="C109" i="13" s="1"/>
  <c r="I97" i="13"/>
  <c r="D109" i="13" s="1"/>
  <c r="B109" i="13"/>
  <c r="M56" i="13"/>
  <c r="M93" i="13"/>
  <c r="I93" i="12"/>
  <c r="B93" i="12"/>
  <c r="F93" i="12" s="1"/>
  <c r="P44" i="12"/>
  <c r="M87" i="12"/>
  <c r="F81" i="12"/>
  <c r="K93" i="12"/>
  <c r="D93" i="12"/>
  <c r="M88" i="12"/>
  <c r="F82" i="12"/>
  <c r="M58" i="12"/>
  <c r="C92" i="12"/>
  <c r="J92" i="12"/>
  <c r="F78" i="12"/>
  <c r="F79" i="12"/>
  <c r="F93" i="11"/>
  <c r="C95" i="11"/>
  <c r="J95" i="11"/>
  <c r="C83" i="11"/>
  <c r="J83" i="11"/>
  <c r="J90" i="11"/>
  <c r="C90" i="11"/>
  <c r="I94" i="12"/>
  <c r="B94" i="12"/>
  <c r="P45" i="12"/>
  <c r="F66" i="12"/>
  <c r="J91" i="11"/>
  <c r="C91" i="11"/>
  <c r="I84" i="11"/>
  <c r="M84" i="11" s="1"/>
  <c r="B84" i="11"/>
  <c r="F84" i="11" s="1"/>
  <c r="P35" i="11"/>
  <c r="F61" i="12"/>
  <c r="F80" i="12"/>
  <c r="I66" i="11"/>
  <c r="B66" i="11"/>
  <c r="P17" i="11"/>
  <c r="K87" i="10"/>
  <c r="D87" i="10"/>
  <c r="D78" i="10"/>
  <c r="K78" i="10"/>
  <c r="K70" i="10"/>
  <c r="D70" i="10"/>
  <c r="I62" i="10"/>
  <c r="M62" i="10" s="1"/>
  <c r="B62" i="10"/>
  <c r="F62" i="10" s="1"/>
  <c r="P13" i="10"/>
  <c r="L85" i="11"/>
  <c r="E85" i="11"/>
  <c r="K66" i="11"/>
  <c r="D66" i="11"/>
  <c r="D61" i="11"/>
  <c r="K61" i="11"/>
  <c r="J87" i="10"/>
  <c r="C87" i="10"/>
  <c r="C70" i="10"/>
  <c r="J70" i="10"/>
  <c r="J58" i="10"/>
  <c r="C58" i="10"/>
  <c r="F78" i="11"/>
  <c r="M73" i="11"/>
  <c r="P38" i="10"/>
  <c r="I87" i="10"/>
  <c r="M87" i="10" s="1"/>
  <c r="B87" i="10"/>
  <c r="B70" i="10"/>
  <c r="F70" i="10" s="1"/>
  <c r="I70" i="10"/>
  <c r="P21" i="10"/>
  <c r="E60" i="11"/>
  <c r="L60" i="11"/>
  <c r="L59" i="10"/>
  <c r="E59" i="10"/>
  <c r="E96" i="10" s="1"/>
  <c r="O47" i="10"/>
  <c r="J60" i="10"/>
  <c r="C60" i="10"/>
  <c r="C94" i="8"/>
  <c r="F94" i="8" s="1"/>
  <c r="J94" i="8"/>
  <c r="M94" i="8" s="1"/>
  <c r="P45" i="8"/>
  <c r="C58" i="8"/>
  <c r="F58" i="8" s="1"/>
  <c r="P9" i="8"/>
  <c r="J58" i="8"/>
  <c r="M58" i="8" s="1"/>
  <c r="P10" i="11"/>
  <c r="I59" i="11"/>
  <c r="B59" i="11"/>
  <c r="L47" i="11"/>
  <c r="C82" i="10"/>
  <c r="J82" i="10"/>
  <c r="I85" i="10"/>
  <c r="B85" i="10"/>
  <c r="P36" i="10"/>
  <c r="I72" i="10"/>
  <c r="B72" i="10"/>
  <c r="P23" i="10"/>
  <c r="M79" i="9"/>
  <c r="M63" i="9"/>
  <c r="C77" i="11"/>
  <c r="J77" i="11"/>
  <c r="M74" i="11"/>
  <c r="P22" i="10"/>
  <c r="E111" i="9"/>
  <c r="M92" i="9"/>
  <c r="M73" i="9"/>
  <c r="M61" i="9"/>
  <c r="K67" i="11"/>
  <c r="D67" i="11"/>
  <c r="D91" i="10"/>
  <c r="K91" i="10"/>
  <c r="I66" i="10"/>
  <c r="P17" i="10"/>
  <c r="B66" i="10"/>
  <c r="M93" i="9"/>
  <c r="M76" i="9"/>
  <c r="M59" i="9"/>
  <c r="I96" i="9"/>
  <c r="I97" i="9" s="1"/>
  <c r="D109" i="9" s="1"/>
  <c r="J94" i="10"/>
  <c r="C94" i="10"/>
  <c r="J76" i="10"/>
  <c r="C76" i="10"/>
  <c r="P47" i="9"/>
  <c r="K89" i="8"/>
  <c r="D89" i="8"/>
  <c r="P24" i="8"/>
  <c r="B73" i="8"/>
  <c r="F73" i="8" s="1"/>
  <c r="I73" i="8"/>
  <c r="M73" i="8" s="1"/>
  <c r="C68" i="8"/>
  <c r="J68" i="8"/>
  <c r="M68" i="8" s="1"/>
  <c r="E56" i="8"/>
  <c r="L56" i="8"/>
  <c r="P37" i="8"/>
  <c r="P19" i="8"/>
  <c r="K90" i="7"/>
  <c r="D90" i="7"/>
  <c r="E96" i="9"/>
  <c r="J95" i="8"/>
  <c r="C95" i="8"/>
  <c r="J90" i="8"/>
  <c r="C90" i="8"/>
  <c r="I77" i="8"/>
  <c r="M77" i="8" s="1"/>
  <c r="B77" i="8"/>
  <c r="F77" i="8" s="1"/>
  <c r="P28" i="8"/>
  <c r="E61" i="8"/>
  <c r="L61" i="8"/>
  <c r="I90" i="8"/>
  <c r="B90" i="8"/>
  <c r="F90" i="8" s="1"/>
  <c r="P41" i="8"/>
  <c r="M74" i="8"/>
  <c r="I83" i="8"/>
  <c r="M83" i="8" s="1"/>
  <c r="B83" i="8"/>
  <c r="F83" i="8" s="1"/>
  <c r="P34" i="8"/>
  <c r="I65" i="8"/>
  <c r="M65" i="8" s="1"/>
  <c r="B65" i="8"/>
  <c r="P16" i="8"/>
  <c r="K80" i="8"/>
  <c r="D80" i="8"/>
  <c r="J91" i="7"/>
  <c r="C91" i="7"/>
  <c r="J83" i="7"/>
  <c r="C83" i="7"/>
  <c r="L72" i="7"/>
  <c r="E72" i="7"/>
  <c r="C58" i="7"/>
  <c r="J58" i="7"/>
  <c r="L88" i="6"/>
  <c r="E88" i="6"/>
  <c r="C62" i="8"/>
  <c r="J62" i="8"/>
  <c r="M81" i="7"/>
  <c r="F68" i="7"/>
  <c r="J61" i="7"/>
  <c r="C61" i="7"/>
  <c r="B93" i="6"/>
  <c r="F93" i="6" s="1"/>
  <c r="I93" i="6"/>
  <c r="M93" i="6" s="1"/>
  <c r="P44" i="6"/>
  <c r="E83" i="6"/>
  <c r="L83" i="6"/>
  <c r="B69" i="6"/>
  <c r="F69" i="6" s="1"/>
  <c r="I69" i="6"/>
  <c r="M69" i="6" s="1"/>
  <c r="P20" i="6"/>
  <c r="J78" i="8"/>
  <c r="C78" i="8"/>
  <c r="M57" i="7"/>
  <c r="M90" i="7"/>
  <c r="P22" i="7"/>
  <c r="B71" i="7"/>
  <c r="I71" i="7"/>
  <c r="E66" i="7"/>
  <c r="L66" i="7"/>
  <c r="P10" i="7"/>
  <c r="B59" i="7"/>
  <c r="L47" i="7"/>
  <c r="I59" i="7"/>
  <c r="K83" i="6"/>
  <c r="M83" i="6" s="1"/>
  <c r="D83" i="6"/>
  <c r="J60" i="8"/>
  <c r="C60" i="8"/>
  <c r="D79" i="7"/>
  <c r="K79" i="7"/>
  <c r="P24" i="7"/>
  <c r="C67" i="7"/>
  <c r="J67" i="7"/>
  <c r="M89" i="6"/>
  <c r="M86" i="7"/>
  <c r="P29" i="7"/>
  <c r="B78" i="7"/>
  <c r="F78" i="7" s="1"/>
  <c r="I78" i="7"/>
  <c r="M78" i="7" s="1"/>
  <c r="E73" i="7"/>
  <c r="F73" i="7" s="1"/>
  <c r="L73" i="7"/>
  <c r="F62" i="7"/>
  <c r="K95" i="7"/>
  <c r="D95" i="7"/>
  <c r="D65" i="7"/>
  <c r="K65" i="7"/>
  <c r="F91" i="6"/>
  <c r="J84" i="6"/>
  <c r="C84" i="6"/>
  <c r="E89" i="5"/>
  <c r="L89" i="5"/>
  <c r="K76" i="5"/>
  <c r="D76" i="5"/>
  <c r="K93" i="4"/>
  <c r="M93" i="4" s="1"/>
  <c r="D93" i="4"/>
  <c r="K87" i="4"/>
  <c r="D87" i="4"/>
  <c r="F87" i="4" s="1"/>
  <c r="K81" i="4"/>
  <c r="M81" i="4" s="1"/>
  <c r="D81" i="4"/>
  <c r="F81" i="4" s="1"/>
  <c r="K75" i="4"/>
  <c r="M75" i="4" s="1"/>
  <c r="D75" i="4"/>
  <c r="B90" i="6"/>
  <c r="P41" i="6"/>
  <c r="I90" i="6"/>
  <c r="F79" i="6"/>
  <c r="F67" i="6"/>
  <c r="K78" i="5"/>
  <c r="D78" i="5"/>
  <c r="J95" i="4"/>
  <c r="M95" i="4" s="1"/>
  <c r="C95" i="4"/>
  <c r="F95" i="4" s="1"/>
  <c r="J89" i="4"/>
  <c r="C89" i="4"/>
  <c r="F89" i="4" s="1"/>
  <c r="J83" i="4"/>
  <c r="M83" i="4" s="1"/>
  <c r="C83" i="4"/>
  <c r="J77" i="4"/>
  <c r="M77" i="4" s="1"/>
  <c r="C77" i="4"/>
  <c r="F77" i="4" s="1"/>
  <c r="J71" i="4"/>
  <c r="C71" i="4"/>
  <c r="F71" i="4" s="1"/>
  <c r="K76" i="6"/>
  <c r="D76" i="6"/>
  <c r="K70" i="6"/>
  <c r="D70" i="6"/>
  <c r="K64" i="6"/>
  <c r="D64" i="6"/>
  <c r="P35" i="5"/>
  <c r="I84" i="5"/>
  <c r="M84" i="5" s="1"/>
  <c r="B84" i="5"/>
  <c r="F84" i="5" s="1"/>
  <c r="J58" i="6"/>
  <c r="C58" i="6"/>
  <c r="I91" i="5"/>
  <c r="M91" i="5" s="1"/>
  <c r="P42" i="5"/>
  <c r="B91" i="5"/>
  <c r="F91" i="5" s="1"/>
  <c r="P30" i="5"/>
  <c r="I79" i="5"/>
  <c r="M79" i="5" s="1"/>
  <c r="B79" i="5"/>
  <c r="F79" i="5" s="1"/>
  <c r="J78" i="6"/>
  <c r="C78" i="6"/>
  <c r="J66" i="6"/>
  <c r="C66" i="6"/>
  <c r="M74" i="5"/>
  <c r="P23" i="5"/>
  <c r="L61" i="5"/>
  <c r="E61" i="5"/>
  <c r="M89" i="4"/>
  <c r="I60" i="5"/>
  <c r="P11" i="5"/>
  <c r="B60" i="5"/>
  <c r="I64" i="4"/>
  <c r="B64" i="4"/>
  <c r="P15" i="4"/>
  <c r="J87" i="3"/>
  <c r="C87" i="3"/>
  <c r="J69" i="3"/>
  <c r="C69" i="3"/>
  <c r="L59" i="3"/>
  <c r="E59" i="3"/>
  <c r="O47" i="3"/>
  <c r="M78" i="5"/>
  <c r="L65" i="5"/>
  <c r="E65" i="5"/>
  <c r="J59" i="5"/>
  <c r="C59" i="5"/>
  <c r="M47" i="5"/>
  <c r="P42" i="4"/>
  <c r="P36" i="4"/>
  <c r="P30" i="4"/>
  <c r="L70" i="4"/>
  <c r="E70" i="4"/>
  <c r="L66" i="4"/>
  <c r="E66" i="4"/>
  <c r="L62" i="4"/>
  <c r="E62" i="4"/>
  <c r="L58" i="4"/>
  <c r="E58" i="4"/>
  <c r="P44" i="3"/>
  <c r="I93" i="3"/>
  <c r="M93" i="3" s="1"/>
  <c r="B93" i="3"/>
  <c r="F93" i="3" s="1"/>
  <c r="P26" i="3"/>
  <c r="I75" i="3"/>
  <c r="M75" i="3" s="1"/>
  <c r="B75" i="3"/>
  <c r="F75" i="3" s="1"/>
  <c r="P8" i="3"/>
  <c r="I57" i="3"/>
  <c r="M57" i="3" s="1"/>
  <c r="B57" i="3"/>
  <c r="F57" i="3" s="1"/>
  <c r="E64" i="5"/>
  <c r="L64" i="5"/>
  <c r="J58" i="5"/>
  <c r="C58" i="5"/>
  <c r="D77" i="5"/>
  <c r="K77" i="5"/>
  <c r="E69" i="5"/>
  <c r="L69" i="5"/>
  <c r="J63" i="5"/>
  <c r="C63" i="5"/>
  <c r="P44" i="4"/>
  <c r="M87" i="4"/>
  <c r="P26" i="4"/>
  <c r="M71" i="4"/>
  <c r="J82" i="3"/>
  <c r="C82" i="3"/>
  <c r="P15" i="3"/>
  <c r="I64" i="3"/>
  <c r="B64" i="3"/>
  <c r="I65" i="2"/>
  <c r="B65" i="2"/>
  <c r="P16" i="2"/>
  <c r="I61" i="4"/>
  <c r="M61" i="4" s="1"/>
  <c r="B61" i="4"/>
  <c r="P12" i="4"/>
  <c r="P41" i="2"/>
  <c r="I90" i="2"/>
  <c r="B90" i="2"/>
  <c r="K87" i="2"/>
  <c r="D87" i="2"/>
  <c r="I81" i="2"/>
  <c r="P32" i="2"/>
  <c r="B81" i="2"/>
  <c r="K78" i="2"/>
  <c r="D78" i="2"/>
  <c r="I72" i="2"/>
  <c r="B72" i="2"/>
  <c r="P23" i="2"/>
  <c r="K69" i="2"/>
  <c r="D69" i="2"/>
  <c r="K65" i="2"/>
  <c r="D65" i="2"/>
  <c r="K61" i="2"/>
  <c r="D61" i="2"/>
  <c r="C57" i="2"/>
  <c r="J57" i="2"/>
  <c r="J94" i="1"/>
  <c r="M94" i="1" s="1"/>
  <c r="C94" i="1"/>
  <c r="F94" i="1" s="1"/>
  <c r="J88" i="1"/>
  <c r="M88" i="1" s="1"/>
  <c r="C88" i="1"/>
  <c r="J82" i="1"/>
  <c r="M82" i="1" s="1"/>
  <c r="C82" i="1"/>
  <c r="F82" i="1" s="1"/>
  <c r="J76" i="1"/>
  <c r="M76" i="1" s="1"/>
  <c r="C76" i="1"/>
  <c r="F76" i="1" s="1"/>
  <c r="J70" i="1"/>
  <c r="M70" i="1" s="1"/>
  <c r="C70" i="1"/>
  <c r="J64" i="1"/>
  <c r="M64" i="1" s="1"/>
  <c r="C64" i="1"/>
  <c r="F64" i="1" s="1"/>
  <c r="J58" i="1"/>
  <c r="M58" i="1" s="1"/>
  <c r="C58" i="1"/>
  <c r="F58" i="1" s="1"/>
  <c r="L94" i="3"/>
  <c r="E94" i="3"/>
  <c r="K76" i="3"/>
  <c r="D76" i="3"/>
  <c r="F78" i="1"/>
  <c r="F60" i="1"/>
  <c r="K65" i="4"/>
  <c r="D65" i="4"/>
  <c r="K91" i="3"/>
  <c r="D91" i="3"/>
  <c r="K73" i="3"/>
  <c r="K96" i="3" s="1"/>
  <c r="D73" i="3"/>
  <c r="E58" i="3"/>
  <c r="L58" i="3"/>
  <c r="I92" i="2"/>
  <c r="B92" i="2"/>
  <c r="P43" i="2"/>
  <c r="D89" i="2"/>
  <c r="K89" i="2"/>
  <c r="B83" i="2"/>
  <c r="P34" i="2"/>
  <c r="I83" i="2"/>
  <c r="D80" i="2"/>
  <c r="K80" i="2"/>
  <c r="B74" i="2"/>
  <c r="P25" i="2"/>
  <c r="I74" i="2"/>
  <c r="K71" i="2"/>
  <c r="D71" i="2"/>
  <c r="F91" i="1"/>
  <c r="F73" i="1"/>
  <c r="B109" i="1"/>
  <c r="B97" i="1"/>
  <c r="C109" i="1" s="1"/>
  <c r="I97" i="1"/>
  <c r="D109" i="1" s="1"/>
  <c r="L70" i="3"/>
  <c r="E70" i="3"/>
  <c r="L66" i="2"/>
  <c r="E66" i="2"/>
  <c r="L62" i="2"/>
  <c r="E62" i="2"/>
  <c r="E58" i="2"/>
  <c r="L58" i="2"/>
  <c r="P45" i="1"/>
  <c r="P37" i="1"/>
  <c r="P30" i="1"/>
  <c r="P23" i="1"/>
  <c r="P16" i="1"/>
  <c r="P9" i="1"/>
  <c r="L62" i="5"/>
  <c r="E62" i="5"/>
  <c r="C56" i="5"/>
  <c r="J56" i="5"/>
  <c r="J69" i="4"/>
  <c r="C69" i="4"/>
  <c r="L63" i="4"/>
  <c r="E63" i="4"/>
  <c r="M47" i="3"/>
  <c r="K94" i="2"/>
  <c r="D94" i="2"/>
  <c r="B88" i="2"/>
  <c r="I88" i="2"/>
  <c r="P39" i="2"/>
  <c r="D85" i="2"/>
  <c r="K85" i="2"/>
  <c r="I79" i="2"/>
  <c r="B79" i="2"/>
  <c r="P30" i="2"/>
  <c r="K76" i="2"/>
  <c r="D76" i="2"/>
  <c r="I70" i="2"/>
  <c r="B70" i="2"/>
  <c r="P21" i="2"/>
  <c r="M69" i="1"/>
  <c r="F93" i="13"/>
  <c r="F88" i="13"/>
  <c r="E96" i="13"/>
  <c r="D96" i="13"/>
  <c r="D97" i="13" s="1"/>
  <c r="C111" i="13" s="1"/>
  <c r="F91" i="13"/>
  <c r="M85" i="13"/>
  <c r="M82" i="13"/>
  <c r="M79" i="13"/>
  <c r="M76" i="13"/>
  <c r="M73" i="13"/>
  <c r="M70" i="13"/>
  <c r="M67" i="13"/>
  <c r="M64" i="13"/>
  <c r="M61" i="13"/>
  <c r="F58" i="13"/>
  <c r="M81" i="12"/>
  <c r="M95" i="12"/>
  <c r="M82" i="12"/>
  <c r="F76" i="12"/>
  <c r="M47" i="12"/>
  <c r="M89" i="12"/>
  <c r="M83" i="12"/>
  <c r="E92" i="12"/>
  <c r="L92" i="12"/>
  <c r="L96" i="12" s="1"/>
  <c r="M73" i="12"/>
  <c r="F92" i="11"/>
  <c r="P45" i="11"/>
  <c r="B94" i="11"/>
  <c r="F94" i="11" s="1"/>
  <c r="I94" i="11"/>
  <c r="M94" i="11" s="1"/>
  <c r="I82" i="11"/>
  <c r="M82" i="11" s="1"/>
  <c r="P33" i="11"/>
  <c r="B82" i="11"/>
  <c r="F82" i="11" s="1"/>
  <c r="N47" i="12"/>
  <c r="L47" i="12"/>
  <c r="I89" i="11"/>
  <c r="M89" i="11" s="1"/>
  <c r="P40" i="11"/>
  <c r="B89" i="11"/>
  <c r="F89" i="11" s="1"/>
  <c r="C94" i="12"/>
  <c r="J94" i="12"/>
  <c r="M60" i="12"/>
  <c r="I90" i="11"/>
  <c r="M90" i="11" s="1"/>
  <c r="B90" i="11"/>
  <c r="F90" i="11" s="1"/>
  <c r="P41" i="11"/>
  <c r="E71" i="11"/>
  <c r="L71" i="11"/>
  <c r="P46" i="10"/>
  <c r="B95" i="10"/>
  <c r="F95" i="10" s="1"/>
  <c r="I95" i="10"/>
  <c r="M95" i="10" s="1"/>
  <c r="P37" i="10"/>
  <c r="B86" i="10"/>
  <c r="F86" i="10" s="1"/>
  <c r="I86" i="10"/>
  <c r="M86" i="10" s="1"/>
  <c r="P28" i="10"/>
  <c r="I77" i="10"/>
  <c r="M77" i="10" s="1"/>
  <c r="B77" i="10"/>
  <c r="F77" i="10" s="1"/>
  <c r="C69" i="10"/>
  <c r="J69" i="10"/>
  <c r="K58" i="10"/>
  <c r="D58" i="10"/>
  <c r="L66" i="11"/>
  <c r="E66" i="11"/>
  <c r="E61" i="11"/>
  <c r="L61" i="11"/>
  <c r="C84" i="10"/>
  <c r="J84" i="10"/>
  <c r="B69" i="10"/>
  <c r="F69" i="10" s="1"/>
  <c r="P20" i="10"/>
  <c r="I69" i="10"/>
  <c r="I57" i="10"/>
  <c r="M57" i="10" s="1"/>
  <c r="B57" i="10"/>
  <c r="F57" i="10" s="1"/>
  <c r="P8" i="10"/>
  <c r="M78" i="11"/>
  <c r="F71" i="10"/>
  <c r="P35" i="10"/>
  <c r="B84" i="10"/>
  <c r="I84" i="10"/>
  <c r="M84" i="10" s="1"/>
  <c r="J65" i="10"/>
  <c r="M65" i="10" s="1"/>
  <c r="C65" i="10"/>
  <c r="F65" i="10" s="1"/>
  <c r="M62" i="11"/>
  <c r="F73" i="10"/>
  <c r="K60" i="10"/>
  <c r="D60" i="10"/>
  <c r="C88" i="8"/>
  <c r="F88" i="8" s="1"/>
  <c r="J88" i="8"/>
  <c r="M88" i="8" s="1"/>
  <c r="P39" i="8"/>
  <c r="I72" i="11"/>
  <c r="M72" i="11" s="1"/>
  <c r="B72" i="11"/>
  <c r="F72" i="11" s="1"/>
  <c r="P23" i="11"/>
  <c r="C59" i="11"/>
  <c r="M47" i="11"/>
  <c r="J59" i="11"/>
  <c r="J96" i="11" s="1"/>
  <c r="F56" i="11"/>
  <c r="D82" i="10"/>
  <c r="K82" i="10"/>
  <c r="C85" i="10"/>
  <c r="J85" i="10"/>
  <c r="J72" i="10"/>
  <c r="C72" i="10"/>
  <c r="M78" i="9"/>
  <c r="K77" i="11"/>
  <c r="D77" i="11"/>
  <c r="M69" i="9"/>
  <c r="F91" i="9"/>
  <c r="M87" i="9"/>
  <c r="F68" i="9"/>
  <c r="E109" i="9"/>
  <c r="B113" i="9"/>
  <c r="E67" i="11"/>
  <c r="L67" i="11"/>
  <c r="E91" i="10"/>
  <c r="L91" i="10"/>
  <c r="J66" i="10"/>
  <c r="C66" i="10"/>
  <c r="M57" i="9"/>
  <c r="K94" i="10"/>
  <c r="D94" i="10"/>
  <c r="D76" i="10"/>
  <c r="K76" i="10"/>
  <c r="I89" i="8"/>
  <c r="M89" i="8" s="1"/>
  <c r="B89" i="8"/>
  <c r="F89" i="8" s="1"/>
  <c r="P40" i="8"/>
  <c r="J71" i="8"/>
  <c r="C71" i="8"/>
  <c r="C66" i="8"/>
  <c r="J66" i="8"/>
  <c r="F86" i="8"/>
  <c r="J79" i="8"/>
  <c r="C79" i="8"/>
  <c r="F68" i="8"/>
  <c r="J61" i="8"/>
  <c r="C61" i="8"/>
  <c r="P39" i="7"/>
  <c r="B88" i="7"/>
  <c r="F88" i="7" s="1"/>
  <c r="I88" i="7"/>
  <c r="M88" i="7" s="1"/>
  <c r="K95" i="8"/>
  <c r="D95" i="8"/>
  <c r="K85" i="8"/>
  <c r="D85" i="8"/>
  <c r="B61" i="8"/>
  <c r="F61" i="8" s="1"/>
  <c r="P12" i="8"/>
  <c r="I61" i="8"/>
  <c r="C56" i="8"/>
  <c r="F56" i="8" s="1"/>
  <c r="J56" i="8"/>
  <c r="M56" i="8" s="1"/>
  <c r="F92" i="8"/>
  <c r="D72" i="8"/>
  <c r="K72" i="8"/>
  <c r="E80" i="8"/>
  <c r="L80" i="8"/>
  <c r="F87" i="7"/>
  <c r="K83" i="7"/>
  <c r="D83" i="7"/>
  <c r="P46" i="6"/>
  <c r="P34" i="6"/>
  <c r="K62" i="8"/>
  <c r="D62" i="8"/>
  <c r="M68" i="7"/>
  <c r="L59" i="7"/>
  <c r="L96" i="7" s="1"/>
  <c r="E59" i="7"/>
  <c r="O47" i="7"/>
  <c r="K82" i="6"/>
  <c r="D82" i="6"/>
  <c r="E65" i="6"/>
  <c r="F65" i="6" s="1"/>
  <c r="L65" i="6"/>
  <c r="D78" i="8"/>
  <c r="K78" i="8"/>
  <c r="F90" i="7"/>
  <c r="D85" i="7"/>
  <c r="K85" i="7"/>
  <c r="C71" i="7"/>
  <c r="J71" i="7"/>
  <c r="P15" i="7"/>
  <c r="B64" i="7"/>
  <c r="F64" i="7" s="1"/>
  <c r="I64" i="7"/>
  <c r="M64" i="7" s="1"/>
  <c r="M56" i="6"/>
  <c r="I82" i="6"/>
  <c r="M82" i="6" s="1"/>
  <c r="B82" i="6"/>
  <c r="P33" i="6"/>
  <c r="K60" i="8"/>
  <c r="D60" i="8"/>
  <c r="L79" i="7"/>
  <c r="E79" i="7"/>
  <c r="L65" i="7"/>
  <c r="E65" i="7"/>
  <c r="F83" i="6"/>
  <c r="F92" i="7"/>
  <c r="J84" i="7"/>
  <c r="M84" i="7" s="1"/>
  <c r="C84" i="7"/>
  <c r="F84" i="7" s="1"/>
  <c r="M62" i="7"/>
  <c r="M91" i="6"/>
  <c r="M65" i="6"/>
  <c r="D88" i="5"/>
  <c r="K88" i="5"/>
  <c r="E95" i="5"/>
  <c r="L95" i="5"/>
  <c r="L78" i="5"/>
  <c r="E78" i="5"/>
  <c r="K92" i="4"/>
  <c r="M92" i="4" s="1"/>
  <c r="D92" i="4"/>
  <c r="K86" i="4"/>
  <c r="M86" i="4" s="1"/>
  <c r="D86" i="4"/>
  <c r="D80" i="4"/>
  <c r="K80" i="4"/>
  <c r="K74" i="4"/>
  <c r="D74" i="4"/>
  <c r="F74" i="4" s="1"/>
  <c r="D90" i="6"/>
  <c r="K90" i="6"/>
  <c r="M73" i="6"/>
  <c r="M61" i="6"/>
  <c r="C59" i="6"/>
  <c r="J59" i="6"/>
  <c r="J96" i="6" s="1"/>
  <c r="M47" i="6"/>
  <c r="L85" i="5"/>
  <c r="E85" i="5"/>
  <c r="J94" i="4"/>
  <c r="M94" i="4" s="1"/>
  <c r="C94" i="4"/>
  <c r="F94" i="4" s="1"/>
  <c r="J88" i="4"/>
  <c r="M88" i="4" s="1"/>
  <c r="C88" i="4"/>
  <c r="F88" i="4" s="1"/>
  <c r="J82" i="4"/>
  <c r="M82" i="4" s="1"/>
  <c r="C82" i="4"/>
  <c r="F82" i="4" s="1"/>
  <c r="J76" i="4"/>
  <c r="M76" i="4" s="1"/>
  <c r="C76" i="4"/>
  <c r="F76" i="4" s="1"/>
  <c r="L76" i="6"/>
  <c r="E76" i="6"/>
  <c r="L70" i="6"/>
  <c r="E70" i="6"/>
  <c r="L64" i="6"/>
  <c r="E64" i="6"/>
  <c r="P46" i="5"/>
  <c r="I95" i="5"/>
  <c r="M95" i="5" s="1"/>
  <c r="B95" i="5"/>
  <c r="D66" i="6"/>
  <c r="K66" i="6"/>
  <c r="B72" i="6"/>
  <c r="F72" i="6" s="1"/>
  <c r="P23" i="6"/>
  <c r="I72" i="6"/>
  <c r="M72" i="6" s="1"/>
  <c r="P11" i="6"/>
  <c r="F72" i="5"/>
  <c r="I61" i="5"/>
  <c r="M61" i="5" s="1"/>
  <c r="B61" i="5"/>
  <c r="F61" i="5" s="1"/>
  <c r="P12" i="5"/>
  <c r="P43" i="4"/>
  <c r="P37" i="4"/>
  <c r="P31" i="4"/>
  <c r="E66" i="5"/>
  <c r="L66" i="5"/>
  <c r="J60" i="5"/>
  <c r="C60" i="5"/>
  <c r="I62" i="4"/>
  <c r="M62" i="4" s="1"/>
  <c r="B62" i="4"/>
  <c r="F62" i="4" s="1"/>
  <c r="P13" i="4"/>
  <c r="J84" i="3"/>
  <c r="C84" i="3"/>
  <c r="C66" i="3"/>
  <c r="J66" i="3"/>
  <c r="F78" i="5"/>
  <c r="B65" i="5"/>
  <c r="F65" i="5" s="1"/>
  <c r="I65" i="5"/>
  <c r="M65" i="5" s="1"/>
  <c r="P16" i="5"/>
  <c r="F91" i="4"/>
  <c r="F85" i="4"/>
  <c r="F79" i="4"/>
  <c r="J68" i="4"/>
  <c r="C68" i="4"/>
  <c r="J64" i="4"/>
  <c r="C64" i="4"/>
  <c r="J60" i="4"/>
  <c r="C60" i="4"/>
  <c r="J56" i="4"/>
  <c r="C56" i="4"/>
  <c r="P41" i="3"/>
  <c r="B90" i="3"/>
  <c r="F90" i="3" s="1"/>
  <c r="I90" i="3"/>
  <c r="M90" i="3" s="1"/>
  <c r="P23" i="3"/>
  <c r="B72" i="3"/>
  <c r="F72" i="3" s="1"/>
  <c r="I72" i="3"/>
  <c r="M72" i="3" s="1"/>
  <c r="I64" i="5"/>
  <c r="M64" i="5" s="1"/>
  <c r="B64" i="5"/>
  <c r="F64" i="5" s="1"/>
  <c r="P15" i="5"/>
  <c r="K58" i="5"/>
  <c r="D58" i="5"/>
  <c r="P24" i="4"/>
  <c r="E77" i="5"/>
  <c r="L77" i="5"/>
  <c r="I69" i="5"/>
  <c r="M69" i="5" s="1"/>
  <c r="B69" i="5"/>
  <c r="F69" i="5" s="1"/>
  <c r="P20" i="5"/>
  <c r="K63" i="5"/>
  <c r="D63" i="5"/>
  <c r="F93" i="4"/>
  <c r="P35" i="4"/>
  <c r="F75" i="4"/>
  <c r="K82" i="3"/>
  <c r="D82" i="3"/>
  <c r="J64" i="3"/>
  <c r="J96" i="3" s="1"/>
  <c r="C64" i="3"/>
  <c r="I63" i="2"/>
  <c r="M63" i="2" s="1"/>
  <c r="B63" i="2"/>
  <c r="F63" i="2" s="1"/>
  <c r="P14" i="2"/>
  <c r="F88" i="1"/>
  <c r="F70" i="1"/>
  <c r="J61" i="4"/>
  <c r="C61" i="4"/>
  <c r="C90" i="2"/>
  <c r="J90" i="2"/>
  <c r="E87" i="2"/>
  <c r="L87" i="2"/>
  <c r="J81" i="2"/>
  <c r="C81" i="2"/>
  <c r="L78" i="2"/>
  <c r="E78" i="2"/>
  <c r="J72" i="2"/>
  <c r="C72" i="2"/>
  <c r="L69" i="2"/>
  <c r="E69" i="2"/>
  <c r="E65" i="2"/>
  <c r="L65" i="2"/>
  <c r="L61" i="2"/>
  <c r="E61" i="2"/>
  <c r="D57" i="2"/>
  <c r="K57" i="2"/>
  <c r="F83" i="1"/>
  <c r="F65" i="1"/>
  <c r="J93" i="1"/>
  <c r="M93" i="1" s="1"/>
  <c r="C93" i="1"/>
  <c r="J87" i="1"/>
  <c r="M87" i="1" s="1"/>
  <c r="C87" i="1"/>
  <c r="F87" i="1" s="1"/>
  <c r="J81" i="1"/>
  <c r="M81" i="1" s="1"/>
  <c r="C81" i="1"/>
  <c r="F81" i="1" s="1"/>
  <c r="J75" i="1"/>
  <c r="M75" i="1" s="1"/>
  <c r="C75" i="1"/>
  <c r="F75" i="1" s="1"/>
  <c r="J69" i="1"/>
  <c r="C69" i="1"/>
  <c r="J63" i="1"/>
  <c r="M63" i="1" s="1"/>
  <c r="C63" i="1"/>
  <c r="F63" i="1" s="1"/>
  <c r="J57" i="1"/>
  <c r="M57" i="1" s="1"/>
  <c r="C57" i="1"/>
  <c r="F57" i="1" s="1"/>
  <c r="L76" i="3"/>
  <c r="E76" i="3"/>
  <c r="L65" i="4"/>
  <c r="E65" i="4"/>
  <c r="L91" i="3"/>
  <c r="E91" i="3"/>
  <c r="L73" i="3"/>
  <c r="E73" i="3"/>
  <c r="F68" i="2"/>
  <c r="J92" i="2"/>
  <c r="C92" i="2"/>
  <c r="L89" i="2"/>
  <c r="E89" i="2"/>
  <c r="C83" i="2"/>
  <c r="J83" i="2"/>
  <c r="L80" i="2"/>
  <c r="E80" i="2"/>
  <c r="C74" i="2"/>
  <c r="J74" i="2"/>
  <c r="E71" i="2"/>
  <c r="L71" i="2"/>
  <c r="C68" i="2"/>
  <c r="P19" i="2"/>
  <c r="J68" i="2"/>
  <c r="M68" i="2" s="1"/>
  <c r="J64" i="2"/>
  <c r="M64" i="2" s="1"/>
  <c r="C64" i="2"/>
  <c r="F64" i="2" s="1"/>
  <c r="P15" i="2"/>
  <c r="J60" i="2"/>
  <c r="M60" i="2" s="1"/>
  <c r="C60" i="2"/>
  <c r="F60" i="2" s="1"/>
  <c r="P11" i="2"/>
  <c r="B56" i="2"/>
  <c r="F56" i="2" s="1"/>
  <c r="P7" i="2"/>
  <c r="I56" i="2"/>
  <c r="M56" i="2" s="1"/>
  <c r="F80" i="1"/>
  <c r="F62" i="1"/>
  <c r="P43" i="1"/>
  <c r="P36" i="1"/>
  <c r="P29" i="1"/>
  <c r="P22" i="1"/>
  <c r="P15" i="1"/>
  <c r="P7" i="1"/>
  <c r="B62" i="5"/>
  <c r="F62" i="5" s="1"/>
  <c r="I62" i="5"/>
  <c r="M62" i="5" s="1"/>
  <c r="P13" i="5"/>
  <c r="K56" i="5"/>
  <c r="D56" i="5"/>
  <c r="K69" i="4"/>
  <c r="D69" i="4"/>
  <c r="I57" i="4"/>
  <c r="M57" i="4" s="1"/>
  <c r="B57" i="4"/>
  <c r="F57" i="4" s="1"/>
  <c r="P8" i="4"/>
  <c r="L94" i="2"/>
  <c r="E94" i="2"/>
  <c r="J88" i="2"/>
  <c r="C88" i="2"/>
  <c r="E85" i="2"/>
  <c r="L85" i="2"/>
  <c r="C79" i="2"/>
  <c r="J79" i="2"/>
  <c r="E76" i="2"/>
  <c r="L76" i="2"/>
  <c r="J70" i="2"/>
  <c r="C70" i="2"/>
  <c r="F93" i="1"/>
  <c r="F69" i="1"/>
  <c r="E112" i="1"/>
  <c r="F95" i="5" l="1"/>
  <c r="F82" i="6"/>
  <c r="E96" i="7"/>
  <c r="M69" i="10"/>
  <c r="B96" i="10"/>
  <c r="B97" i="10" s="1"/>
  <c r="C109" i="10" s="1"/>
  <c r="B111" i="12"/>
  <c r="D97" i="12"/>
  <c r="C111" i="12" s="1"/>
  <c r="K97" i="12"/>
  <c r="D111" i="12" s="1"/>
  <c r="M88" i="2"/>
  <c r="E109" i="1"/>
  <c r="M74" i="2"/>
  <c r="M92" i="2"/>
  <c r="F81" i="2"/>
  <c r="M90" i="2"/>
  <c r="F65" i="2"/>
  <c r="C96" i="5"/>
  <c r="E96" i="3"/>
  <c r="B109" i="7"/>
  <c r="F71" i="7"/>
  <c r="M85" i="10"/>
  <c r="P47" i="11"/>
  <c r="M93" i="12"/>
  <c r="M69" i="4"/>
  <c r="P47" i="1"/>
  <c r="M58" i="3"/>
  <c r="F63" i="5"/>
  <c r="M60" i="3"/>
  <c r="B109" i="5"/>
  <c r="F70" i="6"/>
  <c r="L96" i="6"/>
  <c r="F88" i="5"/>
  <c r="D96" i="7"/>
  <c r="F61" i="7"/>
  <c r="F76" i="10"/>
  <c r="E96" i="11"/>
  <c r="D96" i="10"/>
  <c r="F85" i="2"/>
  <c r="F94" i="2"/>
  <c r="F80" i="2"/>
  <c r="M89" i="2"/>
  <c r="F73" i="3"/>
  <c r="D96" i="4"/>
  <c r="E96" i="2"/>
  <c r="M87" i="2"/>
  <c r="M57" i="2"/>
  <c r="B112" i="5"/>
  <c r="E97" i="5"/>
  <c r="C112" i="5" s="1"/>
  <c r="L97" i="5"/>
  <c r="D112" i="5" s="1"/>
  <c r="M66" i="6"/>
  <c r="D96" i="6"/>
  <c r="D97" i="6" s="1"/>
  <c r="C111" i="6" s="1"/>
  <c r="M95" i="7"/>
  <c r="B110" i="7"/>
  <c r="B109" i="8"/>
  <c r="M91" i="10"/>
  <c r="J96" i="4"/>
  <c r="F70" i="4"/>
  <c r="M67" i="5"/>
  <c r="M85" i="5"/>
  <c r="B96" i="6"/>
  <c r="F59" i="6"/>
  <c r="M84" i="6"/>
  <c r="M60" i="8"/>
  <c r="M67" i="8"/>
  <c r="B111" i="8"/>
  <c r="B110" i="10"/>
  <c r="M61" i="11"/>
  <c r="F83" i="11"/>
  <c r="F67" i="3"/>
  <c r="F77" i="2"/>
  <c r="M86" i="2"/>
  <c r="P47" i="4"/>
  <c r="J96" i="2"/>
  <c r="F79" i="3"/>
  <c r="M67" i="4"/>
  <c r="F60" i="4"/>
  <c r="F76" i="5"/>
  <c r="M94" i="5"/>
  <c r="F66" i="7"/>
  <c r="M85" i="7"/>
  <c r="M80" i="8"/>
  <c r="E110" i="9"/>
  <c r="D96" i="11"/>
  <c r="M79" i="10"/>
  <c r="J97" i="6"/>
  <c r="D110" i="6" s="1"/>
  <c r="B110" i="6"/>
  <c r="J97" i="12"/>
  <c r="D110" i="12" s="1"/>
  <c r="C97" i="12"/>
  <c r="C110" i="12" s="1"/>
  <c r="B110" i="12"/>
  <c r="E110" i="12" s="1"/>
  <c r="F79" i="2"/>
  <c r="F88" i="2"/>
  <c r="F83" i="2"/>
  <c r="M65" i="2"/>
  <c r="J96" i="5"/>
  <c r="L96" i="3"/>
  <c r="F64" i="4"/>
  <c r="M90" i="6"/>
  <c r="B96" i="7"/>
  <c r="B97" i="7" s="1"/>
  <c r="C109" i="7" s="1"/>
  <c r="F59" i="7"/>
  <c r="F94" i="12"/>
  <c r="E96" i="4"/>
  <c r="F58" i="3"/>
  <c r="B110" i="1"/>
  <c r="F58" i="5"/>
  <c r="F60" i="3"/>
  <c r="B96" i="3"/>
  <c r="P47" i="5"/>
  <c r="M70" i="6"/>
  <c r="F89" i="5"/>
  <c r="E96" i="6"/>
  <c r="M88" i="5"/>
  <c r="M61" i="7"/>
  <c r="M79" i="7"/>
  <c r="P47" i="10"/>
  <c r="L97" i="11"/>
  <c r="D112" i="11" s="1"/>
  <c r="B112" i="11"/>
  <c r="E112" i="11" s="1"/>
  <c r="E97" i="11"/>
  <c r="C112" i="11" s="1"/>
  <c r="F60" i="10"/>
  <c r="K96" i="10"/>
  <c r="F76" i="2"/>
  <c r="M85" i="2"/>
  <c r="F71" i="2"/>
  <c r="M80" i="2"/>
  <c r="K96" i="4"/>
  <c r="F76" i="3"/>
  <c r="L96" i="2"/>
  <c r="F78" i="2"/>
  <c r="F87" i="2"/>
  <c r="L96" i="5"/>
  <c r="F68" i="4"/>
  <c r="F66" i="6"/>
  <c r="B111" i="6"/>
  <c r="J96" i="7"/>
  <c r="J97" i="7" s="1"/>
  <c r="D110" i="7" s="1"/>
  <c r="M59" i="8"/>
  <c r="I96" i="8"/>
  <c r="I97" i="8" s="1"/>
  <c r="D109" i="8" s="1"/>
  <c r="F84" i="8"/>
  <c r="F63" i="10"/>
  <c r="F96" i="12"/>
  <c r="F97" i="12" s="1"/>
  <c r="C113" i="12" s="1"/>
  <c r="F96" i="13"/>
  <c r="F97" i="13" s="1"/>
  <c r="C113" i="13" s="1"/>
  <c r="F94" i="3"/>
  <c r="P47" i="2"/>
  <c r="M84" i="3"/>
  <c r="M70" i="4"/>
  <c r="F67" i="5"/>
  <c r="F85" i="5"/>
  <c r="M83" i="5"/>
  <c r="I96" i="6"/>
  <c r="M59" i="6"/>
  <c r="F84" i="6"/>
  <c r="F67" i="7"/>
  <c r="F77" i="7"/>
  <c r="F62" i="8"/>
  <c r="F67" i="8"/>
  <c r="D96" i="8"/>
  <c r="D97" i="8" s="1"/>
  <c r="C111" i="8" s="1"/>
  <c r="F79" i="8"/>
  <c r="J96" i="10"/>
  <c r="J97" i="10" s="1"/>
  <c r="D110" i="10" s="1"/>
  <c r="F71" i="11"/>
  <c r="F85" i="11"/>
  <c r="F91" i="2"/>
  <c r="M77" i="2"/>
  <c r="B109" i="4"/>
  <c r="M84" i="2"/>
  <c r="F93" i="2"/>
  <c r="F87" i="3"/>
  <c r="F66" i="5"/>
  <c r="M76" i="5"/>
  <c r="M95" i="6"/>
  <c r="F85" i="7"/>
  <c r="L96" i="8"/>
  <c r="D97" i="11"/>
  <c r="C111" i="11" s="1"/>
  <c r="B111" i="11"/>
  <c r="F64" i="10"/>
  <c r="B110" i="11"/>
  <c r="J97" i="11"/>
  <c r="D110" i="11" s="1"/>
  <c r="F70" i="2"/>
  <c r="M79" i="2"/>
  <c r="F74" i="2"/>
  <c r="F72" i="2"/>
  <c r="M81" i="2"/>
  <c r="F64" i="3"/>
  <c r="M64" i="4"/>
  <c r="P47" i="7"/>
  <c r="F66" i="10"/>
  <c r="F72" i="10"/>
  <c r="F66" i="11"/>
  <c r="M94" i="12"/>
  <c r="M56" i="5"/>
  <c r="L96" i="4"/>
  <c r="C96" i="1"/>
  <c r="C97" i="1" s="1"/>
  <c r="C110" i="1" s="1"/>
  <c r="M63" i="5"/>
  <c r="M58" i="5"/>
  <c r="B96" i="5"/>
  <c r="B97" i="5" s="1"/>
  <c r="C109" i="5" s="1"/>
  <c r="F59" i="5"/>
  <c r="F64" i="6"/>
  <c r="M89" i="5"/>
  <c r="F79" i="7"/>
  <c r="M76" i="10"/>
  <c r="M82" i="10"/>
  <c r="M76" i="2"/>
  <c r="F62" i="2"/>
  <c r="B111" i="3"/>
  <c r="D97" i="3"/>
  <c r="C111" i="3" s="1"/>
  <c r="K97" i="3"/>
  <c r="D111" i="3" s="1"/>
  <c r="M71" i="2"/>
  <c r="M91" i="3"/>
  <c r="M76" i="3"/>
  <c r="L97" i="2"/>
  <c r="D112" i="2" s="1"/>
  <c r="B112" i="2"/>
  <c r="E97" i="2"/>
  <c r="C112" i="2" s="1"/>
  <c r="F69" i="2"/>
  <c r="M78" i="2"/>
  <c r="E96" i="5"/>
  <c r="M68" i="4"/>
  <c r="C96" i="7"/>
  <c r="C97" i="7" s="1"/>
  <c r="C110" i="7" s="1"/>
  <c r="B96" i="8"/>
  <c r="B97" i="8" s="1"/>
  <c r="C109" i="8" s="1"/>
  <c r="F59" i="8"/>
  <c r="F66" i="8"/>
  <c r="F67" i="11"/>
  <c r="F96" i="9"/>
  <c r="M58" i="10"/>
  <c r="M63" i="10"/>
  <c r="M95" i="11"/>
  <c r="F68" i="5"/>
  <c r="M94" i="3"/>
  <c r="B111" i="2"/>
  <c r="D97" i="2"/>
  <c r="C111" i="2" s="1"/>
  <c r="B109" i="2"/>
  <c r="I96" i="3"/>
  <c r="F70" i="5"/>
  <c r="F84" i="3"/>
  <c r="F83" i="5"/>
  <c r="M67" i="7"/>
  <c r="F78" i="8"/>
  <c r="M77" i="7"/>
  <c r="M62" i="8"/>
  <c r="F72" i="8"/>
  <c r="K96" i="8"/>
  <c r="K97" i="8" s="1"/>
  <c r="D111" i="8" s="1"/>
  <c r="C96" i="10"/>
  <c r="C97" i="10" s="1"/>
  <c r="C110" i="10" s="1"/>
  <c r="M85" i="11"/>
  <c r="F79" i="11"/>
  <c r="F82" i="2"/>
  <c r="M91" i="2"/>
  <c r="M85" i="3"/>
  <c r="F88" i="3"/>
  <c r="F59" i="4"/>
  <c r="B96" i="4"/>
  <c r="B97" i="4" s="1"/>
  <c r="C109" i="4" s="1"/>
  <c r="F75" i="2"/>
  <c r="F84" i="2"/>
  <c r="F61" i="3"/>
  <c r="F61" i="2"/>
  <c r="M87" i="3"/>
  <c r="C96" i="8"/>
  <c r="F95" i="8"/>
  <c r="E96" i="8"/>
  <c r="M88" i="10"/>
  <c r="K96" i="11"/>
  <c r="K97" i="11" s="1"/>
  <c r="D111" i="11" s="1"/>
  <c r="M64" i="10"/>
  <c r="C96" i="6"/>
  <c r="C97" i="6" s="1"/>
  <c r="C110" i="6" s="1"/>
  <c r="C96" i="11"/>
  <c r="C97" i="11" s="1"/>
  <c r="C110" i="11" s="1"/>
  <c r="M70" i="2"/>
  <c r="M72" i="2"/>
  <c r="F61" i="4"/>
  <c r="M64" i="3"/>
  <c r="F60" i="5"/>
  <c r="F90" i="6"/>
  <c r="F65" i="8"/>
  <c r="M72" i="10"/>
  <c r="B109" i="11"/>
  <c r="E97" i="10"/>
  <c r="C112" i="10" s="1"/>
  <c r="B112" i="10"/>
  <c r="E112" i="10" s="1"/>
  <c r="L97" i="10"/>
  <c r="D112" i="10" s="1"/>
  <c r="M70" i="10"/>
  <c r="M66" i="11"/>
  <c r="E109" i="13"/>
  <c r="B113" i="13"/>
  <c r="F56" i="5"/>
  <c r="B112" i="4"/>
  <c r="E97" i="4"/>
  <c r="C112" i="4" s="1"/>
  <c r="L97" i="4"/>
  <c r="D112" i="4" s="1"/>
  <c r="J96" i="1"/>
  <c r="J97" i="1" s="1"/>
  <c r="D110" i="1" s="1"/>
  <c r="M59" i="1"/>
  <c r="M96" i="1" s="1"/>
  <c r="M59" i="5"/>
  <c r="I96" i="5"/>
  <c r="I97" i="5" s="1"/>
  <c r="D109" i="5" s="1"/>
  <c r="M64" i="6"/>
  <c r="F76" i="6"/>
  <c r="F88" i="6"/>
  <c r="M83" i="7"/>
  <c r="F94" i="10"/>
  <c r="M77" i="11"/>
  <c r="F82" i="10"/>
  <c r="I96" i="12"/>
  <c r="F91" i="3"/>
  <c r="F65" i="4"/>
  <c r="M69" i="2"/>
  <c r="F81" i="3"/>
  <c r="F78" i="6"/>
  <c r="M82" i="5"/>
  <c r="M65" i="7"/>
  <c r="P47" i="8"/>
  <c r="M66" i="8"/>
  <c r="M67" i="11"/>
  <c r="M59" i="10"/>
  <c r="F58" i="10"/>
  <c r="F95" i="11"/>
  <c r="F63" i="4"/>
  <c r="M68" i="5"/>
  <c r="F70" i="3"/>
  <c r="D96" i="2"/>
  <c r="B96" i="2"/>
  <c r="B97" i="2" s="1"/>
  <c r="C109" i="2" s="1"/>
  <c r="F59" i="2"/>
  <c r="M59" i="3"/>
  <c r="M70" i="5"/>
  <c r="F58" i="4"/>
  <c r="F58" i="6"/>
  <c r="M89" i="7"/>
  <c r="M78" i="8"/>
  <c r="M85" i="8"/>
  <c r="M72" i="8"/>
  <c r="M78" i="10"/>
  <c r="M71" i="11"/>
  <c r="M79" i="11"/>
  <c r="F73" i="2"/>
  <c r="M82" i="2"/>
  <c r="F85" i="3"/>
  <c r="M88" i="3"/>
  <c r="I96" i="4"/>
  <c r="I97" i="4" s="1"/>
  <c r="D109" i="4" s="1"/>
  <c r="M59" i="4"/>
  <c r="M75" i="2"/>
  <c r="M61" i="3"/>
  <c r="M61" i="2"/>
  <c r="K96" i="5"/>
  <c r="F71" i="5"/>
  <c r="J96" i="8"/>
  <c r="M95" i="8"/>
  <c r="L97" i="8"/>
  <c r="D112" i="8" s="1"/>
  <c r="B112" i="8"/>
  <c r="E97" i="8"/>
  <c r="C112" i="8" s="1"/>
  <c r="F88" i="10"/>
  <c r="M65" i="11"/>
  <c r="M81" i="10"/>
  <c r="E113" i="9"/>
  <c r="B115" i="9" s="1"/>
  <c r="J97" i="3"/>
  <c r="D110" i="3" s="1"/>
  <c r="B110" i="3"/>
  <c r="C97" i="3"/>
  <c r="C110" i="3" s="1"/>
  <c r="M66" i="10"/>
  <c r="B96" i="11"/>
  <c r="B97" i="11" s="1"/>
  <c r="C109" i="11" s="1"/>
  <c r="F59" i="11"/>
  <c r="F82" i="3"/>
  <c r="F77" i="5"/>
  <c r="F66" i="4"/>
  <c r="M76" i="6"/>
  <c r="D97" i="7"/>
  <c r="C111" i="7" s="1"/>
  <c r="B111" i="7"/>
  <c r="F83" i="7"/>
  <c r="F77" i="11"/>
  <c r="M96" i="12"/>
  <c r="M97" i="12" s="1"/>
  <c r="D113" i="12" s="1"/>
  <c r="M92" i="12"/>
  <c r="M96" i="13"/>
  <c r="M97" i="13" s="1"/>
  <c r="D113" i="13" s="1"/>
  <c r="M94" i="2"/>
  <c r="M62" i="2"/>
  <c r="M65" i="4"/>
  <c r="F56" i="4"/>
  <c r="F65" i="7"/>
  <c r="F91" i="11"/>
  <c r="M63" i="4"/>
  <c r="M70" i="3"/>
  <c r="J97" i="4"/>
  <c r="D110" i="4" s="1"/>
  <c r="B110" i="4"/>
  <c r="F59" i="1"/>
  <c r="F96" i="1" s="1"/>
  <c r="K96" i="2"/>
  <c r="K97" i="2" s="1"/>
  <c r="D111" i="2" s="1"/>
  <c r="I96" i="2"/>
  <c r="I97" i="2" s="1"/>
  <c r="D109" i="2" s="1"/>
  <c r="M59" i="2"/>
  <c r="M57" i="5"/>
  <c r="M66" i="3"/>
  <c r="M58" i="4"/>
  <c r="M58" i="6"/>
  <c r="B109" i="6"/>
  <c r="B97" i="6"/>
  <c r="C109" i="6" s="1"/>
  <c r="I97" i="6"/>
  <c r="D109" i="6" s="1"/>
  <c r="F89" i="7"/>
  <c r="F94" i="6"/>
  <c r="M91" i="7"/>
  <c r="F85" i="8"/>
  <c r="F74" i="8"/>
  <c r="F71" i="8"/>
  <c r="F78" i="10"/>
  <c r="M73" i="2"/>
  <c r="F59" i="3"/>
  <c r="M95" i="2"/>
  <c r="J97" i="2"/>
  <c r="D110" i="2" s="1"/>
  <c r="B110" i="2"/>
  <c r="F69" i="3"/>
  <c r="D96" i="5"/>
  <c r="M71" i="5"/>
  <c r="B110" i="8"/>
  <c r="C97" i="8"/>
  <c r="C110" i="8" s="1"/>
  <c r="J97" i="8"/>
  <c r="D110" i="8" s="1"/>
  <c r="F65" i="11"/>
  <c r="E109" i="10"/>
  <c r="E97" i="7"/>
  <c r="C112" i="7" s="1"/>
  <c r="L97" i="7"/>
  <c r="D112" i="7" s="1"/>
  <c r="B112" i="7"/>
  <c r="M61" i="8"/>
  <c r="F84" i="10"/>
  <c r="F59" i="10"/>
  <c r="B109" i="12"/>
  <c r="I97" i="12"/>
  <c r="D109" i="12" s="1"/>
  <c r="B97" i="12"/>
  <c r="C109" i="12" s="1"/>
  <c r="M83" i="2"/>
  <c r="F92" i="2"/>
  <c r="F90" i="2"/>
  <c r="J97" i="5"/>
  <c r="D110" i="5" s="1"/>
  <c r="C97" i="5"/>
  <c r="C110" i="5" s="1"/>
  <c r="B110" i="5"/>
  <c r="E110" i="5" s="1"/>
  <c r="B112" i="3"/>
  <c r="L97" i="3"/>
  <c r="D112" i="3" s="1"/>
  <c r="E97" i="3"/>
  <c r="C112" i="3" s="1"/>
  <c r="M60" i="5"/>
  <c r="I96" i="7"/>
  <c r="I97" i="7" s="1"/>
  <c r="D109" i="7" s="1"/>
  <c r="M59" i="7"/>
  <c r="M96" i="7" s="1"/>
  <c r="M71" i="7"/>
  <c r="M90" i="8"/>
  <c r="F97" i="9"/>
  <c r="C113" i="9" s="1"/>
  <c r="M96" i="9"/>
  <c r="M97" i="9" s="1"/>
  <c r="D113" i="9" s="1"/>
  <c r="F85" i="10"/>
  <c r="I96" i="11"/>
  <c r="I97" i="11" s="1"/>
  <c r="D109" i="11" s="1"/>
  <c r="M59" i="11"/>
  <c r="L96" i="10"/>
  <c r="F87" i="10"/>
  <c r="F69" i="4"/>
  <c r="M82" i="3"/>
  <c r="M77" i="5"/>
  <c r="B97" i="3"/>
  <c r="C109" i="3" s="1"/>
  <c r="I97" i="3"/>
  <c r="D109" i="3" s="1"/>
  <c r="B109" i="3"/>
  <c r="M66" i="4"/>
  <c r="E97" i="6"/>
  <c r="C112" i="6" s="1"/>
  <c r="L97" i="6"/>
  <c r="D112" i="6" s="1"/>
  <c r="B112" i="6"/>
  <c r="E112" i="6" s="1"/>
  <c r="K96" i="7"/>
  <c r="K97" i="7" s="1"/>
  <c r="D111" i="7" s="1"/>
  <c r="M58" i="7"/>
  <c r="M94" i="10"/>
  <c r="L96" i="11"/>
  <c r="M60" i="10"/>
  <c r="K97" i="10"/>
  <c r="D111" i="10" s="1"/>
  <c r="D97" i="10"/>
  <c r="C111" i="10" s="1"/>
  <c r="B111" i="10"/>
  <c r="F92" i="12"/>
  <c r="F89" i="2"/>
  <c r="M73" i="3"/>
  <c r="K97" i="4"/>
  <c r="D111" i="4" s="1"/>
  <c r="B111" i="4"/>
  <c r="D97" i="4"/>
  <c r="C111" i="4" s="1"/>
  <c r="F57" i="2"/>
  <c r="M56" i="4"/>
  <c r="M78" i="6"/>
  <c r="K96" i="6"/>
  <c r="K97" i="6" s="1"/>
  <c r="D111" i="6" s="1"/>
  <c r="F95" i="7"/>
  <c r="F91" i="10"/>
  <c r="M75" i="10"/>
  <c r="M91" i="11"/>
  <c r="E110" i="13"/>
  <c r="C96" i="4"/>
  <c r="C97" i="4" s="1"/>
  <c r="C110" i="4" s="1"/>
  <c r="F57" i="5"/>
  <c r="F66" i="3"/>
  <c r="P47" i="6"/>
  <c r="F60" i="8"/>
  <c r="M94" i="6"/>
  <c r="F91" i="7"/>
  <c r="M79" i="8"/>
  <c r="M71" i="8"/>
  <c r="F61" i="11"/>
  <c r="M83" i="11"/>
  <c r="M67" i="3"/>
  <c r="F86" i="2"/>
  <c r="F95" i="2"/>
  <c r="C96" i="2"/>
  <c r="C97" i="2" s="1"/>
  <c r="C110" i="2" s="1"/>
  <c r="M93" i="2"/>
  <c r="M79" i="3"/>
  <c r="F67" i="4"/>
  <c r="M69" i="3"/>
  <c r="B111" i="5"/>
  <c r="D97" i="5"/>
  <c r="C111" i="5" s="1"/>
  <c r="K97" i="5"/>
  <c r="D111" i="5" s="1"/>
  <c r="M60" i="4"/>
  <c r="M66" i="5"/>
  <c r="F94" i="5"/>
  <c r="M66" i="7"/>
  <c r="F80" i="8"/>
  <c r="F79" i="10"/>
  <c r="F81" i="10"/>
  <c r="E112" i="12"/>
  <c r="M96" i="11" l="1"/>
  <c r="F96" i="3"/>
  <c r="F97" i="3" s="1"/>
  <c r="C113" i="3" s="1"/>
  <c r="E112" i="8"/>
  <c r="M96" i="5"/>
  <c r="M97" i="5"/>
  <c r="D113" i="5" s="1"/>
  <c r="E110" i="1"/>
  <c r="E112" i="3"/>
  <c r="E111" i="7"/>
  <c r="F96" i="11"/>
  <c r="M96" i="3"/>
  <c r="M97" i="3" s="1"/>
  <c r="D113" i="3" s="1"/>
  <c r="M97" i="8"/>
  <c r="D113" i="8" s="1"/>
  <c r="E111" i="2"/>
  <c r="E112" i="2"/>
  <c r="E110" i="11"/>
  <c r="M96" i="8"/>
  <c r="B113" i="8"/>
  <c r="E109" i="8"/>
  <c r="B113" i="5"/>
  <c r="E109" i="5"/>
  <c r="B113" i="7"/>
  <c r="E109" i="7"/>
  <c r="E112" i="7"/>
  <c r="E110" i="2"/>
  <c r="E110" i="4"/>
  <c r="F96" i="2"/>
  <c r="F97" i="2" s="1"/>
  <c r="C113" i="2" s="1"/>
  <c r="E113" i="13"/>
  <c r="B115" i="13" s="1"/>
  <c r="B113" i="11"/>
  <c r="E109" i="11"/>
  <c r="E111" i="3"/>
  <c r="F97" i="11"/>
  <c r="C113" i="11" s="1"/>
  <c r="M97" i="11"/>
  <c r="D113" i="11" s="1"/>
  <c r="E111" i="12"/>
  <c r="M96" i="4"/>
  <c r="M97" i="4" s="1"/>
  <c r="D113" i="4" s="1"/>
  <c r="F96" i="4"/>
  <c r="F97" i="4" s="1"/>
  <c r="C113" i="4" s="1"/>
  <c r="E109" i="2"/>
  <c r="E113" i="2" s="1"/>
  <c r="B115" i="2" s="1"/>
  <c r="B113" i="2"/>
  <c r="M97" i="7"/>
  <c r="D113" i="7" s="1"/>
  <c r="F97" i="7"/>
  <c r="C113" i="7" s="1"/>
  <c r="E111" i="11"/>
  <c r="E109" i="4"/>
  <c r="B113" i="4"/>
  <c r="E111" i="6"/>
  <c r="E110" i="10"/>
  <c r="E113" i="10" s="1"/>
  <c r="B115" i="10" s="1"/>
  <c r="E110" i="7"/>
  <c r="E113" i="1"/>
  <c r="B115" i="1" s="1"/>
  <c r="E111" i="10"/>
  <c r="B113" i="3"/>
  <c r="E109" i="3"/>
  <c r="B113" i="12"/>
  <c r="E109" i="12"/>
  <c r="E113" i="12" s="1"/>
  <c r="B115" i="12" s="1"/>
  <c r="E110" i="8"/>
  <c r="M96" i="2"/>
  <c r="M97" i="2" s="1"/>
  <c r="D113" i="2" s="1"/>
  <c r="M96" i="10"/>
  <c r="M97" i="10" s="1"/>
  <c r="D113" i="10" s="1"/>
  <c r="F96" i="5"/>
  <c r="F97" i="5" s="1"/>
  <c r="C113" i="5" s="1"/>
  <c r="F96" i="7"/>
  <c r="B113" i="1"/>
  <c r="E111" i="5"/>
  <c r="E111" i="4"/>
  <c r="F96" i="10"/>
  <c r="B113" i="10"/>
  <c r="E109" i="6"/>
  <c r="B113" i="6"/>
  <c r="E110" i="3"/>
  <c r="E112" i="4"/>
  <c r="F96" i="8"/>
  <c r="F97" i="8" s="1"/>
  <c r="C113" i="8" s="1"/>
  <c r="M96" i="6"/>
  <c r="M97" i="6" s="1"/>
  <c r="D113" i="6" s="1"/>
  <c r="F97" i="10"/>
  <c r="C113" i="10" s="1"/>
  <c r="E110" i="6"/>
  <c r="E111" i="8"/>
  <c r="F96" i="6"/>
  <c r="F97" i="6" s="1"/>
  <c r="C113" i="6" s="1"/>
  <c r="E112" i="5"/>
  <c r="F97" i="1"/>
  <c r="C113" i="1" s="1"/>
  <c r="M97" i="1"/>
  <c r="D113" i="1" s="1"/>
  <c r="E113" i="5" l="1"/>
  <c r="B115" i="5" s="1"/>
  <c r="E113" i="6"/>
  <c r="B115" i="6" s="1"/>
  <c r="E113" i="8"/>
  <c r="B115" i="8" s="1"/>
  <c r="E113" i="3"/>
  <c r="B115" i="3" s="1"/>
  <c r="E113" i="11"/>
  <c r="B115" i="11" s="1"/>
  <c r="E113" i="7"/>
  <c r="B115" i="7" s="1"/>
  <c r="E113" i="4"/>
  <c r="B115" i="4" s="1"/>
</calcChain>
</file>

<file path=xl/sharedStrings.xml><?xml version="1.0" encoding="utf-8"?>
<sst xmlns="http://schemas.openxmlformats.org/spreadsheetml/2006/main" count="520" uniqueCount="33">
  <si>
    <t>POLIGONO POL01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</si>
  <si>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</si>
  <si>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</si>
  <si>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</si>
  <si>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</si>
  <si>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</si>
  <si>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</si>
  <si>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</si>
  <si>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</si>
  <si>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</si>
  <si>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</si>
  <si>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</si>
  <si>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</si>
  <si>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</si>
  <si>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</si>
  <si>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</si>
  <si>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</si>
  <si>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</si>
  <si>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</si>
  <si>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</si>
  <si>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</si>
  <si>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POL02</t>
  </si>
  <si>
    <t>POLIGONO POL03</t>
  </si>
  <si>
    <t>POLIGONO POL04</t>
  </si>
  <si>
    <t>POLIGONO POL05</t>
  </si>
  <si>
    <t>POLIGONO POL06</t>
  </si>
  <si>
    <t>POLIGONO POL07</t>
  </si>
  <si>
    <t>POLIGONO POL08</t>
  </si>
  <si>
    <t>POLIGONO POL09</t>
  </si>
  <si>
    <t>POLIGONO POL10</t>
  </si>
  <si>
    <t>SPAIN</t>
  </si>
  <si>
    <t>PORTUGAL</t>
  </si>
  <si>
    <t>GULF OF CADIZ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</si>
</sst>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0.0000000"/>
    <numFmt numFmtId="166" formatCode="0.000"/>
    <numFmt numFmtId="167" formatCode="0.0"/>
    <numFmt numFmtId="168" formatCode="0.00000"/>
  </numFmts>
  <fonts count="8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0">
    <border>
      <left/>
      <right/>
      <top/>
      <bottom/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/>
      <right/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/>
      <diagonal/>
    </border>
    <border>
      <left style="thin">
        <color rgb="FF141312"/>
      </left>
      <right style="thin">
        <color rgb="FF14131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141312"/>
      </right>
      <top/>
      <bottom/>
      <diagonal/>
    </border>
    <border>
      <left style="thin">
        <color rgb="FF141312"/>
      </left>
      <right/>
      <top/>
      <bottom/>
      <diagonal/>
    </border>
    <border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164" fontId="2" fillId="2" borderId="0" xfId="0" applyNumberFormat="1" applyFont="1" applyFill="1" applyAlignment="1">
      <alignment horizontal="center"/>
    </xf>
    <xf numFmtId="1" fontId="2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6" xfId="0" applyNumberFormat="1" applyFont="1" applyBorder="1"/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"/>
  <sheetViews>
    <sheetView zoomScale="90" zoomScaleNormal="90" workbookViewId="0">
      <selection activeCell="I4" sqref="I4"/>
    </sheetView>
  </sheetViews>
  <sheetFormatPr baseColWidth="10" defaultColWidth="10.6640625" defaultRowHeight="13"/>
  <cols>
    <col min="2" max="2" width="10.5" customWidth="1"/>
  </cols>
  <sheetData>
    <row r="1" spans="1:16" ht="21">
      <c r="A1" s="33" t="s">
        <v>0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2065523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7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0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7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0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7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0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7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0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7"/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0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7"/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0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7"/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0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7"/>
      <c r="J25" s="7"/>
      <c r="K25" s="12">
        <v>11.25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5">
        <f t="shared" si="4"/>
        <v>0</v>
      </c>
      <c r="P25" s="13">
        <f t="shared" si="5"/>
        <v>0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7"/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3">
        <f t="shared" si="5"/>
        <v>0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7"/>
      <c r="J27" s="7"/>
      <c r="K27" s="12">
        <v>12.25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0</v>
      </c>
      <c r="P27" s="13">
        <f t="shared" si="5"/>
        <v>0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7"/>
      <c r="J28" s="7"/>
      <c r="K28" s="12">
        <v>12.75</v>
      </c>
      <c r="L28" s="5">
        <f t="shared" si="1"/>
        <v>0</v>
      </c>
      <c r="M28" s="5">
        <f t="shared" si="2"/>
        <v>0</v>
      </c>
      <c r="N28" s="5">
        <f t="shared" si="3"/>
        <v>0</v>
      </c>
      <c r="O28" s="5">
        <f t="shared" si="4"/>
        <v>0</v>
      </c>
      <c r="P28" s="13">
        <f t="shared" si="5"/>
        <v>0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/>
      <c r="J29" s="7"/>
      <c r="K29" s="12">
        <v>13.25</v>
      </c>
      <c r="L29" s="5">
        <f t="shared" si="1"/>
        <v>0</v>
      </c>
      <c r="M29" s="5">
        <f t="shared" si="2"/>
        <v>0</v>
      </c>
      <c r="N29" s="5">
        <f t="shared" si="3"/>
        <v>0</v>
      </c>
      <c r="O29" s="5">
        <f t="shared" si="4"/>
        <v>0</v>
      </c>
      <c r="P29" s="13">
        <f t="shared" si="5"/>
        <v>0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629630</v>
      </c>
      <c r="J30" s="7"/>
      <c r="K30" s="12">
        <v>13.75</v>
      </c>
      <c r="L30" s="5">
        <f t="shared" si="1"/>
        <v>440.74099999999999</v>
      </c>
      <c r="M30" s="5">
        <f t="shared" si="2"/>
        <v>167.90133333333333</v>
      </c>
      <c r="N30" s="5">
        <f t="shared" si="3"/>
        <v>20.987666666666666</v>
      </c>
      <c r="O30" s="5">
        <f t="shared" si="4"/>
        <v>0</v>
      </c>
      <c r="P30" s="13">
        <f t="shared" si="5"/>
        <v>629.63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7030870</v>
      </c>
      <c r="J31" s="7"/>
      <c r="K31" s="12">
        <v>14.25</v>
      </c>
      <c r="L31" s="5">
        <f t="shared" si="1"/>
        <v>2109.261</v>
      </c>
      <c r="M31" s="5">
        <f t="shared" si="2"/>
        <v>4921.6089999999995</v>
      </c>
      <c r="N31" s="5">
        <f t="shared" si="3"/>
        <v>0</v>
      </c>
      <c r="O31" s="5">
        <f t="shared" si="4"/>
        <v>0</v>
      </c>
      <c r="P31" s="13">
        <f t="shared" si="5"/>
        <v>7030.869999999999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19098782</v>
      </c>
      <c r="J32" s="7"/>
      <c r="K32" s="12">
        <v>14.75</v>
      </c>
      <c r="L32" s="5">
        <f t="shared" si="1"/>
        <v>1848.2692258064515</v>
      </c>
      <c r="M32" s="5">
        <f t="shared" si="2"/>
        <v>16018.33329032258</v>
      </c>
      <c r="N32" s="5">
        <f t="shared" si="3"/>
        <v>1232.1794838709677</v>
      </c>
      <c r="O32" s="5">
        <f t="shared" si="4"/>
        <v>0</v>
      </c>
      <c r="P32" s="13">
        <f t="shared" si="5"/>
        <v>19098.781999999999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>
        <v>29277803</v>
      </c>
      <c r="J33" s="7"/>
      <c r="K33" s="12">
        <v>15.25</v>
      </c>
      <c r="L33" s="5">
        <f t="shared" si="1"/>
        <v>5323.2369090909096</v>
      </c>
      <c r="M33" s="5">
        <f t="shared" si="2"/>
        <v>21292.947636363639</v>
      </c>
      <c r="N33" s="5">
        <f t="shared" si="3"/>
        <v>2661.6184545454548</v>
      </c>
      <c r="O33" s="5">
        <f t="shared" si="4"/>
        <v>0</v>
      </c>
      <c r="P33" s="13">
        <f t="shared" si="5"/>
        <v>29277.803000000004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>
        <v>22981501</v>
      </c>
      <c r="J34" s="7"/>
      <c r="K34" s="12">
        <v>15.75</v>
      </c>
      <c r="L34" s="5">
        <f t="shared" si="1"/>
        <v>0</v>
      </c>
      <c r="M34" s="5">
        <f t="shared" si="2"/>
        <v>22981.501</v>
      </c>
      <c r="N34" s="5">
        <f t="shared" si="3"/>
        <v>0</v>
      </c>
      <c r="O34" s="5">
        <f t="shared" si="4"/>
        <v>0</v>
      </c>
      <c r="P34" s="13">
        <f t="shared" si="5"/>
        <v>22981.501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>
        <v>6401240</v>
      </c>
      <c r="J35" s="7"/>
      <c r="K35" s="12">
        <v>16.25</v>
      </c>
      <c r="L35" s="5">
        <f t="shared" si="1"/>
        <v>0</v>
      </c>
      <c r="M35" s="5">
        <f t="shared" si="2"/>
        <v>6401.24</v>
      </c>
      <c r="N35" s="5">
        <f t="shared" si="3"/>
        <v>0</v>
      </c>
      <c r="O35" s="5">
        <f t="shared" si="4"/>
        <v>0</v>
      </c>
      <c r="P35" s="13">
        <f t="shared" si="5"/>
        <v>6401.24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>
        <v>3148151</v>
      </c>
      <c r="J36" s="20"/>
      <c r="K36" s="12">
        <v>16.75</v>
      </c>
      <c r="L36" s="5">
        <f t="shared" si="1"/>
        <v>0</v>
      </c>
      <c r="M36" s="5">
        <f t="shared" si="2"/>
        <v>2098.7673333333332</v>
      </c>
      <c r="N36" s="5">
        <f t="shared" si="3"/>
        <v>1049.3836666666666</v>
      </c>
      <c r="O36" s="5">
        <f t="shared" si="4"/>
        <v>0</v>
      </c>
      <c r="P36" s="13">
        <f t="shared" si="5"/>
        <v>3148.1509999999998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>
        <v>629630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629.63</v>
      </c>
      <c r="O37" s="5">
        <f t="shared" si="4"/>
        <v>0</v>
      </c>
      <c r="P37" s="13">
        <f t="shared" si="5"/>
        <v>629.63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>
        <v>629630</v>
      </c>
      <c r="J38" s="20"/>
      <c r="K38" s="12">
        <v>17.75</v>
      </c>
      <c r="L38" s="5">
        <f t="shared" si="1"/>
        <v>0</v>
      </c>
      <c r="M38" s="5">
        <f t="shared" si="2"/>
        <v>629.63</v>
      </c>
      <c r="N38" s="5">
        <f t="shared" si="3"/>
        <v>0</v>
      </c>
      <c r="O38" s="5">
        <f t="shared" si="4"/>
        <v>0</v>
      </c>
      <c r="P38" s="13">
        <f t="shared" si="5"/>
        <v>629.63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89827237</v>
      </c>
      <c r="J47" s="5"/>
      <c r="K47" s="11" t="s">
        <v>7</v>
      </c>
      <c r="L47" s="21">
        <f>SUM(L10:L46)</f>
        <v>9721.5081348973617</v>
      </c>
      <c r="M47" s="21">
        <f>SUM(M10:M46)</f>
        <v>74511.929593352907</v>
      </c>
      <c r="N47" s="21">
        <f>SUM(N10:N46)</f>
        <v>5593.7992717497555</v>
      </c>
      <c r="O47" s="21">
        <f>SUM(O10:O46)</f>
        <v>0</v>
      </c>
      <c r="P47" s="21">
        <f>SUM(P10:P46)</f>
        <v>89827.237000000023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0</v>
      </c>
      <c r="G67" s="5"/>
      <c r="H67" s="12">
        <f t="shared" si="11"/>
        <v>2.4990828164233432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0</v>
      </c>
      <c r="G68" s="5"/>
      <c r="H68" s="12">
        <f t="shared" si="11"/>
        <v>3.0604872578089566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0</v>
      </c>
      <c r="G69" s="5"/>
      <c r="H69" s="12">
        <f t="shared" si="11"/>
        <v>3.7035683765268699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0</v>
      </c>
      <c r="G70" s="5"/>
      <c r="H70" s="12">
        <f t="shared" si="11"/>
        <v>4.4345143553636683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0</v>
      </c>
      <c r="G71" s="5"/>
      <c r="H71" s="12">
        <f t="shared" si="11"/>
        <v>5.2595993894672306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0</v>
      </c>
      <c r="G72" s="5"/>
      <c r="H72" s="12">
        <f t="shared" si="11"/>
        <v>6.1851801292790833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0</v>
      </c>
      <c r="G73" s="5"/>
      <c r="H73" s="12">
        <f t="shared" si="11"/>
        <v>7.2176924471507427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0</v>
      </c>
      <c r="C74" s="5">
        <f t="shared" si="7"/>
        <v>0</v>
      </c>
      <c r="D74" s="5">
        <f t="shared" si="8"/>
        <v>0</v>
      </c>
      <c r="E74" s="5">
        <f t="shared" si="9"/>
        <v>0</v>
      </c>
      <c r="F74" s="13">
        <f t="shared" si="10"/>
        <v>0</v>
      </c>
      <c r="G74" s="5"/>
      <c r="H74" s="12">
        <f t="shared" si="11"/>
        <v>8.3636484836766467</v>
      </c>
      <c r="I74" s="5">
        <f t="shared" si="12"/>
        <v>0</v>
      </c>
      <c r="J74" s="5">
        <f t="shared" si="13"/>
        <v>0</v>
      </c>
      <c r="K74" s="5">
        <f t="shared" si="14"/>
        <v>0</v>
      </c>
      <c r="L74" s="5">
        <f t="shared" si="15"/>
        <v>0</v>
      </c>
      <c r="M74" s="26">
        <f t="shared" si="16"/>
        <v>0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3">
        <f t="shared" si="10"/>
        <v>0</v>
      </c>
      <c r="G75" s="5"/>
      <c r="H75" s="12">
        <f t="shared" si="11"/>
        <v>9.6296339375377329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6">
        <f t="shared" si="16"/>
        <v>0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0</v>
      </c>
      <c r="C76" s="5">
        <f t="shared" si="7"/>
        <v>0</v>
      </c>
      <c r="D76" s="5">
        <f t="shared" si="8"/>
        <v>0</v>
      </c>
      <c r="E76" s="5">
        <f t="shared" si="9"/>
        <v>0</v>
      </c>
      <c r="F76" s="13">
        <f t="shared" si="10"/>
        <v>0</v>
      </c>
      <c r="G76" s="5"/>
      <c r="H76" s="12">
        <f t="shared" si="11"/>
        <v>11.022305568753096</v>
      </c>
      <c r="I76" s="5">
        <f t="shared" si="12"/>
        <v>0</v>
      </c>
      <c r="J76" s="5">
        <f t="shared" si="13"/>
        <v>0</v>
      </c>
      <c r="K76" s="5">
        <f t="shared" si="14"/>
        <v>0</v>
      </c>
      <c r="L76" s="5">
        <f t="shared" si="15"/>
        <v>0</v>
      </c>
      <c r="M76" s="26">
        <f t="shared" si="16"/>
        <v>0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0</v>
      </c>
      <c r="C77" s="5">
        <f t="shared" si="7"/>
        <v>0</v>
      </c>
      <c r="D77" s="5">
        <f t="shared" si="8"/>
        <v>0</v>
      </c>
      <c r="E77" s="5">
        <f t="shared" si="9"/>
        <v>0</v>
      </c>
      <c r="F77" s="13">
        <f t="shared" si="10"/>
        <v>0</v>
      </c>
      <c r="G77" s="5"/>
      <c r="H77" s="12">
        <f t="shared" si="11"/>
        <v>12.548388890093078</v>
      </c>
      <c r="I77" s="5">
        <f t="shared" si="12"/>
        <v>0</v>
      </c>
      <c r="J77" s="5">
        <f t="shared" si="13"/>
        <v>0</v>
      </c>
      <c r="K77" s="5">
        <f t="shared" si="14"/>
        <v>0</v>
      </c>
      <c r="L77" s="5">
        <f t="shared" si="15"/>
        <v>0</v>
      </c>
      <c r="M77" s="26">
        <f t="shared" si="16"/>
        <v>0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0</v>
      </c>
      <c r="C78" s="5">
        <f t="shared" si="7"/>
        <v>0</v>
      </c>
      <c r="D78" s="5">
        <f t="shared" si="8"/>
        <v>0</v>
      </c>
      <c r="E78" s="5">
        <f t="shared" si="9"/>
        <v>0</v>
      </c>
      <c r="F78" s="13">
        <f t="shared" si="10"/>
        <v>0</v>
      </c>
      <c r="G78" s="5"/>
      <c r="H78" s="12">
        <f t="shared" si="11"/>
        <v>14.214676025311384</v>
      </c>
      <c r="I78" s="5">
        <f t="shared" si="12"/>
        <v>0</v>
      </c>
      <c r="J78" s="5">
        <f t="shared" si="13"/>
        <v>0</v>
      </c>
      <c r="K78" s="5">
        <f t="shared" si="14"/>
        <v>0</v>
      </c>
      <c r="L78" s="5">
        <f t="shared" si="15"/>
        <v>0</v>
      </c>
      <c r="M78" s="26">
        <f t="shared" si="16"/>
        <v>0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6060.1887499999993</v>
      </c>
      <c r="C79" s="5">
        <f t="shared" si="7"/>
        <v>2308.6433333333334</v>
      </c>
      <c r="D79" s="5">
        <f t="shared" si="8"/>
        <v>288.58041666666668</v>
      </c>
      <c r="E79" s="5">
        <f t="shared" si="9"/>
        <v>0</v>
      </c>
      <c r="F79" s="13">
        <f t="shared" si="10"/>
        <v>8657.4124999999985</v>
      </c>
      <c r="G79" s="5"/>
      <c r="H79" s="12">
        <f t="shared" si="11"/>
        <v>16.028023716024073</v>
      </c>
      <c r="I79" s="5">
        <f t="shared" si="12"/>
        <v>7064.207200624166</v>
      </c>
      <c r="J79" s="5">
        <f t="shared" si="13"/>
        <v>2691.1265526187299</v>
      </c>
      <c r="K79" s="5">
        <f t="shared" si="14"/>
        <v>336.39081907734123</v>
      </c>
      <c r="L79" s="5">
        <f t="shared" si="15"/>
        <v>0</v>
      </c>
      <c r="M79" s="26">
        <f t="shared" si="16"/>
        <v>10091.724572320238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30056.969249999998</v>
      </c>
      <c r="C80" s="5">
        <f t="shared" si="7"/>
        <v>70132.928249999997</v>
      </c>
      <c r="D80" s="5">
        <f t="shared" si="8"/>
        <v>0</v>
      </c>
      <c r="E80" s="5">
        <f t="shared" si="9"/>
        <v>0</v>
      </c>
      <c r="F80" s="13">
        <f t="shared" si="10"/>
        <v>100189.89749999999</v>
      </c>
      <c r="G80" s="5"/>
      <c r="H80" s="12">
        <f t="shared" si="11"/>
        <v>17.995351461658515</v>
      </c>
      <c r="I80" s="5">
        <f t="shared" si="12"/>
        <v>37956.893019369301</v>
      </c>
      <c r="J80" s="5">
        <f t="shared" si="13"/>
        <v>88566.083711861691</v>
      </c>
      <c r="K80" s="5">
        <f t="shared" si="14"/>
        <v>0</v>
      </c>
      <c r="L80" s="5">
        <f t="shared" si="15"/>
        <v>0</v>
      </c>
      <c r="M80" s="26">
        <f t="shared" si="16"/>
        <v>126522.976731231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27261.971080645159</v>
      </c>
      <c r="C81" s="5">
        <f t="shared" si="7"/>
        <v>236270.41603225804</v>
      </c>
      <c r="D81" s="5">
        <f t="shared" si="8"/>
        <v>18174.647387096775</v>
      </c>
      <c r="E81" s="5">
        <f t="shared" si="9"/>
        <v>0</v>
      </c>
      <c r="F81" s="13">
        <f t="shared" si="10"/>
        <v>281707.03449999995</v>
      </c>
      <c r="G81" s="5"/>
      <c r="H81" s="12">
        <f t="shared" si="11"/>
        <v>20.123639779040083</v>
      </c>
      <c r="I81" s="5">
        <f t="shared" si="12"/>
        <v>37193.904114814322</v>
      </c>
      <c r="J81" s="5">
        <f t="shared" si="13"/>
        <v>322347.16899505747</v>
      </c>
      <c r="K81" s="5">
        <f t="shared" si="14"/>
        <v>24795.936076542883</v>
      </c>
      <c r="L81" s="5">
        <f t="shared" si="15"/>
        <v>0</v>
      </c>
      <c r="M81" s="26">
        <f t="shared" si="16"/>
        <v>384337.00918641465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81179.362863636372</v>
      </c>
      <c r="C82" s="5">
        <f t="shared" si="7"/>
        <v>324717.45145454549</v>
      </c>
      <c r="D82" s="5">
        <f t="shared" si="8"/>
        <v>40589.681431818186</v>
      </c>
      <c r="E82" s="5">
        <f t="shared" si="9"/>
        <v>0</v>
      </c>
      <c r="F82" s="13">
        <f t="shared" si="10"/>
        <v>446486.49575</v>
      </c>
      <c r="G82" s="5"/>
      <c r="H82" s="12">
        <f t="shared" si="11"/>
        <v>22.419928569965954</v>
      </c>
      <c r="I82" s="5">
        <f t="shared" si="12"/>
        <v>119346.59126282454</v>
      </c>
      <c r="J82" s="5">
        <f t="shared" si="13"/>
        <v>477386.36505129817</v>
      </c>
      <c r="K82" s="5">
        <f t="shared" si="14"/>
        <v>59673.295631412271</v>
      </c>
      <c r="L82" s="5">
        <f t="shared" si="15"/>
        <v>0</v>
      </c>
      <c r="M82" s="26">
        <f t="shared" si="16"/>
        <v>656406.25194553507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361958.64075000002</v>
      </c>
      <c r="D83" s="5">
        <f t="shared" si="8"/>
        <v>0</v>
      </c>
      <c r="E83" s="5">
        <f t="shared" si="9"/>
        <v>0</v>
      </c>
      <c r="F83" s="13">
        <f t="shared" si="10"/>
        <v>361958.64075000002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572039.79404501454</v>
      </c>
      <c r="K83" s="5">
        <f t="shared" si="14"/>
        <v>0</v>
      </c>
      <c r="L83" s="5">
        <f t="shared" si="15"/>
        <v>0</v>
      </c>
      <c r="M83" s="26">
        <f t="shared" si="16"/>
        <v>572039.79404501454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104020.15</v>
      </c>
      <c r="D84" s="5">
        <f t="shared" si="8"/>
        <v>0</v>
      </c>
      <c r="E84" s="5">
        <f t="shared" si="9"/>
        <v>0</v>
      </c>
      <c r="F84" s="13">
        <f t="shared" si="10"/>
        <v>104020.15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176321.8676537296</v>
      </c>
      <c r="K84" s="5">
        <f t="shared" si="14"/>
        <v>0</v>
      </c>
      <c r="L84" s="5">
        <f t="shared" si="15"/>
        <v>0</v>
      </c>
      <c r="M84" s="26">
        <f t="shared" si="16"/>
        <v>176321.8676537296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35154.352833333331</v>
      </c>
      <c r="D85" s="5">
        <f t="shared" si="8"/>
        <v>17577.176416666665</v>
      </c>
      <c r="E85" s="5">
        <f t="shared" si="9"/>
        <v>0</v>
      </c>
      <c r="F85" s="13">
        <f t="shared" si="10"/>
        <v>52731.529249999992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63777.45918239918</v>
      </c>
      <c r="K85" s="5">
        <f t="shared" si="14"/>
        <v>31888.72959119959</v>
      </c>
      <c r="L85" s="5">
        <f t="shared" si="15"/>
        <v>0</v>
      </c>
      <c r="M85" s="26">
        <f t="shared" si="16"/>
        <v>95666.188773598769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10861.1175</v>
      </c>
      <c r="E86" s="5">
        <f t="shared" si="9"/>
        <v>0</v>
      </c>
      <c r="F86" s="13">
        <f t="shared" si="10"/>
        <v>10861.1175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21047.1970100912</v>
      </c>
      <c r="L86" s="5">
        <f t="shared" si="15"/>
        <v>0</v>
      </c>
      <c r="M86" s="26">
        <f t="shared" si="16"/>
        <v>21047.1970100912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11175.932500000001</v>
      </c>
      <c r="D87" s="5">
        <f t="shared" si="8"/>
        <v>0</v>
      </c>
      <c r="E87" s="5">
        <f t="shared" si="9"/>
        <v>0</v>
      </c>
      <c r="F87" s="13">
        <f t="shared" si="10"/>
        <v>11175.932500000001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23089.63204879011</v>
      </c>
      <c r="K87" s="5">
        <f t="shared" si="14"/>
        <v>0</v>
      </c>
      <c r="L87" s="5">
        <f t="shared" si="15"/>
        <v>0</v>
      </c>
      <c r="M87" s="26">
        <f t="shared" si="16"/>
        <v>23089.63204879011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144558.49194428153</v>
      </c>
      <c r="C96" s="21">
        <f>SUM(C59:C90)</f>
        <v>1145738.5151534704</v>
      </c>
      <c r="D96" s="21">
        <f>SUM(D59:D90)</f>
        <v>87491.203152248287</v>
      </c>
      <c r="E96" s="21">
        <f>SUM(E59:E90)</f>
        <v>0</v>
      </c>
      <c r="F96" s="21">
        <f>SUM(F59:F90)</f>
        <v>1377788.2102499998</v>
      </c>
      <c r="G96" s="13"/>
      <c r="H96" s="11" t="s">
        <v>7</v>
      </c>
      <c r="I96" s="21">
        <f>SUM(I59:I95)</f>
        <v>201561.59559763235</v>
      </c>
      <c r="J96" s="21">
        <f>SUM(J59:J95)</f>
        <v>1726219.4972407694</v>
      </c>
      <c r="K96" s="21">
        <f>SUM(K59:K95)</f>
        <v>137741.54912832327</v>
      </c>
      <c r="L96" s="21">
        <f>SUM(L59:L95)</f>
        <v>0</v>
      </c>
      <c r="M96" s="21">
        <f>SUM(M59:M95)</f>
        <v>2065522.6419667252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14.86996564096459</v>
      </c>
      <c r="C97" s="27">
        <f>IF(M47&gt;0,C96/M47,0)</f>
        <v>15.376578239300892</v>
      </c>
      <c r="D97" s="27">
        <f>IF(N47&gt;0,D96/N47,0)</f>
        <v>15.640747710434164</v>
      </c>
      <c r="E97" s="27">
        <f>IF(O47&gt;0,E96/O47,0)</f>
        <v>0</v>
      </c>
      <c r="F97" s="27">
        <f>IF(P47&gt;0,F96/P47,0)</f>
        <v>15.338200931750794</v>
      </c>
      <c r="G97" s="13"/>
      <c r="H97" s="9" t="s">
        <v>13</v>
      </c>
      <c r="I97" s="27">
        <f>IF(L47&gt;0,I96/L47,0)</f>
        <v>20.733572692706531</v>
      </c>
      <c r="J97" s="27">
        <f>IF(M47&gt;0,J96/M47,0)</f>
        <v>23.167021799885891</v>
      </c>
      <c r="K97" s="27">
        <f>IF(N47&gt;0,K96/N47,0)</f>
        <v>24.623970656930158</v>
      </c>
      <c r="L97" s="27">
        <f>IF(O47&gt;0,L96/O47,0)</f>
        <v>0</v>
      </c>
      <c r="M97" s="27">
        <f>IF(P47&gt;0,M96/P47,0)</f>
        <v>22.99439135556095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9721.5081348973617</v>
      </c>
      <c r="C109" s="30">
        <f>$B$97</f>
        <v>14.86996564096459</v>
      </c>
      <c r="D109" s="30">
        <f>$I$97</f>
        <v>20.733572692706531</v>
      </c>
      <c r="E109" s="31">
        <f>B109*D109</f>
        <v>201561.59559763235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74511.929593352907</v>
      </c>
      <c r="C110" s="30">
        <f>$C$97</f>
        <v>15.376578239300892</v>
      </c>
      <c r="D110" s="30">
        <f>$J$97</f>
        <v>23.167021799885891</v>
      </c>
      <c r="E110" s="31">
        <f>B110*D110</f>
        <v>1726219.4972407694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5593.7992717497555</v>
      </c>
      <c r="C111" s="30">
        <f>$D$97</f>
        <v>15.640747710434164</v>
      </c>
      <c r="D111" s="30">
        <f>$K$97</f>
        <v>24.623970656930158</v>
      </c>
      <c r="E111" s="31">
        <f>B111*D111</f>
        <v>137741.54912832327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89827.237000000023</v>
      </c>
      <c r="C113" s="30">
        <f>$F$97</f>
        <v>15.338200931750794</v>
      </c>
      <c r="D113" s="30">
        <f>$M$97</f>
        <v>22.99439135556095</v>
      </c>
      <c r="E113" s="31">
        <f>SUM(E109:E112)</f>
        <v>2065522.6419667252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2065523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1.0000001733378601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5"/>
  <sheetViews>
    <sheetView topLeftCell="A82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33" t="s">
        <v>29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11866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7">
        <v>9094</v>
      </c>
      <c r="J18" s="7"/>
      <c r="K18" s="12">
        <v>7.75</v>
      </c>
      <c r="L18" s="5">
        <f t="shared" si="1"/>
        <v>9.0939999999999994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9.0939999999999994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8">
        <v>15361</v>
      </c>
      <c r="J19" s="7"/>
      <c r="K19" s="12">
        <v>8.25</v>
      </c>
      <c r="L19" s="5">
        <f t="shared" si="1"/>
        <v>15.361000000000001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15.361000000000001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8">
        <v>27421</v>
      </c>
      <c r="J20" s="7"/>
      <c r="K20" s="12">
        <v>8.75</v>
      </c>
      <c r="L20" s="5">
        <f t="shared" si="1"/>
        <v>27.420999999999999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27.420999999999999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8">
        <v>27421</v>
      </c>
      <c r="J21" s="7"/>
      <c r="K21" s="12">
        <v>9.25</v>
      </c>
      <c r="L21" s="5">
        <f t="shared" si="1"/>
        <v>27.420999999999999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27.420999999999999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8">
        <v>27696</v>
      </c>
      <c r="J22" s="7"/>
      <c r="K22" s="12">
        <v>9.75</v>
      </c>
      <c r="L22" s="5">
        <f t="shared" si="1"/>
        <v>27.696000000000002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27.696000000000002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>
        <v>224466</v>
      </c>
      <c r="J23" s="7"/>
      <c r="K23" s="12">
        <v>10.25</v>
      </c>
      <c r="L23" s="5">
        <f t="shared" si="1"/>
        <v>224.46600000000001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224.46600000000001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>
        <v>454711</v>
      </c>
      <c r="J24" s="7"/>
      <c r="K24" s="12">
        <v>10.75</v>
      </c>
      <c r="L24" s="5">
        <f t="shared" si="1"/>
        <v>454.71100000000001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454.71100000000001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319852</v>
      </c>
      <c r="J25" s="7"/>
      <c r="K25" s="12">
        <v>11.25</v>
      </c>
      <c r="L25" s="5">
        <f t="shared" si="1"/>
        <v>313.32440816326528</v>
      </c>
      <c r="M25" s="5">
        <f t="shared" si="2"/>
        <v>6.5275918367346932</v>
      </c>
      <c r="N25" s="5">
        <f t="shared" si="3"/>
        <v>0</v>
      </c>
      <c r="O25" s="5">
        <f t="shared" si="4"/>
        <v>0</v>
      </c>
      <c r="P25" s="13">
        <f t="shared" si="5"/>
        <v>319.85199999999998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>
        <v>173756</v>
      </c>
      <c r="J26" s="7"/>
      <c r="K26" s="12">
        <v>11.75</v>
      </c>
      <c r="L26" s="5">
        <f t="shared" si="1"/>
        <v>167.96413333333334</v>
      </c>
      <c r="M26" s="5">
        <f t="shared" si="2"/>
        <v>5.7918666666666665</v>
      </c>
      <c r="N26" s="5">
        <f t="shared" si="3"/>
        <v>0</v>
      </c>
      <c r="O26" s="5">
        <f t="shared" si="4"/>
        <v>0</v>
      </c>
      <c r="P26" s="13">
        <f t="shared" si="5"/>
        <v>173.756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102698</v>
      </c>
      <c r="J27" s="7"/>
      <c r="K27" s="12">
        <v>12.25</v>
      </c>
      <c r="L27" s="5">
        <f t="shared" si="1"/>
        <v>89.860749999999996</v>
      </c>
      <c r="M27" s="5">
        <f t="shared" si="2"/>
        <v>12.837249999999999</v>
      </c>
      <c r="N27" s="5">
        <f t="shared" si="3"/>
        <v>0</v>
      </c>
      <c r="O27" s="5">
        <f t="shared" si="4"/>
        <v>0</v>
      </c>
      <c r="P27" s="13">
        <f t="shared" si="5"/>
        <v>102.69799999999999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64780</v>
      </c>
      <c r="J28" s="7"/>
      <c r="K28" s="12">
        <v>12.75</v>
      </c>
      <c r="L28" s="5">
        <f t="shared" si="1"/>
        <v>51.038787878787879</v>
      </c>
      <c r="M28" s="5">
        <f t="shared" si="2"/>
        <v>13.741212121212122</v>
      </c>
      <c r="N28" s="5">
        <f t="shared" si="3"/>
        <v>0</v>
      </c>
      <c r="O28" s="5">
        <f t="shared" si="4"/>
        <v>0</v>
      </c>
      <c r="P28" s="13">
        <f t="shared" si="5"/>
        <v>64.78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15263</v>
      </c>
      <c r="J29" s="7"/>
      <c r="K29" s="12">
        <v>13.25</v>
      </c>
      <c r="L29" s="5">
        <f t="shared" si="1"/>
        <v>11.871222222222222</v>
      </c>
      <c r="M29" s="5">
        <f t="shared" si="2"/>
        <v>3.3917777777777776</v>
      </c>
      <c r="N29" s="5">
        <f t="shared" si="3"/>
        <v>0</v>
      </c>
      <c r="O29" s="5">
        <f t="shared" si="4"/>
        <v>0</v>
      </c>
      <c r="P29" s="13">
        <f t="shared" si="5"/>
        <v>15.263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7656</v>
      </c>
      <c r="J30" s="7"/>
      <c r="K30" s="12">
        <v>13.75</v>
      </c>
      <c r="L30" s="5">
        <f t="shared" si="1"/>
        <v>5.3591999999999995</v>
      </c>
      <c r="M30" s="5">
        <f t="shared" si="2"/>
        <v>2.0415999999999999</v>
      </c>
      <c r="N30" s="5">
        <f t="shared" si="3"/>
        <v>0.25519999999999998</v>
      </c>
      <c r="O30" s="5">
        <f t="shared" si="4"/>
        <v>0</v>
      </c>
      <c r="P30" s="13">
        <f t="shared" si="5"/>
        <v>7.6559999999999997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5358</v>
      </c>
      <c r="J31" s="7"/>
      <c r="K31" s="12">
        <v>14.25</v>
      </c>
      <c r="L31" s="5">
        <f t="shared" si="1"/>
        <v>1.6073999999999999</v>
      </c>
      <c r="M31" s="5">
        <f t="shared" si="2"/>
        <v>3.7505999999999995</v>
      </c>
      <c r="N31" s="5">
        <f t="shared" si="3"/>
        <v>0</v>
      </c>
      <c r="O31" s="5">
        <f t="shared" si="4"/>
        <v>0</v>
      </c>
      <c r="P31" s="13">
        <f t="shared" si="5"/>
        <v>5.3579999999999997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1339</v>
      </c>
      <c r="J32" s="7"/>
      <c r="K32" s="12">
        <v>14.75</v>
      </c>
      <c r="L32" s="5">
        <f t="shared" si="1"/>
        <v>0.12958064516129031</v>
      </c>
      <c r="M32" s="5">
        <f t="shared" si="2"/>
        <v>1.1230322580645162</v>
      </c>
      <c r="N32" s="5">
        <f t="shared" si="3"/>
        <v>8.6387096774193539E-2</v>
      </c>
      <c r="O32" s="5">
        <f t="shared" si="4"/>
        <v>0</v>
      </c>
      <c r="P32" s="13">
        <f t="shared" si="5"/>
        <v>1.3390000000000002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/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3">
        <f t="shared" si="5"/>
        <v>0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3">
        <f t="shared" si="5"/>
        <v>0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3">
        <f t="shared" si="5"/>
        <v>0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1476872</v>
      </c>
      <c r="J47" s="5"/>
      <c r="K47" s="11" t="s">
        <v>7</v>
      </c>
      <c r="L47" s="21">
        <f>SUM(L10:L46)</f>
        <v>1427.3254822427702</v>
      </c>
      <c r="M47" s="21">
        <f>SUM(M10:M46)</f>
        <v>49.20493066045578</v>
      </c>
      <c r="N47" s="21">
        <f>SUM(N10:N46)</f>
        <v>0.34158709677419352</v>
      </c>
      <c r="O47" s="21">
        <f>SUM(O10:O46)</f>
        <v>0</v>
      </c>
      <c r="P47" s="21">
        <f>SUM(P10:P46)</f>
        <v>1476.8719999999998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70.478499999999997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70.478499999999997</v>
      </c>
      <c r="G67" s="5"/>
      <c r="H67" s="12">
        <f t="shared" si="11"/>
        <v>2.4990828164233432</v>
      </c>
      <c r="I67" s="5">
        <f t="shared" si="12"/>
        <v>22.72665913255388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22.72665913255388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126.72825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126.72825</v>
      </c>
      <c r="G68" s="5"/>
      <c r="H68" s="12">
        <f t="shared" si="11"/>
        <v>3.0604872578089566</v>
      </c>
      <c r="I68" s="5">
        <f t="shared" si="12"/>
        <v>47.012144767203381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47.012144767203381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239.93375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239.93375</v>
      </c>
      <c r="G69" s="5"/>
      <c r="H69" s="12">
        <f t="shared" si="11"/>
        <v>3.7035683765268699</v>
      </c>
      <c r="I69" s="5">
        <f t="shared" si="12"/>
        <v>101.5555484527433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101.5555484527433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253.64425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253.64425</v>
      </c>
      <c r="G70" s="5"/>
      <c r="H70" s="12">
        <f t="shared" si="11"/>
        <v>4.4345143553636683</v>
      </c>
      <c r="I70" s="5">
        <f t="shared" si="12"/>
        <v>121.59881813842715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121.59881813842715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270.036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270.036</v>
      </c>
      <c r="G71" s="5"/>
      <c r="H71" s="12">
        <f t="shared" si="11"/>
        <v>5.2595993894672306</v>
      </c>
      <c r="I71" s="5">
        <f t="shared" si="12"/>
        <v>145.66986469068442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145.66986469068442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2300.7764999999999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2300.7764999999999</v>
      </c>
      <c r="G72" s="5"/>
      <c r="H72" s="12">
        <f t="shared" si="11"/>
        <v>6.1851801292790833</v>
      </c>
      <c r="I72" s="5">
        <f t="shared" si="12"/>
        <v>1388.3626428987588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1388.3626428987588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4888.1432500000001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4888.1432500000001</v>
      </c>
      <c r="G73" s="5"/>
      <c r="H73" s="12">
        <f t="shared" si="11"/>
        <v>7.2176924471507427</v>
      </c>
      <c r="I73" s="5">
        <f t="shared" si="12"/>
        <v>3281.9641503363614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3281.9641503363614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3524.8995918367345</v>
      </c>
      <c r="C74" s="5">
        <f t="shared" si="7"/>
        <v>73.435408163265294</v>
      </c>
      <c r="D74" s="5">
        <f t="shared" si="8"/>
        <v>0</v>
      </c>
      <c r="E74" s="5">
        <f t="shared" si="9"/>
        <v>0</v>
      </c>
      <c r="F74" s="13">
        <f t="shared" si="10"/>
        <v>3598.335</v>
      </c>
      <c r="G74" s="5"/>
      <c r="H74" s="12">
        <f t="shared" si="11"/>
        <v>8.3636484836766467</v>
      </c>
      <c r="I74" s="5">
        <f t="shared" si="12"/>
        <v>2620.5352112335763</v>
      </c>
      <c r="J74" s="5">
        <f t="shared" si="13"/>
        <v>54.594483567366176</v>
      </c>
      <c r="K74" s="5">
        <f t="shared" si="14"/>
        <v>0</v>
      </c>
      <c r="L74" s="5">
        <f t="shared" si="15"/>
        <v>0</v>
      </c>
      <c r="M74" s="26">
        <f t="shared" si="16"/>
        <v>2675.1296948009426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1973.5785666666668</v>
      </c>
      <c r="C75" s="5">
        <f t="shared" si="7"/>
        <v>68.054433333333336</v>
      </c>
      <c r="D75" s="5">
        <f t="shared" si="8"/>
        <v>0</v>
      </c>
      <c r="E75" s="5">
        <f t="shared" si="9"/>
        <v>0</v>
      </c>
      <c r="F75" s="13">
        <f t="shared" si="10"/>
        <v>2041.633</v>
      </c>
      <c r="G75" s="5"/>
      <c r="H75" s="12">
        <f t="shared" si="11"/>
        <v>9.6296339375377329</v>
      </c>
      <c r="I75" s="5">
        <f t="shared" si="12"/>
        <v>1617.4331186357795</v>
      </c>
      <c r="J75" s="5">
        <f t="shared" si="13"/>
        <v>55.773555815026874</v>
      </c>
      <c r="K75" s="5">
        <f t="shared" si="14"/>
        <v>0</v>
      </c>
      <c r="L75" s="5">
        <f t="shared" si="15"/>
        <v>0</v>
      </c>
      <c r="M75" s="26">
        <f t="shared" si="16"/>
        <v>1673.2066744508063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1100.7941874999999</v>
      </c>
      <c r="C76" s="5">
        <f t="shared" si="7"/>
        <v>157.25631249999998</v>
      </c>
      <c r="D76" s="5">
        <f t="shared" si="8"/>
        <v>0</v>
      </c>
      <c r="E76" s="5">
        <f t="shared" si="9"/>
        <v>0</v>
      </c>
      <c r="F76" s="13">
        <f t="shared" si="10"/>
        <v>1258.0504999999998</v>
      </c>
      <c r="G76" s="5"/>
      <c r="H76" s="12">
        <f t="shared" si="11"/>
        <v>11.022305568753096</v>
      </c>
      <c r="I76" s="5">
        <f t="shared" si="12"/>
        <v>990.47264513732966</v>
      </c>
      <c r="J76" s="5">
        <f t="shared" si="13"/>
        <v>141.49609216247566</v>
      </c>
      <c r="K76" s="5">
        <f t="shared" si="14"/>
        <v>0</v>
      </c>
      <c r="L76" s="5">
        <f t="shared" si="15"/>
        <v>0</v>
      </c>
      <c r="M76" s="26">
        <f t="shared" si="16"/>
        <v>1131.9687372998053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650.74454545454546</v>
      </c>
      <c r="C77" s="5">
        <f t="shared" si="7"/>
        <v>175.20045454545456</v>
      </c>
      <c r="D77" s="5">
        <f t="shared" si="8"/>
        <v>0</v>
      </c>
      <c r="E77" s="5">
        <f t="shared" si="9"/>
        <v>0</v>
      </c>
      <c r="F77" s="13">
        <f t="shared" si="10"/>
        <v>825.94500000000005</v>
      </c>
      <c r="G77" s="5"/>
      <c r="H77" s="12">
        <f t="shared" si="11"/>
        <v>12.548388890093078</v>
      </c>
      <c r="I77" s="5">
        <f t="shared" si="12"/>
        <v>640.45455878199903</v>
      </c>
      <c r="J77" s="5">
        <f t="shared" si="13"/>
        <v>172.43007351823053</v>
      </c>
      <c r="K77" s="5">
        <f t="shared" si="14"/>
        <v>0</v>
      </c>
      <c r="L77" s="5">
        <f t="shared" si="15"/>
        <v>0</v>
      </c>
      <c r="M77" s="26">
        <f t="shared" si="16"/>
        <v>812.88463230022955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157.29369444444444</v>
      </c>
      <c r="C78" s="5">
        <f t="shared" si="7"/>
        <v>44.94105555555555</v>
      </c>
      <c r="D78" s="5">
        <f t="shared" si="8"/>
        <v>0</v>
      </c>
      <c r="E78" s="5">
        <f t="shared" si="9"/>
        <v>0</v>
      </c>
      <c r="F78" s="13">
        <f t="shared" si="10"/>
        <v>202.23474999999999</v>
      </c>
      <c r="G78" s="5"/>
      <c r="H78" s="12">
        <f t="shared" si="11"/>
        <v>14.214676025311384</v>
      </c>
      <c r="I78" s="5">
        <f t="shared" si="12"/>
        <v>168.74557791336596</v>
      </c>
      <c r="J78" s="5">
        <f t="shared" si="13"/>
        <v>48.213022260961701</v>
      </c>
      <c r="K78" s="5">
        <f t="shared" si="14"/>
        <v>0</v>
      </c>
      <c r="L78" s="5">
        <f t="shared" si="15"/>
        <v>0</v>
      </c>
      <c r="M78" s="26">
        <f t="shared" si="16"/>
        <v>216.95860017432767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73.688999999999993</v>
      </c>
      <c r="C79" s="5">
        <f t="shared" si="7"/>
        <v>28.071999999999999</v>
      </c>
      <c r="D79" s="5">
        <f t="shared" si="8"/>
        <v>3.5089999999999999</v>
      </c>
      <c r="E79" s="5">
        <f t="shared" si="9"/>
        <v>0</v>
      </c>
      <c r="F79" s="13">
        <f t="shared" si="10"/>
        <v>105.27</v>
      </c>
      <c r="G79" s="5"/>
      <c r="H79" s="12">
        <f t="shared" si="11"/>
        <v>16.028023716024073</v>
      </c>
      <c r="I79" s="5">
        <f t="shared" si="12"/>
        <v>85.897384698916198</v>
      </c>
      <c r="J79" s="5">
        <f t="shared" si="13"/>
        <v>32.722813218634748</v>
      </c>
      <c r="K79" s="5">
        <f t="shared" si="14"/>
        <v>4.0903516523293435</v>
      </c>
      <c r="L79" s="5">
        <f t="shared" si="15"/>
        <v>0</v>
      </c>
      <c r="M79" s="26">
        <f t="shared" si="16"/>
        <v>122.71054956988029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22.905449999999998</v>
      </c>
      <c r="C80" s="5">
        <f t="shared" si="7"/>
        <v>53.446049999999993</v>
      </c>
      <c r="D80" s="5">
        <f t="shared" si="8"/>
        <v>0</v>
      </c>
      <c r="E80" s="5">
        <f t="shared" si="9"/>
        <v>0</v>
      </c>
      <c r="F80" s="13">
        <f t="shared" si="10"/>
        <v>76.351499999999987</v>
      </c>
      <c r="G80" s="5"/>
      <c r="H80" s="12">
        <f t="shared" si="11"/>
        <v>17.995351461658515</v>
      </c>
      <c r="I80" s="5">
        <f t="shared" si="12"/>
        <v>28.925727939469898</v>
      </c>
      <c r="J80" s="5">
        <f t="shared" si="13"/>
        <v>67.493365192096419</v>
      </c>
      <c r="K80" s="5">
        <f t="shared" si="14"/>
        <v>0</v>
      </c>
      <c r="L80" s="5">
        <f t="shared" si="15"/>
        <v>0</v>
      </c>
      <c r="M80" s="26">
        <f t="shared" si="16"/>
        <v>96.419093131566314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1.9113145161290321</v>
      </c>
      <c r="C81" s="5">
        <f t="shared" si="7"/>
        <v>16.564725806451616</v>
      </c>
      <c r="D81" s="5">
        <f t="shared" si="8"/>
        <v>1.2742096774193548</v>
      </c>
      <c r="E81" s="5">
        <f t="shared" si="9"/>
        <v>0</v>
      </c>
      <c r="F81" s="13">
        <f t="shared" si="10"/>
        <v>19.750250000000001</v>
      </c>
      <c r="G81" s="5"/>
      <c r="H81" s="12">
        <f t="shared" si="11"/>
        <v>20.123639779040083</v>
      </c>
      <c r="I81" s="5">
        <f t="shared" si="12"/>
        <v>2.6076342255614193</v>
      </c>
      <c r="J81" s="5">
        <f t="shared" si="13"/>
        <v>22.599496621532307</v>
      </c>
      <c r="K81" s="5">
        <f t="shared" si="14"/>
        <v>1.7384228170409464</v>
      </c>
      <c r="L81" s="5">
        <f t="shared" si="15"/>
        <v>0</v>
      </c>
      <c r="M81" s="26">
        <f t="shared" si="16"/>
        <v>26.945553664134671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3">
        <f t="shared" si="10"/>
        <v>0</v>
      </c>
      <c r="G82" s="5"/>
      <c r="H82" s="12">
        <f t="shared" si="11"/>
        <v>22.419928569965954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6">
        <f t="shared" si="16"/>
        <v>0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3">
        <f t="shared" si="10"/>
        <v>0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3">
        <f t="shared" si="10"/>
        <v>0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15655.556850418519</v>
      </c>
      <c r="C96" s="21">
        <f>SUM(C59:C90)</f>
        <v>616.9704399040603</v>
      </c>
      <c r="D96" s="21">
        <f>SUM(D59:D90)</f>
        <v>4.7832096774193547</v>
      </c>
      <c r="E96" s="21">
        <f>SUM(E59:E90)</f>
        <v>0</v>
      </c>
      <c r="F96" s="21">
        <f>SUM(F59:F90)</f>
        <v>16277.310499999998</v>
      </c>
      <c r="G96" s="13"/>
      <c r="H96" s="11" t="s">
        <v>7</v>
      </c>
      <c r="I96" s="21">
        <f>SUM(I59:I95)</f>
        <v>11263.96168698273</v>
      </c>
      <c r="J96" s="21">
        <f>SUM(J59:J95)</f>
        <v>595.32290235632445</v>
      </c>
      <c r="K96" s="21">
        <f>SUM(K59:K95)</f>
        <v>5.8287744693702894</v>
      </c>
      <c r="L96" s="21">
        <f>SUM(L59:L95)</f>
        <v>0</v>
      </c>
      <c r="M96" s="21">
        <f>SUM(M59:M95)</f>
        <v>11865.113363808425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10.968456070593508</v>
      </c>
      <c r="C97" s="27">
        <f>IF(M47&gt;0,C96/M47,0)</f>
        <v>12.538792995391763</v>
      </c>
      <c r="D97" s="27">
        <f>IF(N47&gt;0,D96/N47,0)</f>
        <v>14.002899180296907</v>
      </c>
      <c r="E97" s="27">
        <f>IF(O47&gt;0,E96/O47,0)</f>
        <v>0</v>
      </c>
      <c r="F97" s="27">
        <f>IF(P47&gt;0,F96/P47,0)</f>
        <v>11.021476810448029</v>
      </c>
      <c r="G97" s="13"/>
      <c r="H97" s="9" t="s">
        <v>13</v>
      </c>
      <c r="I97" s="27">
        <f>IF(L47&gt;0,I96/L47,0)</f>
        <v>7.8916559867505187</v>
      </c>
      <c r="J97" s="27">
        <f>IF(M47&gt;0,J96/M47,0)</f>
        <v>12.098846484804904</v>
      </c>
      <c r="K97" s="27">
        <f>IF(N47&gt;0,K96/N47,0)</f>
        <v>17.063801661171663</v>
      </c>
      <c r="L97" s="27">
        <f>IF(O47&gt;0,L96/O47,0)</f>
        <v>0</v>
      </c>
      <c r="M97" s="27">
        <f>IF(P47&gt;0,M96/P47,0)</f>
        <v>8.0339483474589706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1427.3254822427702</v>
      </c>
      <c r="C109" s="30">
        <f>$B$97</f>
        <v>10.968456070593508</v>
      </c>
      <c r="D109" s="30">
        <f>$I$97</f>
        <v>7.8916559867505187</v>
      </c>
      <c r="E109" s="31">
        <f>B109*D109</f>
        <v>11263.96168698273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49.20493066045578</v>
      </c>
      <c r="C110" s="30">
        <f>$C$97</f>
        <v>12.538792995391763</v>
      </c>
      <c r="D110" s="30">
        <f>$J$97</f>
        <v>12.098846484804904</v>
      </c>
      <c r="E110" s="31">
        <f>B110*D110</f>
        <v>595.32290235632445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0.34158709677419352</v>
      </c>
      <c r="C111" s="30">
        <f>$D$97</f>
        <v>14.002899180296907</v>
      </c>
      <c r="D111" s="30">
        <f>$K$97</f>
        <v>17.063801661171663</v>
      </c>
      <c r="E111" s="31">
        <f>B111*D111</f>
        <v>5.8287744693702894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1476.8720000000003</v>
      </c>
      <c r="C113" s="30">
        <f>$F$97</f>
        <v>11.021476810448029</v>
      </c>
      <c r="D113" s="30">
        <f>$M$97</f>
        <v>8.0339483474589706</v>
      </c>
      <c r="E113" s="31">
        <f>SUM(E109:E112)</f>
        <v>11865.113363808425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11866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1.0000747263143965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15"/>
  <sheetViews>
    <sheetView topLeftCell="A103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33" t="s">
        <v>30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6072822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8">
        <v>56894255</v>
      </c>
      <c r="J18" s="7"/>
      <c r="K18" s="12">
        <v>7.75</v>
      </c>
      <c r="L18" s="5">
        <f t="shared" si="1"/>
        <v>56894.254999999997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56894.254999999997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8">
        <v>103924816</v>
      </c>
      <c r="J19" s="7"/>
      <c r="K19" s="12">
        <v>8.25</v>
      </c>
      <c r="L19" s="5">
        <f t="shared" si="1"/>
        <v>103924.81600000001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103924.81600000001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8">
        <v>61006149</v>
      </c>
      <c r="J20" s="7"/>
      <c r="K20" s="12">
        <v>8.75</v>
      </c>
      <c r="L20" s="5">
        <f t="shared" si="1"/>
        <v>61006.148999999998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61006.148999999998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8">
        <v>30714686</v>
      </c>
      <c r="J21" s="7"/>
      <c r="K21" s="12">
        <v>9.25</v>
      </c>
      <c r="L21" s="5">
        <f t="shared" si="1"/>
        <v>30714.686000000002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30714.686000000002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8">
        <v>17628960</v>
      </c>
      <c r="J22" s="7"/>
      <c r="K22" s="12">
        <v>9.75</v>
      </c>
      <c r="L22" s="5">
        <f t="shared" si="1"/>
        <v>17628.96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17628.96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>
        <v>42196464</v>
      </c>
      <c r="J23" s="7"/>
      <c r="K23" s="12">
        <v>10.25</v>
      </c>
      <c r="L23" s="5">
        <f t="shared" si="1"/>
        <v>42196.464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42196.464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>
        <v>81633801</v>
      </c>
      <c r="J24" s="7"/>
      <c r="K24" s="12">
        <v>10.75</v>
      </c>
      <c r="L24" s="5">
        <f t="shared" si="1"/>
        <v>81633.801000000007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81633.801000000007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68068479</v>
      </c>
      <c r="J25" s="7"/>
      <c r="K25" s="12">
        <v>11.25</v>
      </c>
      <c r="L25" s="5">
        <f t="shared" si="1"/>
        <v>66679.326367346948</v>
      </c>
      <c r="M25" s="5">
        <f t="shared" si="2"/>
        <v>1389.1526326530613</v>
      </c>
      <c r="N25" s="5">
        <f t="shared" si="3"/>
        <v>0</v>
      </c>
      <c r="O25" s="5">
        <f t="shared" si="4"/>
        <v>0</v>
      </c>
      <c r="P25" s="13">
        <f t="shared" si="5"/>
        <v>68068.479000000007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>
        <v>44074238</v>
      </c>
      <c r="J26" s="7"/>
      <c r="K26" s="12">
        <v>11.75</v>
      </c>
      <c r="L26" s="5">
        <f t="shared" si="1"/>
        <v>42605.096733333332</v>
      </c>
      <c r="M26" s="5">
        <f t="shared" si="2"/>
        <v>1469.1412666666665</v>
      </c>
      <c r="N26" s="5">
        <f t="shared" si="3"/>
        <v>0</v>
      </c>
      <c r="O26" s="5">
        <f t="shared" si="4"/>
        <v>0</v>
      </c>
      <c r="P26" s="13">
        <f t="shared" si="5"/>
        <v>44074.237999999998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35180806</v>
      </c>
      <c r="J27" s="7"/>
      <c r="K27" s="12">
        <v>12.25</v>
      </c>
      <c r="L27" s="5">
        <f t="shared" si="1"/>
        <v>30783.205249999999</v>
      </c>
      <c r="M27" s="5">
        <f t="shared" si="2"/>
        <v>4397.6007499999996</v>
      </c>
      <c r="N27" s="5">
        <f t="shared" si="3"/>
        <v>0</v>
      </c>
      <c r="O27" s="5">
        <f t="shared" si="4"/>
        <v>0</v>
      </c>
      <c r="P27" s="13">
        <f t="shared" si="5"/>
        <v>35180.805999999997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25088451</v>
      </c>
      <c r="J28" s="7"/>
      <c r="K28" s="12">
        <v>12.75</v>
      </c>
      <c r="L28" s="5">
        <f t="shared" si="1"/>
        <v>19766.658363636365</v>
      </c>
      <c r="M28" s="5">
        <f t="shared" si="2"/>
        <v>5321.792636363637</v>
      </c>
      <c r="N28" s="5">
        <f t="shared" si="3"/>
        <v>0</v>
      </c>
      <c r="O28" s="5">
        <f t="shared" si="4"/>
        <v>0</v>
      </c>
      <c r="P28" s="13">
        <f t="shared" si="5"/>
        <v>25088.451000000001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27303256</v>
      </c>
      <c r="J29" s="7"/>
      <c r="K29" s="12">
        <v>13.25</v>
      </c>
      <c r="L29" s="5">
        <f t="shared" si="1"/>
        <v>21235.865777777781</v>
      </c>
      <c r="M29" s="5">
        <f t="shared" si="2"/>
        <v>6067.3902222222223</v>
      </c>
      <c r="N29" s="5">
        <f t="shared" si="3"/>
        <v>0</v>
      </c>
      <c r="O29" s="5">
        <f t="shared" si="4"/>
        <v>0</v>
      </c>
      <c r="P29" s="13">
        <f t="shared" si="5"/>
        <v>27303.256000000001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43276092</v>
      </c>
      <c r="J30" s="7"/>
      <c r="K30" s="12">
        <v>13.75</v>
      </c>
      <c r="L30" s="5">
        <f t="shared" si="1"/>
        <v>30293.264399999996</v>
      </c>
      <c r="M30" s="5">
        <f t="shared" si="2"/>
        <v>11540.2912</v>
      </c>
      <c r="N30" s="5">
        <f t="shared" si="3"/>
        <v>1442.5364</v>
      </c>
      <c r="O30" s="5">
        <f t="shared" si="4"/>
        <v>0</v>
      </c>
      <c r="P30" s="13">
        <f t="shared" si="5"/>
        <v>43276.09199999999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45889139</v>
      </c>
      <c r="J31" s="7"/>
      <c r="K31" s="12">
        <v>14.25</v>
      </c>
      <c r="L31" s="5">
        <f t="shared" si="1"/>
        <v>13766.7417</v>
      </c>
      <c r="M31" s="5">
        <f t="shared" si="2"/>
        <v>32122.397300000001</v>
      </c>
      <c r="N31" s="5">
        <f t="shared" si="3"/>
        <v>0</v>
      </c>
      <c r="O31" s="5">
        <f t="shared" si="4"/>
        <v>0</v>
      </c>
      <c r="P31" s="13">
        <f t="shared" si="5"/>
        <v>45889.139000000003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21966335</v>
      </c>
      <c r="J32" s="7"/>
      <c r="K32" s="12">
        <v>14.75</v>
      </c>
      <c r="L32" s="5">
        <f t="shared" si="1"/>
        <v>2125.7743548387093</v>
      </c>
      <c r="M32" s="5">
        <f t="shared" si="2"/>
        <v>18423.377741935485</v>
      </c>
      <c r="N32" s="5">
        <f t="shared" si="3"/>
        <v>1417.1829032258063</v>
      </c>
      <c r="O32" s="5">
        <f t="shared" si="4"/>
        <v>0</v>
      </c>
      <c r="P32" s="13">
        <f t="shared" si="5"/>
        <v>21966.334999999999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>
        <v>8252853</v>
      </c>
      <c r="J33" s="7"/>
      <c r="K33" s="12">
        <v>15.25</v>
      </c>
      <c r="L33" s="5">
        <f t="shared" si="1"/>
        <v>1500.5187272727271</v>
      </c>
      <c r="M33" s="5">
        <f t="shared" si="2"/>
        <v>6002.0749090909085</v>
      </c>
      <c r="N33" s="5">
        <f t="shared" si="3"/>
        <v>750.25936363636356</v>
      </c>
      <c r="O33" s="5">
        <f t="shared" si="4"/>
        <v>0</v>
      </c>
      <c r="P33" s="13">
        <f t="shared" si="5"/>
        <v>8252.8529999999992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>
        <v>2248223</v>
      </c>
      <c r="J34" s="7"/>
      <c r="K34" s="12">
        <v>15.75</v>
      </c>
      <c r="L34" s="5">
        <f t="shared" si="1"/>
        <v>0</v>
      </c>
      <c r="M34" s="5">
        <f t="shared" si="2"/>
        <v>2248.223</v>
      </c>
      <c r="N34" s="5">
        <f t="shared" si="3"/>
        <v>0</v>
      </c>
      <c r="O34" s="5">
        <f t="shared" si="4"/>
        <v>0</v>
      </c>
      <c r="P34" s="13">
        <f t="shared" si="5"/>
        <v>2248.223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>
        <v>749408</v>
      </c>
      <c r="J35" s="7"/>
      <c r="K35" s="12">
        <v>16.25</v>
      </c>
      <c r="L35" s="5">
        <f t="shared" si="1"/>
        <v>0</v>
      </c>
      <c r="M35" s="5">
        <f t="shared" si="2"/>
        <v>749.40800000000002</v>
      </c>
      <c r="N35" s="5">
        <f t="shared" si="3"/>
        <v>0</v>
      </c>
      <c r="O35" s="5">
        <f t="shared" si="4"/>
        <v>0</v>
      </c>
      <c r="P35" s="13">
        <f t="shared" si="5"/>
        <v>749.40800000000002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716096411</v>
      </c>
      <c r="J47" s="5"/>
      <c r="K47" s="11" t="s">
        <v>7</v>
      </c>
      <c r="L47" s="21">
        <f>SUM(L10:L46)</f>
        <v>622755.58267420589</v>
      </c>
      <c r="M47" s="21">
        <f>SUM(M10:M46)</f>
        <v>89730.849658931984</v>
      </c>
      <c r="N47" s="21">
        <f>SUM(N10:N46)</f>
        <v>3609.97866686217</v>
      </c>
      <c r="O47" s="21">
        <f>SUM(O10:O46)</f>
        <v>0</v>
      </c>
      <c r="P47" s="21">
        <f>SUM(P10:P46)</f>
        <v>716096.41100000008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440930.47625000001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440930.47625000001</v>
      </c>
      <c r="G67" s="5"/>
      <c r="H67" s="12">
        <f t="shared" si="11"/>
        <v>2.4990828164233432</v>
      </c>
      <c r="I67" s="5">
        <f t="shared" si="12"/>
        <v>142183.45502370788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142183.45502370788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857379.73200000008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857379.73200000008</v>
      </c>
      <c r="G68" s="5"/>
      <c r="H68" s="12">
        <f t="shared" si="11"/>
        <v>3.0604872578089566</v>
      </c>
      <c r="I68" s="5">
        <f t="shared" si="12"/>
        <v>318060.57513814041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318060.57513814041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533803.80374999996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533803.80374999996</v>
      </c>
      <c r="G69" s="5"/>
      <c r="H69" s="12">
        <f t="shared" si="11"/>
        <v>3.7035683765268699</v>
      </c>
      <c r="I69" s="5">
        <f t="shared" si="12"/>
        <v>225940.44421008631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225940.44421008631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284110.8455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284110.8455</v>
      </c>
      <c r="G70" s="5"/>
      <c r="H70" s="12">
        <f t="shared" si="11"/>
        <v>4.4345143553636683</v>
      </c>
      <c r="I70" s="5">
        <f t="shared" si="12"/>
        <v>136204.71598748749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136204.71598748749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171882.36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171882.36</v>
      </c>
      <c r="G71" s="5"/>
      <c r="H71" s="12">
        <f t="shared" si="11"/>
        <v>5.2595993894672306</v>
      </c>
      <c r="I71" s="5">
        <f t="shared" si="12"/>
        <v>92721.267252942227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92721.267252942227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432513.75599999999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432513.75599999999</v>
      </c>
      <c r="G72" s="5"/>
      <c r="H72" s="12">
        <f t="shared" si="11"/>
        <v>6.1851801292790833</v>
      </c>
      <c r="I72" s="5">
        <f t="shared" si="12"/>
        <v>260992.73065864018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260992.73065864018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877563.36075000011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877563.36075000011</v>
      </c>
      <c r="G73" s="5"/>
      <c r="H73" s="12">
        <f t="shared" si="11"/>
        <v>7.2176924471507427</v>
      </c>
      <c r="I73" s="5">
        <f t="shared" si="12"/>
        <v>589207.66890990676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589207.66890990676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750142.42163265322</v>
      </c>
      <c r="C74" s="5">
        <f t="shared" si="7"/>
        <v>15627.96711734694</v>
      </c>
      <c r="D74" s="5">
        <f t="shared" si="8"/>
        <v>0</v>
      </c>
      <c r="E74" s="5">
        <f t="shared" si="9"/>
        <v>0</v>
      </c>
      <c r="F74" s="13">
        <f t="shared" si="10"/>
        <v>765770.38875000016</v>
      </c>
      <c r="G74" s="5"/>
      <c r="H74" s="12">
        <f t="shared" si="11"/>
        <v>8.3636484836766467</v>
      </c>
      <c r="I74" s="5">
        <f t="shared" si="12"/>
        <v>557682.44686484151</v>
      </c>
      <c r="J74" s="5">
        <f t="shared" si="13"/>
        <v>11618.384309684199</v>
      </c>
      <c r="K74" s="5">
        <f t="shared" si="14"/>
        <v>0</v>
      </c>
      <c r="L74" s="5">
        <f t="shared" si="15"/>
        <v>0</v>
      </c>
      <c r="M74" s="26">
        <f t="shared" si="16"/>
        <v>569300.83117452567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500609.88661666663</v>
      </c>
      <c r="C75" s="5">
        <f t="shared" si="7"/>
        <v>17262.40988333333</v>
      </c>
      <c r="D75" s="5">
        <f t="shared" si="8"/>
        <v>0</v>
      </c>
      <c r="E75" s="5">
        <f t="shared" si="9"/>
        <v>0</v>
      </c>
      <c r="F75" s="13">
        <f t="shared" si="10"/>
        <v>517872.29649999994</v>
      </c>
      <c r="G75" s="5"/>
      <c r="H75" s="12">
        <f t="shared" si="11"/>
        <v>9.6296339375377329</v>
      </c>
      <c r="I75" s="5">
        <f t="shared" si="12"/>
        <v>410271.48541538464</v>
      </c>
      <c r="J75" s="5">
        <f t="shared" si="13"/>
        <v>14147.292600530505</v>
      </c>
      <c r="K75" s="5">
        <f t="shared" si="14"/>
        <v>0</v>
      </c>
      <c r="L75" s="5">
        <f t="shared" si="15"/>
        <v>0</v>
      </c>
      <c r="M75" s="26">
        <f t="shared" si="16"/>
        <v>424418.77801591513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377094.26431250002</v>
      </c>
      <c r="C76" s="5">
        <f t="shared" si="7"/>
        <v>53870.609187499998</v>
      </c>
      <c r="D76" s="5">
        <f t="shared" si="8"/>
        <v>0</v>
      </c>
      <c r="E76" s="5">
        <f t="shared" si="9"/>
        <v>0</v>
      </c>
      <c r="F76" s="13">
        <f t="shared" si="10"/>
        <v>430964.87349999999</v>
      </c>
      <c r="G76" s="5"/>
      <c r="H76" s="12">
        <f t="shared" si="11"/>
        <v>11.022305568753096</v>
      </c>
      <c r="I76" s="5">
        <f t="shared" si="12"/>
        <v>339301.89465114451</v>
      </c>
      <c r="J76" s="5">
        <f t="shared" si="13"/>
        <v>48471.699235877786</v>
      </c>
      <c r="K76" s="5">
        <f t="shared" si="14"/>
        <v>0</v>
      </c>
      <c r="L76" s="5">
        <f t="shared" si="15"/>
        <v>0</v>
      </c>
      <c r="M76" s="26">
        <f t="shared" si="16"/>
        <v>387773.59388702229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252024.89413636364</v>
      </c>
      <c r="C77" s="5">
        <f t="shared" si="7"/>
        <v>67852.856113636371</v>
      </c>
      <c r="D77" s="5">
        <f t="shared" si="8"/>
        <v>0</v>
      </c>
      <c r="E77" s="5">
        <f t="shared" si="9"/>
        <v>0</v>
      </c>
      <c r="F77" s="13">
        <f t="shared" si="10"/>
        <v>319877.75025000004</v>
      </c>
      <c r="G77" s="5"/>
      <c r="H77" s="12">
        <f t="shared" si="11"/>
        <v>12.548388890093078</v>
      </c>
      <c r="I77" s="5">
        <f t="shared" si="12"/>
        <v>248039.71620451997</v>
      </c>
      <c r="J77" s="5">
        <f t="shared" si="13"/>
        <v>66779.923593524611</v>
      </c>
      <c r="K77" s="5">
        <f t="shared" si="14"/>
        <v>0</v>
      </c>
      <c r="L77" s="5">
        <f t="shared" si="15"/>
        <v>0</v>
      </c>
      <c r="M77" s="26">
        <f t="shared" si="16"/>
        <v>314819.63979804458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281375.22155555559</v>
      </c>
      <c r="C78" s="5">
        <f t="shared" si="7"/>
        <v>80392.920444444448</v>
      </c>
      <c r="D78" s="5">
        <f t="shared" si="8"/>
        <v>0</v>
      </c>
      <c r="E78" s="5">
        <f t="shared" si="9"/>
        <v>0</v>
      </c>
      <c r="F78" s="13">
        <f t="shared" si="10"/>
        <v>361768.14200000005</v>
      </c>
      <c r="G78" s="5"/>
      <c r="H78" s="12">
        <f t="shared" si="11"/>
        <v>14.214676025311384</v>
      </c>
      <c r="I78" s="5">
        <f t="shared" si="12"/>
        <v>301860.95214810828</v>
      </c>
      <c r="J78" s="5">
        <f t="shared" si="13"/>
        <v>86245.986328030936</v>
      </c>
      <c r="K78" s="5">
        <f t="shared" si="14"/>
        <v>0</v>
      </c>
      <c r="L78" s="5">
        <f t="shared" si="15"/>
        <v>0</v>
      </c>
      <c r="M78" s="26">
        <f t="shared" si="16"/>
        <v>388106.93847613921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416532.38549999997</v>
      </c>
      <c r="C79" s="5">
        <f t="shared" si="7"/>
        <v>158679.00399999999</v>
      </c>
      <c r="D79" s="5">
        <f t="shared" si="8"/>
        <v>19834.875499999998</v>
      </c>
      <c r="E79" s="5">
        <f t="shared" si="9"/>
        <v>0</v>
      </c>
      <c r="F79" s="13">
        <f t="shared" si="10"/>
        <v>595046.2649999999</v>
      </c>
      <c r="G79" s="5"/>
      <c r="H79" s="12">
        <f t="shared" si="11"/>
        <v>16.028023716024073</v>
      </c>
      <c r="I79" s="5">
        <f t="shared" si="12"/>
        <v>485541.16023898771</v>
      </c>
      <c r="J79" s="5">
        <f t="shared" si="13"/>
        <v>184968.06104342389</v>
      </c>
      <c r="K79" s="5">
        <f t="shared" si="14"/>
        <v>23121.007630427986</v>
      </c>
      <c r="L79" s="5">
        <f t="shared" si="15"/>
        <v>0</v>
      </c>
      <c r="M79" s="26">
        <f t="shared" si="16"/>
        <v>693630.22891283955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196176.06922500001</v>
      </c>
      <c r="C80" s="5">
        <f t="shared" si="7"/>
        <v>457744.161525</v>
      </c>
      <c r="D80" s="5">
        <f t="shared" si="8"/>
        <v>0</v>
      </c>
      <c r="E80" s="5">
        <f t="shared" si="9"/>
        <v>0</v>
      </c>
      <c r="F80" s="13">
        <f t="shared" si="10"/>
        <v>653920.23074999999</v>
      </c>
      <c r="G80" s="5"/>
      <c r="H80" s="12">
        <f t="shared" si="11"/>
        <v>17.995351461658515</v>
      </c>
      <c r="I80" s="5">
        <f t="shared" si="12"/>
        <v>247737.35537337023</v>
      </c>
      <c r="J80" s="5">
        <f t="shared" si="13"/>
        <v>578053.82920453057</v>
      </c>
      <c r="K80" s="5">
        <f t="shared" si="14"/>
        <v>0</v>
      </c>
      <c r="L80" s="5">
        <f t="shared" si="15"/>
        <v>0</v>
      </c>
      <c r="M80" s="26">
        <f t="shared" si="16"/>
        <v>825791.1845779008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31355.171733870964</v>
      </c>
      <c r="C81" s="5">
        <f t="shared" si="7"/>
        <v>271744.82169354841</v>
      </c>
      <c r="D81" s="5">
        <f t="shared" si="8"/>
        <v>20903.447822580642</v>
      </c>
      <c r="E81" s="5">
        <f t="shared" si="9"/>
        <v>0</v>
      </c>
      <c r="F81" s="13">
        <f t="shared" si="10"/>
        <v>324003.44125000003</v>
      </c>
      <c r="G81" s="5"/>
      <c r="H81" s="12">
        <f t="shared" si="11"/>
        <v>20.123639779040083</v>
      </c>
      <c r="I81" s="5">
        <f t="shared" si="12"/>
        <v>42778.317368295517</v>
      </c>
      <c r="J81" s="5">
        <f t="shared" si="13"/>
        <v>370745.41719189455</v>
      </c>
      <c r="K81" s="5">
        <f t="shared" si="14"/>
        <v>28518.878245530348</v>
      </c>
      <c r="L81" s="5">
        <f t="shared" si="15"/>
        <v>0</v>
      </c>
      <c r="M81" s="26">
        <f t="shared" si="16"/>
        <v>442042.61280572042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22882.910590909087</v>
      </c>
      <c r="C82" s="5">
        <f t="shared" si="7"/>
        <v>91531.642363636347</v>
      </c>
      <c r="D82" s="5">
        <f t="shared" si="8"/>
        <v>11441.455295454543</v>
      </c>
      <c r="E82" s="5">
        <f t="shared" si="9"/>
        <v>0</v>
      </c>
      <c r="F82" s="13">
        <f t="shared" si="10"/>
        <v>125856.00824999998</v>
      </c>
      <c r="G82" s="5"/>
      <c r="H82" s="12">
        <f t="shared" si="11"/>
        <v>22.419928569965954</v>
      </c>
      <c r="I82" s="5">
        <f t="shared" si="12"/>
        <v>33641.52268335077</v>
      </c>
      <c r="J82" s="5">
        <f t="shared" si="13"/>
        <v>134566.09073340308</v>
      </c>
      <c r="K82" s="5">
        <f t="shared" si="14"/>
        <v>16820.761341675385</v>
      </c>
      <c r="L82" s="5">
        <f t="shared" si="15"/>
        <v>0</v>
      </c>
      <c r="M82" s="26">
        <f t="shared" si="16"/>
        <v>185028.37475842924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35409.51225</v>
      </c>
      <c r="D83" s="5">
        <f t="shared" si="8"/>
        <v>0</v>
      </c>
      <c r="E83" s="5">
        <f t="shared" si="9"/>
        <v>0</v>
      </c>
      <c r="F83" s="13">
        <f t="shared" si="10"/>
        <v>35409.51225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55961.228202077175</v>
      </c>
      <c r="K83" s="5">
        <f t="shared" si="14"/>
        <v>0</v>
      </c>
      <c r="L83" s="5">
        <f t="shared" si="15"/>
        <v>0</v>
      </c>
      <c r="M83" s="26">
        <f t="shared" si="16"/>
        <v>55961.228202077175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12177.880000000001</v>
      </c>
      <c r="D84" s="5">
        <f t="shared" si="8"/>
        <v>0</v>
      </c>
      <c r="E84" s="5">
        <f t="shared" si="9"/>
        <v>0</v>
      </c>
      <c r="F84" s="13">
        <f t="shared" si="10"/>
        <v>12177.880000000001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20642.409626048422</v>
      </c>
      <c r="K84" s="5">
        <f t="shared" si="14"/>
        <v>0</v>
      </c>
      <c r="L84" s="5">
        <f t="shared" si="15"/>
        <v>0</v>
      </c>
      <c r="M84" s="26">
        <f t="shared" si="16"/>
        <v>20642.409626048422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6426377.5595535198</v>
      </c>
      <c r="C96" s="21">
        <f>SUM(C59:C90)</f>
        <v>1262293.7845784456</v>
      </c>
      <c r="D96" s="21">
        <f>SUM(D59:D90)</f>
        <v>52179.778618035183</v>
      </c>
      <c r="E96" s="21">
        <f>SUM(E59:E90)</f>
        <v>0</v>
      </c>
      <c r="F96" s="21">
        <f>SUM(F59:F90)</f>
        <v>7740851.1227499992</v>
      </c>
      <c r="G96" s="13"/>
      <c r="H96" s="11" t="s">
        <v>7</v>
      </c>
      <c r="I96" s="21">
        <f>SUM(I59:I95)</f>
        <v>4432165.7081289142</v>
      </c>
      <c r="J96" s="21">
        <f>SUM(J59:J95)</f>
        <v>1572200.3220690258</v>
      </c>
      <c r="K96" s="21">
        <f>SUM(K59:K95)</f>
        <v>68460.647217633727</v>
      </c>
      <c r="L96" s="21">
        <f>SUM(L59:L95)</f>
        <v>0</v>
      </c>
      <c r="M96" s="21">
        <f>SUM(M59:M95)</f>
        <v>6072826.677415573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10.319261261308474</v>
      </c>
      <c r="C97" s="27">
        <f>IF(M47&gt;0,C96/M47,0)</f>
        <v>14.06755635744495</v>
      </c>
      <c r="D97" s="27">
        <f>IF(N47&gt;0,D96/N47,0)</f>
        <v>14.454317721326142</v>
      </c>
      <c r="E97" s="27">
        <f>IF(O47&gt;0,E96/O47,0)</f>
        <v>0</v>
      </c>
      <c r="F97" s="27">
        <f>IF(P47&gt;0,F96/P47,0)</f>
        <v>10.809789022598521</v>
      </c>
      <c r="G97" s="13"/>
      <c r="H97" s="9" t="s">
        <v>13</v>
      </c>
      <c r="I97" s="27">
        <f>IF(L47&gt;0,I96/L47,0)</f>
        <v>7.1170228440129426</v>
      </c>
      <c r="J97" s="27">
        <f>IF(M47&gt;0,J96/M47,0)</f>
        <v>17.521290927757597</v>
      </c>
      <c r="K97" s="27">
        <f>IF(N47&gt;0,K96/N47,0)</f>
        <v>18.964280272919289</v>
      </c>
      <c r="L97" s="27">
        <f>IF(O47&gt;0,L96/O47,0)</f>
        <v>0</v>
      </c>
      <c r="M97" s="27">
        <f>IF(P47&gt;0,M96/P47,0)</f>
        <v>8.480459591935551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622755.58267420589</v>
      </c>
      <c r="C109" s="30">
        <f>$B$97</f>
        <v>10.319261261308474</v>
      </c>
      <c r="D109" s="30">
        <f>$I$97</f>
        <v>7.1170228440129426</v>
      </c>
      <c r="E109" s="31">
        <f>B109*D109</f>
        <v>4432165.7081289142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89730.849658931984</v>
      </c>
      <c r="C110" s="30">
        <f>$C$97</f>
        <v>14.06755635744495</v>
      </c>
      <c r="D110" s="30">
        <f>$J$97</f>
        <v>17.521290927757597</v>
      </c>
      <c r="E110" s="31">
        <f>B110*D110</f>
        <v>1572200.3220690258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3609.97866686217</v>
      </c>
      <c r="C111" s="30">
        <f>$D$97</f>
        <v>14.454317721326142</v>
      </c>
      <c r="D111" s="30">
        <f>$K$97</f>
        <v>18.964280272919289</v>
      </c>
      <c r="E111" s="31">
        <f>B111*D111</f>
        <v>68460.647217633727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716096.41099999996</v>
      </c>
      <c r="C113" s="30">
        <f>$F$97</f>
        <v>10.809789022598521</v>
      </c>
      <c r="D113" s="30">
        <f>$M$97</f>
        <v>8.480459591935551</v>
      </c>
      <c r="E113" s="31">
        <f>SUM(E109:E112)</f>
        <v>6072826.677415574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6072822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0.99999922977950428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15"/>
  <sheetViews>
    <sheetView topLeftCell="A73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33" t="s">
        <v>31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2226818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7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0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7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0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7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0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7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0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8">
        <v>34496</v>
      </c>
      <c r="J22" s="7"/>
      <c r="K22" s="12">
        <v>9.75</v>
      </c>
      <c r="L22" s="5">
        <f t="shared" si="1"/>
        <v>34.496000000000002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34.496000000000002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>
        <v>34496</v>
      </c>
      <c r="J23" s="7"/>
      <c r="K23" s="12">
        <v>10.25</v>
      </c>
      <c r="L23" s="5">
        <f t="shared" si="1"/>
        <v>34.496000000000002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34.496000000000002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>
        <v>103487</v>
      </c>
      <c r="J24" s="7"/>
      <c r="K24" s="12">
        <v>10.75</v>
      </c>
      <c r="L24" s="5">
        <f t="shared" si="1"/>
        <v>103.48699999999999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103.48699999999999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326495</v>
      </c>
      <c r="J25" s="7"/>
      <c r="K25" s="12">
        <v>11.25</v>
      </c>
      <c r="L25" s="5">
        <f t="shared" si="1"/>
        <v>319.83183673469387</v>
      </c>
      <c r="M25" s="5">
        <f t="shared" si="2"/>
        <v>6.6631632653061219</v>
      </c>
      <c r="N25" s="5">
        <f t="shared" si="3"/>
        <v>0</v>
      </c>
      <c r="O25" s="5">
        <f t="shared" si="4"/>
        <v>0</v>
      </c>
      <c r="P25" s="13">
        <f t="shared" si="5"/>
        <v>326.495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>
        <v>455892</v>
      </c>
      <c r="J26" s="7"/>
      <c r="K26" s="12">
        <v>11.75</v>
      </c>
      <c r="L26" s="5">
        <f t="shared" si="1"/>
        <v>440.69560000000001</v>
      </c>
      <c r="M26" s="5">
        <f t="shared" si="2"/>
        <v>15.196399999999999</v>
      </c>
      <c r="N26" s="5">
        <f t="shared" si="3"/>
        <v>0</v>
      </c>
      <c r="O26" s="5">
        <f t="shared" si="4"/>
        <v>0</v>
      </c>
      <c r="P26" s="13">
        <f t="shared" si="5"/>
        <v>455.892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777953</v>
      </c>
      <c r="J27" s="7"/>
      <c r="K27" s="12">
        <v>12.25</v>
      </c>
      <c r="L27" s="5">
        <f t="shared" si="1"/>
        <v>680.70887500000003</v>
      </c>
      <c r="M27" s="5">
        <f t="shared" si="2"/>
        <v>97.244124999999997</v>
      </c>
      <c r="N27" s="5">
        <f t="shared" si="3"/>
        <v>0</v>
      </c>
      <c r="O27" s="5">
        <f t="shared" si="4"/>
        <v>0</v>
      </c>
      <c r="P27" s="13">
        <f t="shared" si="5"/>
        <v>777.95299999999997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1213670</v>
      </c>
      <c r="J28" s="7"/>
      <c r="K28" s="12">
        <v>12.75</v>
      </c>
      <c r="L28" s="5">
        <f t="shared" si="1"/>
        <v>956.22484848484851</v>
      </c>
      <c r="M28" s="5">
        <f t="shared" si="2"/>
        <v>257.44515151515157</v>
      </c>
      <c r="N28" s="5">
        <f t="shared" si="3"/>
        <v>0</v>
      </c>
      <c r="O28" s="5">
        <f t="shared" si="4"/>
        <v>0</v>
      </c>
      <c r="P28" s="13">
        <f t="shared" si="5"/>
        <v>1213.67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2341101</v>
      </c>
      <c r="J29" s="7"/>
      <c r="K29" s="12">
        <v>13.25</v>
      </c>
      <c r="L29" s="5">
        <f t="shared" si="1"/>
        <v>1820.8563333333334</v>
      </c>
      <c r="M29" s="5">
        <f t="shared" si="2"/>
        <v>520.24466666666672</v>
      </c>
      <c r="N29" s="5">
        <f t="shared" si="3"/>
        <v>0</v>
      </c>
      <c r="O29" s="5">
        <f t="shared" si="4"/>
        <v>0</v>
      </c>
      <c r="P29" s="13">
        <f t="shared" si="5"/>
        <v>2341.1010000000001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2719157</v>
      </c>
      <c r="J30" s="7"/>
      <c r="K30" s="12">
        <v>13.75</v>
      </c>
      <c r="L30" s="5">
        <f t="shared" si="1"/>
        <v>1903.4098999999999</v>
      </c>
      <c r="M30" s="5">
        <f t="shared" si="2"/>
        <v>725.10853333333341</v>
      </c>
      <c r="N30" s="5">
        <f t="shared" si="3"/>
        <v>90.638566666666676</v>
      </c>
      <c r="O30" s="5">
        <f t="shared" si="4"/>
        <v>0</v>
      </c>
      <c r="P30" s="13">
        <f t="shared" si="5"/>
        <v>2719.1569999999997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8635798</v>
      </c>
      <c r="J31" s="7"/>
      <c r="K31" s="12">
        <v>14.25</v>
      </c>
      <c r="L31" s="5">
        <f t="shared" si="1"/>
        <v>2590.7393999999999</v>
      </c>
      <c r="M31" s="5">
        <f t="shared" si="2"/>
        <v>6045.0586000000003</v>
      </c>
      <c r="N31" s="5">
        <f t="shared" si="3"/>
        <v>0</v>
      </c>
      <c r="O31" s="5">
        <f t="shared" si="4"/>
        <v>0</v>
      </c>
      <c r="P31" s="13">
        <f t="shared" si="5"/>
        <v>8635.7980000000007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20168594</v>
      </c>
      <c r="J32" s="7"/>
      <c r="K32" s="12">
        <v>14.75</v>
      </c>
      <c r="L32" s="5">
        <f t="shared" si="1"/>
        <v>1951.7994193548388</v>
      </c>
      <c r="M32" s="5">
        <f t="shared" si="2"/>
        <v>16915.594967741938</v>
      </c>
      <c r="N32" s="5">
        <f t="shared" si="3"/>
        <v>1301.1996129032259</v>
      </c>
      <c r="O32" s="5">
        <f t="shared" si="4"/>
        <v>0</v>
      </c>
      <c r="P32" s="13">
        <f t="shared" si="5"/>
        <v>20168.594000000005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>
        <v>29578464</v>
      </c>
      <c r="J33" s="7"/>
      <c r="K33" s="12">
        <v>15.25</v>
      </c>
      <c r="L33" s="5">
        <f t="shared" si="1"/>
        <v>5377.9025454545454</v>
      </c>
      <c r="M33" s="5">
        <f t="shared" si="2"/>
        <v>21511.610181818181</v>
      </c>
      <c r="N33" s="5">
        <f t="shared" si="3"/>
        <v>2688.9512727272727</v>
      </c>
      <c r="O33" s="5">
        <f t="shared" si="4"/>
        <v>0</v>
      </c>
      <c r="P33" s="13">
        <f t="shared" si="5"/>
        <v>29578.464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>
        <v>23175596</v>
      </c>
      <c r="J34" s="7"/>
      <c r="K34" s="12">
        <v>15.75</v>
      </c>
      <c r="L34" s="5">
        <f t="shared" si="1"/>
        <v>0</v>
      </c>
      <c r="M34" s="5">
        <f t="shared" si="2"/>
        <v>23175.596000000001</v>
      </c>
      <c r="N34" s="5">
        <f t="shared" si="3"/>
        <v>0</v>
      </c>
      <c r="O34" s="5">
        <f t="shared" si="4"/>
        <v>0</v>
      </c>
      <c r="P34" s="13">
        <f t="shared" si="5"/>
        <v>23175.596000000001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>
        <v>6418488</v>
      </c>
      <c r="J35" s="7"/>
      <c r="K35" s="12">
        <v>16.25</v>
      </c>
      <c r="L35" s="5">
        <f t="shared" si="1"/>
        <v>0</v>
      </c>
      <c r="M35" s="5">
        <f t="shared" si="2"/>
        <v>6418.4880000000003</v>
      </c>
      <c r="N35" s="5">
        <f t="shared" si="3"/>
        <v>0</v>
      </c>
      <c r="O35" s="5">
        <f t="shared" si="4"/>
        <v>0</v>
      </c>
      <c r="P35" s="13">
        <f t="shared" si="5"/>
        <v>6418.4880000000003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>
        <v>3148151</v>
      </c>
      <c r="J36" s="20"/>
      <c r="K36" s="12">
        <v>16.75</v>
      </c>
      <c r="L36" s="5">
        <f t="shared" si="1"/>
        <v>0</v>
      </c>
      <c r="M36" s="5">
        <f t="shared" si="2"/>
        <v>2098.7673333333332</v>
      </c>
      <c r="N36" s="5">
        <f t="shared" si="3"/>
        <v>1049.3836666666666</v>
      </c>
      <c r="O36" s="5">
        <f t="shared" si="4"/>
        <v>0</v>
      </c>
      <c r="P36" s="13">
        <f t="shared" si="5"/>
        <v>3148.1509999999998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>
        <v>629630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629.63</v>
      </c>
      <c r="O37" s="5">
        <f t="shared" si="4"/>
        <v>0</v>
      </c>
      <c r="P37" s="13">
        <f t="shared" si="5"/>
        <v>629.63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>
        <v>629630</v>
      </c>
      <c r="J38" s="20"/>
      <c r="K38" s="12">
        <v>17.75</v>
      </c>
      <c r="L38" s="5">
        <f t="shared" si="1"/>
        <v>0</v>
      </c>
      <c r="M38" s="5">
        <f t="shared" si="2"/>
        <v>629.63</v>
      </c>
      <c r="N38" s="5">
        <f t="shared" si="3"/>
        <v>0</v>
      </c>
      <c r="O38" s="5">
        <f t="shared" si="4"/>
        <v>0</v>
      </c>
      <c r="P38" s="13">
        <f t="shared" si="5"/>
        <v>629.63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100391098</v>
      </c>
      <c r="J47" s="5"/>
      <c r="K47" s="11" t="s">
        <v>7</v>
      </c>
      <c r="L47" s="21">
        <f>SUM(L10:L46)</f>
        <v>16214.647758362258</v>
      </c>
      <c r="M47" s="21">
        <f>SUM(M10:M46)</f>
        <v>78416.647122673923</v>
      </c>
      <c r="N47" s="21">
        <f>SUM(N10:N46)</f>
        <v>5759.8031189638323</v>
      </c>
      <c r="O47" s="21">
        <f>SUM(O10:O46)</f>
        <v>0</v>
      </c>
      <c r="P47" s="21">
        <f>SUM(P10:P46)</f>
        <v>100391.09800000001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0</v>
      </c>
      <c r="G67" s="5"/>
      <c r="H67" s="12">
        <f t="shared" si="11"/>
        <v>2.4990828164233432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0</v>
      </c>
      <c r="G68" s="5"/>
      <c r="H68" s="12">
        <f t="shared" si="11"/>
        <v>3.0604872578089566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0</v>
      </c>
      <c r="G69" s="5"/>
      <c r="H69" s="12">
        <f t="shared" si="11"/>
        <v>3.7035683765268699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0</v>
      </c>
      <c r="G70" s="5"/>
      <c r="H70" s="12">
        <f t="shared" si="11"/>
        <v>4.4345143553636683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336.33600000000001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336.33600000000001</v>
      </c>
      <c r="G71" s="5"/>
      <c r="H71" s="12">
        <f t="shared" si="11"/>
        <v>5.2595993894672306</v>
      </c>
      <c r="I71" s="5">
        <f t="shared" si="12"/>
        <v>181.43514053906159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181.43514053906159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353.584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353.584</v>
      </c>
      <c r="G72" s="5"/>
      <c r="H72" s="12">
        <f t="shared" si="11"/>
        <v>6.1851801292790833</v>
      </c>
      <c r="I72" s="5">
        <f t="shared" si="12"/>
        <v>213.36397373961128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213.36397373961128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1112.48525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1112.48525</v>
      </c>
      <c r="G73" s="5"/>
      <c r="H73" s="12">
        <f t="shared" si="11"/>
        <v>7.2176924471507427</v>
      </c>
      <c r="I73" s="5">
        <f t="shared" si="12"/>
        <v>746.93733827828885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746.93733827828885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3598.1081632653058</v>
      </c>
      <c r="C74" s="5">
        <f t="shared" si="7"/>
        <v>74.960586734693877</v>
      </c>
      <c r="D74" s="5">
        <f t="shared" si="8"/>
        <v>0</v>
      </c>
      <c r="E74" s="5">
        <f t="shared" si="9"/>
        <v>0</v>
      </c>
      <c r="F74" s="13">
        <f t="shared" si="10"/>
        <v>3673.0687499999999</v>
      </c>
      <c r="G74" s="5"/>
      <c r="H74" s="12">
        <f t="shared" si="11"/>
        <v>8.3636484836766467</v>
      </c>
      <c r="I74" s="5">
        <f t="shared" si="12"/>
        <v>2674.9610563376391</v>
      </c>
      <c r="J74" s="5">
        <f t="shared" si="13"/>
        <v>55.728355340367479</v>
      </c>
      <c r="K74" s="5">
        <f t="shared" si="14"/>
        <v>0</v>
      </c>
      <c r="L74" s="5">
        <f t="shared" si="15"/>
        <v>0</v>
      </c>
      <c r="M74" s="26">
        <f t="shared" si="16"/>
        <v>2730.6894116780068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5178.1733000000004</v>
      </c>
      <c r="C75" s="5">
        <f t="shared" si="7"/>
        <v>178.55769999999998</v>
      </c>
      <c r="D75" s="5">
        <f t="shared" si="8"/>
        <v>0</v>
      </c>
      <c r="E75" s="5">
        <f t="shared" si="9"/>
        <v>0</v>
      </c>
      <c r="F75" s="13">
        <f t="shared" si="10"/>
        <v>5356.7310000000007</v>
      </c>
      <c r="G75" s="5"/>
      <c r="H75" s="12">
        <f t="shared" si="11"/>
        <v>9.6296339375377329</v>
      </c>
      <c r="I75" s="5">
        <f t="shared" si="12"/>
        <v>4243.7373058835537</v>
      </c>
      <c r="J75" s="5">
        <f t="shared" si="13"/>
        <v>146.3357691683984</v>
      </c>
      <c r="K75" s="5">
        <f t="shared" si="14"/>
        <v>0</v>
      </c>
      <c r="L75" s="5">
        <f t="shared" si="15"/>
        <v>0</v>
      </c>
      <c r="M75" s="26">
        <f t="shared" si="16"/>
        <v>4390.0730750519524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8338.6837187500005</v>
      </c>
      <c r="C76" s="5">
        <f t="shared" si="7"/>
        <v>1191.24053125</v>
      </c>
      <c r="D76" s="5">
        <f t="shared" si="8"/>
        <v>0</v>
      </c>
      <c r="E76" s="5">
        <f t="shared" si="9"/>
        <v>0</v>
      </c>
      <c r="F76" s="13">
        <f t="shared" si="10"/>
        <v>9529.92425</v>
      </c>
      <c r="G76" s="5"/>
      <c r="H76" s="12">
        <f t="shared" si="11"/>
        <v>11.022305568753096</v>
      </c>
      <c r="I76" s="5">
        <f t="shared" si="12"/>
        <v>7502.9812236121552</v>
      </c>
      <c r="J76" s="5">
        <f t="shared" si="13"/>
        <v>1071.8544605160221</v>
      </c>
      <c r="K76" s="5">
        <f t="shared" si="14"/>
        <v>0</v>
      </c>
      <c r="L76" s="5">
        <f t="shared" si="15"/>
        <v>0</v>
      </c>
      <c r="M76" s="26">
        <f t="shared" si="16"/>
        <v>8574.8356841281766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12191.866818181819</v>
      </c>
      <c r="C77" s="5">
        <f t="shared" si="7"/>
        <v>3282.4256818181825</v>
      </c>
      <c r="D77" s="5">
        <f t="shared" si="8"/>
        <v>0</v>
      </c>
      <c r="E77" s="5">
        <f t="shared" si="9"/>
        <v>0</v>
      </c>
      <c r="F77" s="13">
        <f t="shared" si="10"/>
        <v>15474.292500000001</v>
      </c>
      <c r="G77" s="5"/>
      <c r="H77" s="12">
        <f t="shared" si="11"/>
        <v>12.548388890093078</v>
      </c>
      <c r="I77" s="5">
        <f t="shared" si="12"/>
        <v>11999.081265158209</v>
      </c>
      <c r="J77" s="5">
        <f t="shared" si="13"/>
        <v>3230.5218790810568</v>
      </c>
      <c r="K77" s="5">
        <f t="shared" si="14"/>
        <v>0</v>
      </c>
      <c r="L77" s="5">
        <f t="shared" si="15"/>
        <v>0</v>
      </c>
      <c r="M77" s="26">
        <f t="shared" si="16"/>
        <v>15229.603144239267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24126.346416666667</v>
      </c>
      <c r="C78" s="5">
        <f t="shared" si="7"/>
        <v>6893.2418333333344</v>
      </c>
      <c r="D78" s="5">
        <f t="shared" si="8"/>
        <v>0</v>
      </c>
      <c r="E78" s="5">
        <f t="shared" si="9"/>
        <v>0</v>
      </c>
      <c r="F78" s="13">
        <f t="shared" si="10"/>
        <v>31019.588250000001</v>
      </c>
      <c r="G78" s="5"/>
      <c r="H78" s="12">
        <f t="shared" si="11"/>
        <v>14.214676025311384</v>
      </c>
      <c r="I78" s="5">
        <f t="shared" si="12"/>
        <v>25882.882866969729</v>
      </c>
      <c r="J78" s="5">
        <f t="shared" si="13"/>
        <v>7395.1093905627795</v>
      </c>
      <c r="K78" s="5">
        <f t="shared" si="14"/>
        <v>0</v>
      </c>
      <c r="L78" s="5">
        <f t="shared" si="15"/>
        <v>0</v>
      </c>
      <c r="M78" s="26">
        <f t="shared" si="16"/>
        <v>33277.992257532511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26171.886124999997</v>
      </c>
      <c r="C79" s="5">
        <f t="shared" si="7"/>
        <v>9970.2423333333336</v>
      </c>
      <c r="D79" s="5">
        <f t="shared" si="8"/>
        <v>1246.2802916666667</v>
      </c>
      <c r="E79" s="5">
        <f t="shared" si="9"/>
        <v>0</v>
      </c>
      <c r="F79" s="13">
        <f t="shared" si="10"/>
        <v>37388.408750000002</v>
      </c>
      <c r="G79" s="5"/>
      <c r="H79" s="12">
        <f t="shared" si="11"/>
        <v>16.028023716024073</v>
      </c>
      <c r="I79" s="5">
        <f t="shared" si="12"/>
        <v>30507.899018515007</v>
      </c>
      <c r="J79" s="5">
        <f t="shared" si="13"/>
        <v>11622.0567689581</v>
      </c>
      <c r="K79" s="5">
        <f t="shared" si="14"/>
        <v>1452.7570961197625</v>
      </c>
      <c r="L79" s="5">
        <f t="shared" si="15"/>
        <v>0</v>
      </c>
      <c r="M79" s="26">
        <f t="shared" si="16"/>
        <v>43582.712883592874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36918.03645</v>
      </c>
      <c r="C80" s="5">
        <f t="shared" si="7"/>
        <v>86142.085050000009</v>
      </c>
      <c r="D80" s="5">
        <f t="shared" si="8"/>
        <v>0</v>
      </c>
      <c r="E80" s="5">
        <f t="shared" si="9"/>
        <v>0</v>
      </c>
      <c r="F80" s="13">
        <f t="shared" si="10"/>
        <v>123060.12150000001</v>
      </c>
      <c r="G80" s="5"/>
      <c r="H80" s="12">
        <f t="shared" si="11"/>
        <v>17.995351461658515</v>
      </c>
      <c r="I80" s="5">
        <f t="shared" si="12"/>
        <v>46621.266048566307</v>
      </c>
      <c r="J80" s="5">
        <f t="shared" si="13"/>
        <v>108782.95411332138</v>
      </c>
      <c r="K80" s="5">
        <f t="shared" si="14"/>
        <v>0</v>
      </c>
      <c r="L80" s="5">
        <f t="shared" si="15"/>
        <v>0</v>
      </c>
      <c r="M80" s="26">
        <f t="shared" si="16"/>
        <v>155404.2201618877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28789.041435483872</v>
      </c>
      <c r="C81" s="5">
        <f t="shared" si="7"/>
        <v>249505.02577419358</v>
      </c>
      <c r="D81" s="5">
        <f t="shared" si="8"/>
        <v>19192.694290322583</v>
      </c>
      <c r="E81" s="5">
        <f t="shared" si="9"/>
        <v>0</v>
      </c>
      <c r="F81" s="13">
        <f t="shared" si="10"/>
        <v>297486.76150000002</v>
      </c>
      <c r="G81" s="5"/>
      <c r="H81" s="12">
        <f t="shared" si="11"/>
        <v>20.123639779040083</v>
      </c>
      <c r="I81" s="5">
        <f t="shared" si="12"/>
        <v>39277.308436036372</v>
      </c>
      <c r="J81" s="5">
        <f t="shared" si="13"/>
        <v>340403.33977898193</v>
      </c>
      <c r="K81" s="5">
        <f t="shared" si="14"/>
        <v>26184.872290690913</v>
      </c>
      <c r="L81" s="5">
        <f t="shared" si="15"/>
        <v>0</v>
      </c>
      <c r="M81" s="26">
        <f t="shared" si="16"/>
        <v>405865.52050570922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82013.013818181818</v>
      </c>
      <c r="C82" s="5">
        <f t="shared" si="7"/>
        <v>328052.05527272727</v>
      </c>
      <c r="D82" s="5">
        <f t="shared" si="8"/>
        <v>41006.506909090909</v>
      </c>
      <c r="E82" s="5">
        <f t="shared" si="9"/>
        <v>0</v>
      </c>
      <c r="F82" s="13">
        <f t="shared" si="10"/>
        <v>451071.576</v>
      </c>
      <c r="G82" s="5"/>
      <c r="H82" s="12">
        <f t="shared" si="11"/>
        <v>22.419928569965954</v>
      </c>
      <c r="I82" s="5">
        <f t="shared" si="12"/>
        <v>120572.19092532899</v>
      </c>
      <c r="J82" s="5">
        <f t="shared" si="13"/>
        <v>482288.76370131597</v>
      </c>
      <c r="K82" s="5">
        <f t="shared" si="14"/>
        <v>60286.095462664496</v>
      </c>
      <c r="L82" s="5">
        <f t="shared" si="15"/>
        <v>0</v>
      </c>
      <c r="M82" s="26">
        <f t="shared" si="16"/>
        <v>663147.05008930946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365015.63700000005</v>
      </c>
      <c r="D83" s="5">
        <f t="shared" si="8"/>
        <v>0</v>
      </c>
      <c r="E83" s="5">
        <f t="shared" si="9"/>
        <v>0</v>
      </c>
      <c r="F83" s="13">
        <f t="shared" si="10"/>
        <v>365015.63700000005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576871.07394379785</v>
      </c>
      <c r="K83" s="5">
        <f t="shared" si="14"/>
        <v>0</v>
      </c>
      <c r="L83" s="5">
        <f t="shared" si="15"/>
        <v>0</v>
      </c>
      <c r="M83" s="26">
        <f t="shared" si="16"/>
        <v>576871.07394379785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104300.43000000001</v>
      </c>
      <c r="D84" s="5">
        <f t="shared" si="8"/>
        <v>0</v>
      </c>
      <c r="E84" s="5">
        <f t="shared" si="9"/>
        <v>0</v>
      </c>
      <c r="F84" s="13">
        <f t="shared" si="10"/>
        <v>104300.43000000001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176796.96303732583</v>
      </c>
      <c r="K84" s="5">
        <f t="shared" si="14"/>
        <v>0</v>
      </c>
      <c r="L84" s="5">
        <f t="shared" si="15"/>
        <v>0</v>
      </c>
      <c r="M84" s="26">
        <f t="shared" si="16"/>
        <v>176796.96303732583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35154.352833333331</v>
      </c>
      <c r="D85" s="5">
        <f t="shared" si="8"/>
        <v>17577.176416666665</v>
      </c>
      <c r="E85" s="5">
        <f t="shared" si="9"/>
        <v>0</v>
      </c>
      <c r="F85" s="13">
        <f t="shared" si="10"/>
        <v>52731.529249999992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63777.45918239918</v>
      </c>
      <c r="K85" s="5">
        <f t="shared" si="14"/>
        <v>31888.72959119959</v>
      </c>
      <c r="L85" s="5">
        <f t="shared" si="15"/>
        <v>0</v>
      </c>
      <c r="M85" s="26">
        <f t="shared" si="16"/>
        <v>95666.188773598769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10861.1175</v>
      </c>
      <c r="E86" s="5">
        <f t="shared" si="9"/>
        <v>0</v>
      </c>
      <c r="F86" s="13">
        <f t="shared" si="10"/>
        <v>10861.1175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21047.1970100912</v>
      </c>
      <c r="L86" s="5">
        <f t="shared" si="15"/>
        <v>0</v>
      </c>
      <c r="M86" s="26">
        <f t="shared" si="16"/>
        <v>21047.1970100912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11175.932500000001</v>
      </c>
      <c r="D87" s="5">
        <f t="shared" si="8"/>
        <v>0</v>
      </c>
      <c r="E87" s="5">
        <f t="shared" si="9"/>
        <v>0</v>
      </c>
      <c r="F87" s="13">
        <f t="shared" si="10"/>
        <v>11175.932500000001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23089.63204879011</v>
      </c>
      <c r="K87" s="5">
        <f t="shared" si="14"/>
        <v>0</v>
      </c>
      <c r="L87" s="5">
        <f t="shared" si="15"/>
        <v>0</v>
      </c>
      <c r="M87" s="26">
        <f t="shared" si="16"/>
        <v>23089.63204879011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229127.56149552949</v>
      </c>
      <c r="C96" s="21">
        <f>SUM(C59:C90)</f>
        <v>1200936.1870967241</v>
      </c>
      <c r="D96" s="21">
        <f>SUM(D59:D90)</f>
        <v>89883.775407746813</v>
      </c>
      <c r="E96" s="21">
        <f>SUM(E59:E90)</f>
        <v>0</v>
      </c>
      <c r="F96" s="21">
        <f>SUM(F59:F90)</f>
        <v>1519947.524</v>
      </c>
      <c r="G96" s="13"/>
      <c r="H96" s="11" t="s">
        <v>7</v>
      </c>
      <c r="I96" s="21">
        <f>SUM(I59:I95)</f>
        <v>290424.04459896492</v>
      </c>
      <c r="J96" s="21">
        <f>SUM(J59:J95)</f>
        <v>1795531.7924295587</v>
      </c>
      <c r="K96" s="21">
        <f>SUM(K59:K95)</f>
        <v>140859.65145076596</v>
      </c>
      <c r="L96" s="21">
        <f>SUM(L59:L95)</f>
        <v>0</v>
      </c>
      <c r="M96" s="21">
        <f>SUM(M59:M95)</f>
        <v>2226815.4884792892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14.130899721664521</v>
      </c>
      <c r="C97" s="27">
        <f>IF(M47&gt;0,C96/M47,0)</f>
        <v>15.314811728917663</v>
      </c>
      <c r="D97" s="27">
        <f>IF(N47&gt;0,D96/N47,0)</f>
        <v>15.605355521929122</v>
      </c>
      <c r="E97" s="27">
        <f>IF(O47&gt;0,E96/O47,0)</f>
        <v>0</v>
      </c>
      <c r="F97" s="27">
        <f>IF(P47&gt;0,F96/P47,0)</f>
        <v>15.140261978208464</v>
      </c>
      <c r="G97" s="13"/>
      <c r="H97" s="9" t="s">
        <v>13</v>
      </c>
      <c r="I97" s="27">
        <f>IF(L47&gt;0,I96/L47,0)</f>
        <v>17.911215151077624</v>
      </c>
      <c r="J97" s="27">
        <f>IF(M47&gt;0,J96/M47,0)</f>
        <v>22.897329308413983</v>
      </c>
      <c r="K97" s="27">
        <f>IF(N47&gt;0,K96/N47,0)</f>
        <v>24.455636510733044</v>
      </c>
      <c r="L97" s="27">
        <f>IF(O47&gt;0,L96/O47,0)</f>
        <v>0</v>
      </c>
      <c r="M97" s="27">
        <f>IF(P47&gt;0,M96/P47,0)</f>
        <v>22.181403857932594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16214.647758362258</v>
      </c>
      <c r="C109" s="30">
        <f>$B$97</f>
        <v>14.130899721664521</v>
      </c>
      <c r="D109" s="30">
        <f>$I$97</f>
        <v>17.911215151077624</v>
      </c>
      <c r="E109" s="31">
        <f>B109*D109</f>
        <v>290424.04459896492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78416.647122673923</v>
      </c>
      <c r="C110" s="30">
        <f>$C$97</f>
        <v>15.314811728917663</v>
      </c>
      <c r="D110" s="30">
        <f>$J$97</f>
        <v>22.897329308413983</v>
      </c>
      <c r="E110" s="31">
        <f>B110*D110</f>
        <v>1795531.7924295587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5759.8031189638323</v>
      </c>
      <c r="C111" s="30">
        <f>$D$97</f>
        <v>15.605355521929122</v>
      </c>
      <c r="D111" s="30">
        <f>$K$97</f>
        <v>24.455636510733044</v>
      </c>
      <c r="E111" s="31">
        <f>B111*D111</f>
        <v>140859.65145076596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100391.09800000001</v>
      </c>
      <c r="C113" s="30">
        <f>$F$97</f>
        <v>15.140261978208464</v>
      </c>
      <c r="D113" s="30">
        <f>$M$97</f>
        <v>22.181403857932594</v>
      </c>
      <c r="E113" s="31">
        <f>SUM(E109:E112)</f>
        <v>2226815.4884792897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2226818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1.0000011278530814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15"/>
  <sheetViews>
    <sheetView tabSelected="1" zoomScale="90" zoomScaleNormal="90" workbookViewId="0">
      <selection activeCell="F7" sqref="F7"/>
    </sheetView>
  </sheetViews>
  <sheetFormatPr baseColWidth="10" defaultColWidth="9.1640625" defaultRowHeight="13"/>
  <cols>
    <col min="2" max="2" width="10.5" customWidth="1"/>
    <col min="9" max="9" width="9.6640625" customWidth="1"/>
    <col min="11" max="11" width="9.6640625" customWidth="1"/>
  </cols>
  <sheetData>
    <row r="1" spans="1:16" ht="21">
      <c r="A1" s="33" t="s">
        <v>32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8299640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>
        <v>0</v>
      </c>
      <c r="C7" s="2">
        <v>0</v>
      </c>
      <c r="D7" s="2">
        <v>0</v>
      </c>
      <c r="E7" s="2">
        <v>0</v>
      </c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7">
        <v>56894255</v>
      </c>
      <c r="J18" s="7"/>
      <c r="K18" s="12">
        <v>7.75</v>
      </c>
      <c r="L18" s="5">
        <f t="shared" si="1"/>
        <v>56894.254999999997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56894.254999999997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7">
        <v>103924816</v>
      </c>
      <c r="J19" s="7"/>
      <c r="K19" s="12">
        <v>8.25</v>
      </c>
      <c r="L19" s="5">
        <f t="shared" si="1"/>
        <v>103924.81600000001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103924.81600000001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7">
        <v>61006149</v>
      </c>
      <c r="J20" s="7"/>
      <c r="K20" s="12">
        <v>8.75</v>
      </c>
      <c r="L20" s="5">
        <f t="shared" si="1"/>
        <v>61006.148999999998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61006.148999999998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7">
        <v>30714686</v>
      </c>
      <c r="J21" s="7"/>
      <c r="K21" s="12">
        <v>9.25</v>
      </c>
      <c r="L21" s="5">
        <f t="shared" si="1"/>
        <v>30714.686000000002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30714.686000000002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7">
        <v>17663456</v>
      </c>
      <c r="J22" s="7"/>
      <c r="K22" s="12">
        <v>9.75</v>
      </c>
      <c r="L22" s="5">
        <f t="shared" si="1"/>
        <v>17663.455999999998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17663.455999999998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7">
        <v>42230960</v>
      </c>
      <c r="J23" s="7"/>
      <c r="K23" s="12">
        <v>10.25</v>
      </c>
      <c r="L23" s="5">
        <f t="shared" si="1"/>
        <v>42230.96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42230.96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7">
        <v>81737288</v>
      </c>
      <c r="J24" s="7"/>
      <c r="K24" s="12">
        <v>10.75</v>
      </c>
      <c r="L24" s="5">
        <f t="shared" si="1"/>
        <v>81737.288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81737.288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7">
        <v>68394974</v>
      </c>
      <c r="J25" s="7"/>
      <c r="K25" s="12">
        <v>11.25</v>
      </c>
      <c r="L25" s="5">
        <f t="shared" si="1"/>
        <v>66999.158204081628</v>
      </c>
      <c r="M25" s="5">
        <f t="shared" si="2"/>
        <v>1395.8157959183673</v>
      </c>
      <c r="N25" s="5">
        <f t="shared" si="3"/>
        <v>0</v>
      </c>
      <c r="O25" s="5">
        <f t="shared" si="4"/>
        <v>0</v>
      </c>
      <c r="P25" s="13">
        <f t="shared" si="5"/>
        <v>68394.974000000002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7">
        <v>44530130</v>
      </c>
      <c r="J26" s="7"/>
      <c r="K26" s="12">
        <v>11.75</v>
      </c>
      <c r="L26" s="5">
        <f t="shared" si="1"/>
        <v>43045.792333333331</v>
      </c>
      <c r="M26" s="5">
        <f t="shared" si="2"/>
        <v>1484.3376666666666</v>
      </c>
      <c r="N26" s="5">
        <f t="shared" si="3"/>
        <v>0</v>
      </c>
      <c r="O26" s="5">
        <f t="shared" si="4"/>
        <v>0</v>
      </c>
      <c r="P26" s="13">
        <f t="shared" si="5"/>
        <v>44530.13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7">
        <v>35958759</v>
      </c>
      <c r="J27" s="7"/>
      <c r="K27" s="12">
        <v>12.25</v>
      </c>
      <c r="L27" s="5">
        <f t="shared" si="1"/>
        <v>31463.914124999999</v>
      </c>
      <c r="M27" s="5">
        <f t="shared" si="2"/>
        <v>4494.8448749999998</v>
      </c>
      <c r="N27" s="5">
        <f t="shared" si="3"/>
        <v>0</v>
      </c>
      <c r="O27" s="5">
        <f t="shared" si="4"/>
        <v>0</v>
      </c>
      <c r="P27" s="13">
        <f t="shared" si="5"/>
        <v>35958.758999999998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7">
        <v>26302121</v>
      </c>
      <c r="J28" s="7"/>
      <c r="K28" s="12">
        <v>12.75</v>
      </c>
      <c r="L28" s="5">
        <f t="shared" si="1"/>
        <v>20722.883212121211</v>
      </c>
      <c r="M28" s="5">
        <f t="shared" si="2"/>
        <v>5579.2377878787875</v>
      </c>
      <c r="N28" s="5">
        <f t="shared" si="3"/>
        <v>0</v>
      </c>
      <c r="O28" s="5">
        <f t="shared" si="4"/>
        <v>0</v>
      </c>
      <c r="P28" s="13">
        <f t="shared" si="5"/>
        <v>26302.120999999999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29644357</v>
      </c>
      <c r="J29" s="7"/>
      <c r="K29" s="12">
        <v>13.25</v>
      </c>
      <c r="L29" s="5">
        <f t="shared" si="1"/>
        <v>23056.72211111111</v>
      </c>
      <c r="M29" s="5">
        <f t="shared" si="2"/>
        <v>6587.6348888888888</v>
      </c>
      <c r="N29" s="5">
        <f t="shared" si="3"/>
        <v>0</v>
      </c>
      <c r="O29" s="5">
        <f t="shared" si="4"/>
        <v>0</v>
      </c>
      <c r="P29" s="13">
        <f t="shared" si="5"/>
        <v>29644.357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45995249</v>
      </c>
      <c r="J30" s="7"/>
      <c r="K30" s="12">
        <v>13.75</v>
      </c>
      <c r="L30" s="5">
        <f t="shared" si="1"/>
        <v>32196.674299999999</v>
      </c>
      <c r="M30" s="5">
        <f t="shared" si="2"/>
        <v>12265.399733333334</v>
      </c>
      <c r="N30" s="5">
        <f t="shared" si="3"/>
        <v>1533.1749666666667</v>
      </c>
      <c r="O30" s="5">
        <f t="shared" si="4"/>
        <v>0</v>
      </c>
      <c r="P30" s="13">
        <f t="shared" si="5"/>
        <v>45995.248999999996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54524937</v>
      </c>
      <c r="J31" s="7"/>
      <c r="K31" s="12">
        <v>14.25</v>
      </c>
      <c r="L31" s="5">
        <f t="shared" si="1"/>
        <v>16357.481099999999</v>
      </c>
      <c r="M31" s="5">
        <f t="shared" si="2"/>
        <v>38167.455899999994</v>
      </c>
      <c r="N31" s="5">
        <f t="shared" si="3"/>
        <v>0</v>
      </c>
      <c r="O31" s="5">
        <f t="shared" si="4"/>
        <v>0</v>
      </c>
      <c r="P31" s="13">
        <f t="shared" si="5"/>
        <v>54524.936999999991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42134929</v>
      </c>
      <c r="J32" s="7"/>
      <c r="K32" s="12">
        <v>14.75</v>
      </c>
      <c r="L32" s="5">
        <f t="shared" si="1"/>
        <v>4077.5737741935477</v>
      </c>
      <c r="M32" s="5">
        <f t="shared" si="2"/>
        <v>35338.972709677415</v>
      </c>
      <c r="N32" s="5">
        <f t="shared" si="3"/>
        <v>2718.382516129032</v>
      </c>
      <c r="O32" s="5">
        <f t="shared" si="4"/>
        <v>0</v>
      </c>
      <c r="P32" s="13">
        <f t="shared" si="5"/>
        <v>42134.928999999989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>
        <v>37831317</v>
      </c>
      <c r="J33" s="7"/>
      <c r="K33" s="12">
        <v>15.25</v>
      </c>
      <c r="L33" s="5">
        <f t="shared" si="1"/>
        <v>6878.4212727272734</v>
      </c>
      <c r="M33" s="5">
        <f t="shared" si="2"/>
        <v>27513.685090909094</v>
      </c>
      <c r="N33" s="5">
        <f t="shared" si="3"/>
        <v>3439.2106363636367</v>
      </c>
      <c r="O33" s="5">
        <f t="shared" si="4"/>
        <v>0</v>
      </c>
      <c r="P33" s="13">
        <f t="shared" si="5"/>
        <v>37831.317000000003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>
        <v>25423819</v>
      </c>
      <c r="J34" s="7"/>
      <c r="K34" s="12">
        <v>15.75</v>
      </c>
      <c r="L34" s="5">
        <f t="shared" si="1"/>
        <v>0</v>
      </c>
      <c r="M34" s="5">
        <f t="shared" si="2"/>
        <v>25423.819</v>
      </c>
      <c r="N34" s="5">
        <f t="shared" si="3"/>
        <v>0</v>
      </c>
      <c r="O34" s="5">
        <f t="shared" si="4"/>
        <v>0</v>
      </c>
      <c r="P34" s="13">
        <f t="shared" si="5"/>
        <v>25423.819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>
        <v>7167896</v>
      </c>
      <c r="J35" s="7"/>
      <c r="K35" s="12">
        <v>16.25</v>
      </c>
      <c r="L35" s="5">
        <f t="shared" si="1"/>
        <v>0</v>
      </c>
      <c r="M35" s="5">
        <f t="shared" si="2"/>
        <v>7167.8959999999997</v>
      </c>
      <c r="N35" s="5">
        <f t="shared" si="3"/>
        <v>0</v>
      </c>
      <c r="O35" s="5">
        <f t="shared" si="4"/>
        <v>0</v>
      </c>
      <c r="P35" s="13">
        <f t="shared" si="5"/>
        <v>7167.8959999999997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>
        <v>3148151</v>
      </c>
      <c r="J36" s="20"/>
      <c r="K36" s="12">
        <v>16.75</v>
      </c>
      <c r="L36" s="5">
        <f t="shared" si="1"/>
        <v>0</v>
      </c>
      <c r="M36" s="5">
        <f t="shared" si="2"/>
        <v>2098.7673333333332</v>
      </c>
      <c r="N36" s="5">
        <f t="shared" si="3"/>
        <v>1049.3836666666666</v>
      </c>
      <c r="O36" s="5">
        <f t="shared" si="4"/>
        <v>0</v>
      </c>
      <c r="P36" s="13">
        <f t="shared" si="5"/>
        <v>3148.1509999999998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>
        <v>629630</v>
      </c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629.63</v>
      </c>
      <c r="O37" s="5">
        <f t="shared" si="4"/>
        <v>0</v>
      </c>
      <c r="P37" s="13">
        <f t="shared" si="5"/>
        <v>629.63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>
        <v>629630</v>
      </c>
      <c r="J38" s="20"/>
      <c r="K38" s="12">
        <v>17.75</v>
      </c>
      <c r="L38" s="5">
        <f t="shared" si="1"/>
        <v>0</v>
      </c>
      <c r="M38" s="5">
        <f t="shared" si="2"/>
        <v>629.63</v>
      </c>
      <c r="N38" s="5">
        <f t="shared" si="3"/>
        <v>0</v>
      </c>
      <c r="O38" s="5">
        <f t="shared" si="4"/>
        <v>0</v>
      </c>
      <c r="P38" s="13">
        <f t="shared" si="5"/>
        <v>629.63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816487509</v>
      </c>
      <c r="J47" s="5"/>
      <c r="K47" s="11" t="s">
        <v>7</v>
      </c>
      <c r="L47" s="21">
        <f>SUM(L10:L46)</f>
        <v>638970.23043256812</v>
      </c>
      <c r="M47" s="21">
        <f>SUM(M10:M46)</f>
        <v>168147.49678160588</v>
      </c>
      <c r="N47" s="21">
        <f>SUM(N10:N46)</f>
        <v>9369.7817858260005</v>
      </c>
      <c r="O47" s="21">
        <f>SUM(O10:O46)</f>
        <v>0</v>
      </c>
      <c r="P47" s="21">
        <f>SUM(P10:P46)</f>
        <v>816487.50899999996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440930.47625000001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440930.47625000001</v>
      </c>
      <c r="G67" s="5"/>
      <c r="H67" s="12">
        <f t="shared" si="11"/>
        <v>2.4990828164233432</v>
      </c>
      <c r="I67" s="5">
        <f t="shared" si="12"/>
        <v>142183.45502370788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142183.45502370788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857379.73200000008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857379.73200000008</v>
      </c>
      <c r="G68" s="5"/>
      <c r="H68" s="12">
        <f t="shared" si="11"/>
        <v>3.0604872578089566</v>
      </c>
      <c r="I68" s="5">
        <f t="shared" si="12"/>
        <v>318060.57513814041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318060.57513814041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533803.80374999996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533803.80374999996</v>
      </c>
      <c r="G69" s="5"/>
      <c r="H69" s="12">
        <f t="shared" si="11"/>
        <v>3.7035683765268699</v>
      </c>
      <c r="I69" s="5">
        <f t="shared" si="12"/>
        <v>225940.44421008631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225940.44421008631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284110.8455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284110.8455</v>
      </c>
      <c r="G70" s="5"/>
      <c r="H70" s="12">
        <f t="shared" si="11"/>
        <v>4.4345143553636683</v>
      </c>
      <c r="I70" s="5">
        <f t="shared" si="12"/>
        <v>136204.71598748749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136204.71598748749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172218.696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172218.696</v>
      </c>
      <c r="G71" s="5"/>
      <c r="H71" s="12">
        <f t="shared" si="11"/>
        <v>5.2595993894672306</v>
      </c>
      <c r="I71" s="5">
        <f t="shared" si="12"/>
        <v>92902.702393481275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92902.702393481275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432867.33999999997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432867.33999999997</v>
      </c>
      <c r="G72" s="5"/>
      <c r="H72" s="12">
        <f t="shared" si="11"/>
        <v>6.1851801292790833</v>
      </c>
      <c r="I72" s="5">
        <f t="shared" si="12"/>
        <v>261206.0946323798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261206.0946323798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878675.84600000002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878675.84600000002</v>
      </c>
      <c r="G73" s="5"/>
      <c r="H73" s="12">
        <f t="shared" si="11"/>
        <v>7.2176924471507427</v>
      </c>
      <c r="I73" s="5">
        <f t="shared" si="12"/>
        <v>589954.60624818504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589954.60624818504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753740.52979591826</v>
      </c>
      <c r="C74" s="5">
        <f t="shared" si="7"/>
        <v>15702.927704081632</v>
      </c>
      <c r="D74" s="5">
        <f t="shared" si="8"/>
        <v>0</v>
      </c>
      <c r="E74" s="5">
        <f t="shared" si="9"/>
        <v>0</v>
      </c>
      <c r="F74" s="13">
        <f t="shared" si="10"/>
        <v>769443.4574999999</v>
      </c>
      <c r="G74" s="5"/>
      <c r="H74" s="12">
        <f t="shared" si="11"/>
        <v>8.3636484836766467</v>
      </c>
      <c r="I74" s="5">
        <f t="shared" si="12"/>
        <v>560357.40792117908</v>
      </c>
      <c r="J74" s="5">
        <f t="shared" si="13"/>
        <v>11674.112665024564</v>
      </c>
      <c r="K74" s="5">
        <f t="shared" si="14"/>
        <v>0</v>
      </c>
      <c r="L74" s="5">
        <f t="shared" si="15"/>
        <v>0</v>
      </c>
      <c r="M74" s="26">
        <f t="shared" si="16"/>
        <v>572031.52058620367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505788.05991666665</v>
      </c>
      <c r="C75" s="5">
        <f t="shared" si="7"/>
        <v>17440.967583333331</v>
      </c>
      <c r="D75" s="5">
        <f t="shared" si="8"/>
        <v>0</v>
      </c>
      <c r="E75" s="5">
        <f t="shared" si="9"/>
        <v>0</v>
      </c>
      <c r="F75" s="13">
        <f t="shared" si="10"/>
        <v>523229.02749999997</v>
      </c>
      <c r="G75" s="5"/>
      <c r="H75" s="12">
        <f t="shared" si="11"/>
        <v>9.6296339375377329</v>
      </c>
      <c r="I75" s="5">
        <f t="shared" si="12"/>
        <v>414515.22272126819</v>
      </c>
      <c r="J75" s="5">
        <f t="shared" si="13"/>
        <v>14293.628369698903</v>
      </c>
      <c r="K75" s="5">
        <f t="shared" si="14"/>
        <v>0</v>
      </c>
      <c r="L75" s="5">
        <f t="shared" si="15"/>
        <v>0</v>
      </c>
      <c r="M75" s="26">
        <f t="shared" si="16"/>
        <v>428808.85109096707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385432.94803124998</v>
      </c>
      <c r="C76" s="5">
        <f t="shared" si="7"/>
        <v>55061.849718749996</v>
      </c>
      <c r="D76" s="5">
        <f t="shared" si="8"/>
        <v>0</v>
      </c>
      <c r="E76" s="5">
        <f t="shared" si="9"/>
        <v>0</v>
      </c>
      <c r="F76" s="13">
        <f t="shared" si="10"/>
        <v>440494.79774999997</v>
      </c>
      <c r="G76" s="5"/>
      <c r="H76" s="12">
        <f t="shared" si="11"/>
        <v>11.022305568753096</v>
      </c>
      <c r="I76" s="5">
        <f t="shared" si="12"/>
        <v>346804.87587475666</v>
      </c>
      <c r="J76" s="5">
        <f t="shared" si="13"/>
        <v>49543.553696393807</v>
      </c>
      <c r="K76" s="5">
        <f t="shared" si="14"/>
        <v>0</v>
      </c>
      <c r="L76" s="5">
        <f t="shared" si="15"/>
        <v>0</v>
      </c>
      <c r="M76" s="26">
        <f t="shared" si="16"/>
        <v>396348.42957115045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264216.76095454546</v>
      </c>
      <c r="C77" s="5">
        <f t="shared" si="7"/>
        <v>71135.281795454546</v>
      </c>
      <c r="D77" s="5">
        <f t="shared" si="8"/>
        <v>0</v>
      </c>
      <c r="E77" s="5">
        <f t="shared" si="9"/>
        <v>0</v>
      </c>
      <c r="F77" s="13">
        <f t="shared" si="10"/>
        <v>335352.04275000002</v>
      </c>
      <c r="G77" s="5"/>
      <c r="H77" s="12">
        <f t="shared" si="11"/>
        <v>12.548388890093078</v>
      </c>
      <c r="I77" s="5">
        <f t="shared" si="12"/>
        <v>260038.79746967816</v>
      </c>
      <c r="J77" s="5">
        <f t="shared" si="13"/>
        <v>70010.445472605657</v>
      </c>
      <c r="K77" s="5">
        <f t="shared" si="14"/>
        <v>0</v>
      </c>
      <c r="L77" s="5">
        <f t="shared" si="15"/>
        <v>0</v>
      </c>
      <c r="M77" s="26">
        <f t="shared" si="16"/>
        <v>330049.2429422838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305501.56797222223</v>
      </c>
      <c r="C78" s="5">
        <f t="shared" si="7"/>
        <v>87286.162277777781</v>
      </c>
      <c r="D78" s="5">
        <f t="shared" si="8"/>
        <v>0</v>
      </c>
      <c r="E78" s="5">
        <f t="shared" si="9"/>
        <v>0</v>
      </c>
      <c r="F78" s="13">
        <f t="shared" si="10"/>
        <v>392787.73025000002</v>
      </c>
      <c r="G78" s="5"/>
      <c r="H78" s="12">
        <f t="shared" si="11"/>
        <v>14.214676025311384</v>
      </c>
      <c r="I78" s="5">
        <f t="shared" si="12"/>
        <v>327743.83501507796</v>
      </c>
      <c r="J78" s="5">
        <f t="shared" si="13"/>
        <v>93641.095718593715</v>
      </c>
      <c r="K78" s="5">
        <f t="shared" si="14"/>
        <v>0</v>
      </c>
      <c r="L78" s="5">
        <f t="shared" si="15"/>
        <v>0</v>
      </c>
      <c r="M78" s="26">
        <f t="shared" si="16"/>
        <v>421384.93073367164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442704.27162499999</v>
      </c>
      <c r="C79" s="5">
        <f t="shared" si="7"/>
        <v>168649.24633333334</v>
      </c>
      <c r="D79" s="5">
        <f t="shared" si="8"/>
        <v>21081.155791666668</v>
      </c>
      <c r="E79" s="5">
        <f t="shared" si="9"/>
        <v>0</v>
      </c>
      <c r="F79" s="13">
        <f t="shared" si="10"/>
        <v>632434.67375000007</v>
      </c>
      <c r="G79" s="5"/>
      <c r="H79" s="12">
        <f t="shared" si="11"/>
        <v>16.028023716024073</v>
      </c>
      <c r="I79" s="5">
        <f t="shared" si="12"/>
        <v>516049.05925750273</v>
      </c>
      <c r="J79" s="5">
        <f t="shared" si="13"/>
        <v>196590.117812382</v>
      </c>
      <c r="K79" s="5">
        <f t="shared" si="14"/>
        <v>24573.76472654775</v>
      </c>
      <c r="L79" s="5">
        <f t="shared" si="15"/>
        <v>0</v>
      </c>
      <c r="M79" s="26">
        <f t="shared" si="16"/>
        <v>737212.94179643248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233094.105675</v>
      </c>
      <c r="C80" s="5">
        <f t="shared" si="7"/>
        <v>543886.24657499988</v>
      </c>
      <c r="D80" s="5">
        <f t="shared" si="8"/>
        <v>0</v>
      </c>
      <c r="E80" s="5">
        <f t="shared" si="9"/>
        <v>0</v>
      </c>
      <c r="F80" s="13">
        <f t="shared" si="10"/>
        <v>776980.35224999988</v>
      </c>
      <c r="G80" s="5"/>
      <c r="H80" s="12">
        <f t="shared" si="11"/>
        <v>17.995351461658515</v>
      </c>
      <c r="I80" s="5">
        <f t="shared" si="12"/>
        <v>294358.62142193655</v>
      </c>
      <c r="J80" s="5">
        <f t="shared" si="13"/>
        <v>686836.78331785183</v>
      </c>
      <c r="K80" s="5">
        <f t="shared" si="14"/>
        <v>0</v>
      </c>
      <c r="L80" s="5">
        <f t="shared" si="15"/>
        <v>0</v>
      </c>
      <c r="M80" s="26">
        <f t="shared" si="16"/>
        <v>981195.40473978838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60144.213169354829</v>
      </c>
      <c r="C81" s="5">
        <f t="shared" si="7"/>
        <v>521249.84746774187</v>
      </c>
      <c r="D81" s="5">
        <f t="shared" si="8"/>
        <v>40096.142112903224</v>
      </c>
      <c r="E81" s="5">
        <f t="shared" si="9"/>
        <v>0</v>
      </c>
      <c r="F81" s="13">
        <f t="shared" si="10"/>
        <v>621490.20274999982</v>
      </c>
      <c r="G81" s="5"/>
      <c r="H81" s="12">
        <f t="shared" si="11"/>
        <v>20.123639779040083</v>
      </c>
      <c r="I81" s="5">
        <f t="shared" si="12"/>
        <v>82055.625804331881</v>
      </c>
      <c r="J81" s="5">
        <f t="shared" si="13"/>
        <v>711148.75697087636</v>
      </c>
      <c r="K81" s="5">
        <f t="shared" si="14"/>
        <v>54703.750536221254</v>
      </c>
      <c r="L81" s="5">
        <f t="shared" si="15"/>
        <v>0</v>
      </c>
      <c r="M81" s="26">
        <f t="shared" si="16"/>
        <v>847908.13331142953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104895.92440909092</v>
      </c>
      <c r="C82" s="5">
        <f t="shared" si="7"/>
        <v>419583.69763636368</v>
      </c>
      <c r="D82" s="5">
        <f t="shared" si="8"/>
        <v>52447.96220454546</v>
      </c>
      <c r="E82" s="5">
        <f t="shared" si="9"/>
        <v>0</v>
      </c>
      <c r="F82" s="13">
        <f t="shared" si="10"/>
        <v>576927.58425000007</v>
      </c>
      <c r="G82" s="5"/>
      <c r="H82" s="12">
        <f t="shared" si="11"/>
        <v>22.419928569965954</v>
      </c>
      <c r="I82" s="5">
        <f t="shared" si="12"/>
        <v>154213.71360867977</v>
      </c>
      <c r="J82" s="5">
        <f t="shared" si="13"/>
        <v>616854.85443471908</v>
      </c>
      <c r="K82" s="5">
        <f t="shared" si="14"/>
        <v>77106.856804339885</v>
      </c>
      <c r="L82" s="5">
        <f t="shared" si="15"/>
        <v>0</v>
      </c>
      <c r="M82" s="26">
        <f t="shared" si="16"/>
        <v>848175.42484773882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400425.14925000002</v>
      </c>
      <c r="D83" s="5">
        <f t="shared" si="8"/>
        <v>0</v>
      </c>
      <c r="E83" s="5">
        <f t="shared" si="9"/>
        <v>0</v>
      </c>
      <c r="F83" s="13">
        <f t="shared" si="10"/>
        <v>400425.14925000002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632832.30214587494</v>
      </c>
      <c r="K83" s="5">
        <f t="shared" si="14"/>
        <v>0</v>
      </c>
      <c r="L83" s="5">
        <f t="shared" si="15"/>
        <v>0</v>
      </c>
      <c r="M83" s="26">
        <f t="shared" si="16"/>
        <v>632832.30214587494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116478.31</v>
      </c>
      <c r="D84" s="5">
        <f t="shared" si="8"/>
        <v>0</v>
      </c>
      <c r="E84" s="5">
        <f t="shared" si="9"/>
        <v>0</v>
      </c>
      <c r="F84" s="13">
        <f t="shared" si="10"/>
        <v>116478.31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197439.37266337423</v>
      </c>
      <c r="K84" s="5">
        <f t="shared" si="14"/>
        <v>0</v>
      </c>
      <c r="L84" s="5">
        <f t="shared" si="15"/>
        <v>0</v>
      </c>
      <c r="M84" s="26">
        <f t="shared" si="16"/>
        <v>197439.37266337423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35154.352833333331</v>
      </c>
      <c r="D85" s="5">
        <f t="shared" si="8"/>
        <v>17577.176416666665</v>
      </c>
      <c r="E85" s="5">
        <f t="shared" si="9"/>
        <v>0</v>
      </c>
      <c r="F85" s="13">
        <f t="shared" si="10"/>
        <v>52731.529249999992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63777.45918239918</v>
      </c>
      <c r="K85" s="5">
        <f t="shared" si="14"/>
        <v>31888.72959119959</v>
      </c>
      <c r="L85" s="5">
        <f t="shared" si="15"/>
        <v>0</v>
      </c>
      <c r="M85" s="26">
        <f t="shared" si="16"/>
        <v>95666.188773598769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10861.1175</v>
      </c>
      <c r="E86" s="5">
        <f t="shared" si="9"/>
        <v>0</v>
      </c>
      <c r="F86" s="13">
        <f t="shared" si="10"/>
        <v>10861.1175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21047.1970100912</v>
      </c>
      <c r="L86" s="5">
        <f t="shared" si="15"/>
        <v>0</v>
      </c>
      <c r="M86" s="26">
        <f t="shared" si="16"/>
        <v>21047.1970100912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11175.932500000001</v>
      </c>
      <c r="D87" s="5">
        <f t="shared" si="8"/>
        <v>0</v>
      </c>
      <c r="E87" s="5">
        <f t="shared" si="9"/>
        <v>0</v>
      </c>
      <c r="F87" s="13">
        <f t="shared" si="10"/>
        <v>11175.932500000001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23089.63204879011</v>
      </c>
      <c r="K87" s="5">
        <f t="shared" si="14"/>
        <v>0</v>
      </c>
      <c r="L87" s="5">
        <f t="shared" si="15"/>
        <v>0</v>
      </c>
      <c r="M87" s="26">
        <f t="shared" si="16"/>
        <v>23089.63204879011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6655505.1210490484</v>
      </c>
      <c r="C96" s="21">
        <f>SUM(C59:C90)</f>
        <v>2463229.9716751701</v>
      </c>
      <c r="D96" s="21">
        <f>SUM(D59:D90)</f>
        <v>142063.55402578201</v>
      </c>
      <c r="E96" s="21">
        <f>SUM(E59:E90)</f>
        <v>0</v>
      </c>
      <c r="F96" s="21">
        <f>SUM(F59:F90)</f>
        <v>9260798.6467499994</v>
      </c>
      <c r="G96" s="13"/>
      <c r="H96" s="11" t="s">
        <v>7</v>
      </c>
      <c r="I96" s="21">
        <f>SUM(I59:I95)</f>
        <v>4722589.7527278792</v>
      </c>
      <c r="J96" s="21">
        <f>SUM(J59:J95)</f>
        <v>3367732.1144985845</v>
      </c>
      <c r="K96" s="21">
        <f>SUM(K59:K95)</f>
        <v>209320.29866839969</v>
      </c>
      <c r="L96" s="21">
        <f>SUM(L59:L95)</f>
        <v>0</v>
      </c>
      <c r="M96" s="21">
        <f>SUM(M59:M95)</f>
        <v>8299642.1658948641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10.415986229191656</v>
      </c>
      <c r="C97" s="27">
        <f>IF(M47&gt;0,C96/M47,0)</f>
        <v>14.64922177744028</v>
      </c>
      <c r="D97" s="27">
        <f>IF(N47&gt;0,D96/N47,0)</f>
        <v>15.161885012166085</v>
      </c>
      <c r="E97" s="27">
        <f>IF(O47&gt;0,E96/O47,0)</f>
        <v>0</v>
      </c>
      <c r="F97" s="27">
        <f>IF(P47&gt;0,F96/P47,0)</f>
        <v>11.34224166894144</v>
      </c>
      <c r="G97" s="13"/>
      <c r="H97" s="9" t="s">
        <v>13</v>
      </c>
      <c r="I97" s="27">
        <f>IF(L47&gt;0,I96/L47,0)</f>
        <v>7.3909386193638396</v>
      </c>
      <c r="J97" s="27">
        <f>IF(M47&gt;0,J96/M47,0)</f>
        <v>20.02844038096314</v>
      </c>
      <c r="K97" s="27">
        <f>IF(N47&gt;0,K96/N47,0)</f>
        <v>22.339933143912262</v>
      </c>
      <c r="L97" s="27">
        <f>IF(O47&gt;0,L96/O47,0)</f>
        <v>0</v>
      </c>
      <c r="M97" s="27">
        <f>IF(P47&gt;0,M96/P47,0)</f>
        <v>10.165057118950811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638970.23043256812</v>
      </c>
      <c r="C109" s="30">
        <f>$B$97</f>
        <v>10.415986229191656</v>
      </c>
      <c r="D109" s="30">
        <f>$I$97</f>
        <v>7.3909386193638396</v>
      </c>
      <c r="E109" s="31">
        <f>B109*D109</f>
        <v>4722589.7527278792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168147.49678160588</v>
      </c>
      <c r="C110" s="30">
        <f>$C$97</f>
        <v>14.64922177744028</v>
      </c>
      <c r="D110" s="30">
        <f>$J$97</f>
        <v>20.02844038096314</v>
      </c>
      <c r="E110" s="31">
        <f>B110*D110</f>
        <v>3367732.114498585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9369.7817858260005</v>
      </c>
      <c r="C111" s="30">
        <f>$D$97</f>
        <v>15.161885012166085</v>
      </c>
      <c r="D111" s="30">
        <f>$K$97</f>
        <v>22.339933143912262</v>
      </c>
      <c r="E111" s="31">
        <f>B111*D111</f>
        <v>209320.29866839969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816487.50899999996</v>
      </c>
      <c r="C113" s="30">
        <f>$F$97</f>
        <v>11.34224166894144</v>
      </c>
      <c r="D113" s="30">
        <f>$M$97</f>
        <v>10.165057118950811</v>
      </c>
      <c r="E113" s="31">
        <f>SUM(E109:E112)</f>
        <v>8299642.1658948641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8299640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0.99999973903756079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5"/>
  <sheetViews>
    <sheetView topLeftCell="A73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33" t="s">
        <v>21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1025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7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0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7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0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7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0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7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0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7"/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0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7"/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0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7"/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0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7">
        <v>186</v>
      </c>
      <c r="J25" s="7"/>
      <c r="K25" s="12">
        <v>11.25</v>
      </c>
      <c r="L25" s="5">
        <f t="shared" si="1"/>
        <v>0.18220408163265306</v>
      </c>
      <c r="M25" s="5">
        <f t="shared" si="2"/>
        <v>3.7959183673469386E-3</v>
      </c>
      <c r="N25" s="5">
        <f t="shared" si="3"/>
        <v>0</v>
      </c>
      <c r="O25" s="5">
        <f t="shared" si="4"/>
        <v>0</v>
      </c>
      <c r="P25" s="13">
        <f t="shared" si="5"/>
        <v>0.186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7">
        <v>1300</v>
      </c>
      <c r="J26" s="7"/>
      <c r="K26" s="12">
        <v>11.75</v>
      </c>
      <c r="L26" s="5">
        <f t="shared" si="1"/>
        <v>1.2566666666666668</v>
      </c>
      <c r="M26" s="5">
        <f t="shared" si="2"/>
        <v>4.3333333333333335E-2</v>
      </c>
      <c r="N26" s="5">
        <f t="shared" si="3"/>
        <v>0</v>
      </c>
      <c r="O26" s="5">
        <f t="shared" si="4"/>
        <v>0</v>
      </c>
      <c r="P26" s="13">
        <f t="shared" si="5"/>
        <v>1.3000000000000003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4271</v>
      </c>
      <c r="J27" s="7"/>
      <c r="K27" s="12">
        <v>12.25</v>
      </c>
      <c r="L27" s="5">
        <f t="shared" si="1"/>
        <v>3.7371249999999998</v>
      </c>
      <c r="M27" s="5">
        <f t="shared" si="2"/>
        <v>0.53387499999999999</v>
      </c>
      <c r="N27" s="5">
        <f t="shared" si="3"/>
        <v>0</v>
      </c>
      <c r="O27" s="5">
        <f t="shared" si="4"/>
        <v>0</v>
      </c>
      <c r="P27" s="13">
        <f t="shared" si="5"/>
        <v>4.2709999999999999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10399</v>
      </c>
      <c r="J28" s="7"/>
      <c r="K28" s="12">
        <v>12.75</v>
      </c>
      <c r="L28" s="5">
        <f t="shared" si="1"/>
        <v>8.1931515151515146</v>
      </c>
      <c r="M28" s="5">
        <f t="shared" si="2"/>
        <v>2.2058484848484849</v>
      </c>
      <c r="N28" s="5">
        <f t="shared" si="3"/>
        <v>0</v>
      </c>
      <c r="O28" s="5">
        <f t="shared" si="4"/>
        <v>0</v>
      </c>
      <c r="P28" s="13">
        <f t="shared" si="5"/>
        <v>10.398999999999999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20798</v>
      </c>
      <c r="J29" s="7"/>
      <c r="K29" s="12">
        <v>13.25</v>
      </c>
      <c r="L29" s="5">
        <f t="shared" si="1"/>
        <v>16.176222222222222</v>
      </c>
      <c r="M29" s="5">
        <f t="shared" si="2"/>
        <v>4.6217777777777771</v>
      </c>
      <c r="N29" s="5">
        <f t="shared" si="3"/>
        <v>0</v>
      </c>
      <c r="O29" s="5">
        <f t="shared" si="4"/>
        <v>0</v>
      </c>
      <c r="P29" s="13">
        <f t="shared" si="5"/>
        <v>20.797999999999998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13185</v>
      </c>
      <c r="J30" s="7"/>
      <c r="K30" s="12">
        <v>13.75</v>
      </c>
      <c r="L30" s="5">
        <f t="shared" si="1"/>
        <v>9.2294999999999998</v>
      </c>
      <c r="M30" s="5">
        <f t="shared" si="2"/>
        <v>3.516</v>
      </c>
      <c r="N30" s="5">
        <f t="shared" si="3"/>
        <v>0.4395</v>
      </c>
      <c r="O30" s="5">
        <f t="shared" si="4"/>
        <v>0</v>
      </c>
      <c r="P30" s="13">
        <f t="shared" si="5"/>
        <v>13.185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6685</v>
      </c>
      <c r="J31" s="7"/>
      <c r="K31" s="12">
        <v>14.25</v>
      </c>
      <c r="L31" s="5">
        <f t="shared" si="1"/>
        <v>2.0054999999999996</v>
      </c>
      <c r="M31" s="5">
        <f t="shared" si="2"/>
        <v>4.6794999999999991</v>
      </c>
      <c r="N31" s="5">
        <f t="shared" si="3"/>
        <v>0</v>
      </c>
      <c r="O31" s="5">
        <f t="shared" si="4"/>
        <v>0</v>
      </c>
      <c r="P31" s="13">
        <f t="shared" si="5"/>
        <v>6.6849999999999987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6685</v>
      </c>
      <c r="J32" s="7"/>
      <c r="K32" s="12">
        <v>14.75</v>
      </c>
      <c r="L32" s="5">
        <f t="shared" si="1"/>
        <v>0.64693548387096766</v>
      </c>
      <c r="M32" s="5">
        <f t="shared" si="2"/>
        <v>5.6067741935483868</v>
      </c>
      <c r="N32" s="5">
        <f t="shared" si="3"/>
        <v>0.43129032258064515</v>
      </c>
      <c r="O32" s="5">
        <f t="shared" si="4"/>
        <v>0</v>
      </c>
      <c r="P32" s="13">
        <f t="shared" si="5"/>
        <v>6.6849999999999996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>
        <v>1300</v>
      </c>
      <c r="J33" s="7"/>
      <c r="K33" s="12">
        <v>15.25</v>
      </c>
      <c r="L33" s="5">
        <f t="shared" si="1"/>
        <v>0.23636363636363639</v>
      </c>
      <c r="M33" s="5">
        <f t="shared" si="2"/>
        <v>0.94545454545454555</v>
      </c>
      <c r="N33" s="5">
        <f t="shared" si="3"/>
        <v>0.11818181818181819</v>
      </c>
      <c r="O33" s="5">
        <f t="shared" si="4"/>
        <v>0</v>
      </c>
      <c r="P33" s="13">
        <f t="shared" si="5"/>
        <v>1.3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>
        <v>1671</v>
      </c>
      <c r="J34" s="7"/>
      <c r="K34" s="12">
        <v>15.75</v>
      </c>
      <c r="L34" s="5">
        <f t="shared" si="1"/>
        <v>0</v>
      </c>
      <c r="M34" s="5">
        <f t="shared" si="2"/>
        <v>1.671</v>
      </c>
      <c r="N34" s="5">
        <f t="shared" si="3"/>
        <v>0</v>
      </c>
      <c r="O34" s="5">
        <f t="shared" si="4"/>
        <v>0</v>
      </c>
      <c r="P34" s="13">
        <f t="shared" si="5"/>
        <v>1.671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3">
        <f t="shared" si="5"/>
        <v>0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8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66480</v>
      </c>
      <c r="J47" s="5"/>
      <c r="K47" s="11" t="s">
        <v>7</v>
      </c>
      <c r="L47" s="21">
        <f>SUM(L10:L46)</f>
        <v>41.66366860590766</v>
      </c>
      <c r="M47" s="21">
        <f>SUM(M10:M46)</f>
        <v>23.827359253329874</v>
      </c>
      <c r="N47" s="21">
        <f>SUM(N10:N46)</f>
        <v>0.98897214076246331</v>
      </c>
      <c r="O47" s="21">
        <f>SUM(O10:O46)</f>
        <v>0</v>
      </c>
      <c r="P47" s="21">
        <f>SUM(P10:P46)</f>
        <v>66.48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0</v>
      </c>
      <c r="G67" s="5"/>
      <c r="H67" s="12">
        <f t="shared" si="11"/>
        <v>2.4990828164233432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0</v>
      </c>
      <c r="G68" s="5"/>
      <c r="H68" s="12">
        <f t="shared" si="11"/>
        <v>3.0604872578089566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0</v>
      </c>
      <c r="G69" s="5"/>
      <c r="H69" s="12">
        <f t="shared" si="11"/>
        <v>3.7035683765268699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0</v>
      </c>
      <c r="G70" s="5"/>
      <c r="H70" s="12">
        <f t="shared" si="11"/>
        <v>4.4345143553636683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0</v>
      </c>
      <c r="G71" s="5"/>
      <c r="H71" s="12">
        <f t="shared" si="11"/>
        <v>5.2595993894672306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0</v>
      </c>
      <c r="G72" s="5"/>
      <c r="H72" s="12">
        <f t="shared" si="11"/>
        <v>6.1851801292790833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0</v>
      </c>
      <c r="G73" s="5"/>
      <c r="H73" s="12">
        <f t="shared" si="11"/>
        <v>7.2176924471507427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2.0497959183673471</v>
      </c>
      <c r="C74" s="5">
        <f t="shared" si="7"/>
        <v>4.270408163265306E-2</v>
      </c>
      <c r="D74" s="5">
        <f t="shared" si="8"/>
        <v>0</v>
      </c>
      <c r="E74" s="5">
        <f t="shared" si="9"/>
        <v>0</v>
      </c>
      <c r="F74" s="13">
        <f t="shared" si="10"/>
        <v>2.0925000000000002</v>
      </c>
      <c r="G74" s="5"/>
      <c r="H74" s="12">
        <f t="shared" si="11"/>
        <v>8.3636484836766467</v>
      </c>
      <c r="I74" s="5">
        <f t="shared" si="12"/>
        <v>1.5238908910666347</v>
      </c>
      <c r="J74" s="5">
        <f t="shared" si="13"/>
        <v>3.1747726897221558E-2</v>
      </c>
      <c r="K74" s="5">
        <f t="shared" si="14"/>
        <v>0</v>
      </c>
      <c r="L74" s="5">
        <f t="shared" si="15"/>
        <v>0</v>
      </c>
      <c r="M74" s="26">
        <f t="shared" si="16"/>
        <v>1.5556386179638562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14.765833333333335</v>
      </c>
      <c r="C75" s="5">
        <f t="shared" si="7"/>
        <v>0.50916666666666666</v>
      </c>
      <c r="D75" s="5">
        <f t="shared" si="8"/>
        <v>0</v>
      </c>
      <c r="E75" s="5">
        <f t="shared" si="9"/>
        <v>0</v>
      </c>
      <c r="F75" s="13">
        <f t="shared" si="10"/>
        <v>15.275000000000002</v>
      </c>
      <c r="G75" s="5"/>
      <c r="H75" s="12">
        <f t="shared" si="11"/>
        <v>9.6296339375377329</v>
      </c>
      <c r="I75" s="5">
        <f t="shared" si="12"/>
        <v>12.101239981505753</v>
      </c>
      <c r="J75" s="5">
        <f t="shared" si="13"/>
        <v>0.41728413729330177</v>
      </c>
      <c r="K75" s="5">
        <f t="shared" si="14"/>
        <v>0</v>
      </c>
      <c r="L75" s="5">
        <f t="shared" si="15"/>
        <v>0</v>
      </c>
      <c r="M75" s="26">
        <f t="shared" si="16"/>
        <v>12.518524118799055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45.779781249999999</v>
      </c>
      <c r="C76" s="5">
        <f t="shared" si="7"/>
        <v>6.5399687499999999</v>
      </c>
      <c r="D76" s="5">
        <f t="shared" si="8"/>
        <v>0</v>
      </c>
      <c r="E76" s="5">
        <f t="shared" si="9"/>
        <v>0</v>
      </c>
      <c r="F76" s="13">
        <f t="shared" si="10"/>
        <v>52.319749999999999</v>
      </c>
      <c r="G76" s="5"/>
      <c r="H76" s="12">
        <f t="shared" si="11"/>
        <v>11.022305568753096</v>
      </c>
      <c r="I76" s="5">
        <f t="shared" si="12"/>
        <v>41.191733698626408</v>
      </c>
      <c r="J76" s="5">
        <f t="shared" si="13"/>
        <v>5.8845333855180586</v>
      </c>
      <c r="K76" s="5">
        <f t="shared" si="14"/>
        <v>0</v>
      </c>
      <c r="L76" s="5">
        <f t="shared" si="15"/>
        <v>0</v>
      </c>
      <c r="M76" s="26">
        <f t="shared" si="16"/>
        <v>47.076267084144469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104.46268181818181</v>
      </c>
      <c r="C77" s="5">
        <f t="shared" si="7"/>
        <v>28.124568181818184</v>
      </c>
      <c r="D77" s="5">
        <f t="shared" si="8"/>
        <v>0</v>
      </c>
      <c r="E77" s="5">
        <f t="shared" si="9"/>
        <v>0</v>
      </c>
      <c r="F77" s="13">
        <f t="shared" si="10"/>
        <v>132.58724999999998</v>
      </c>
      <c r="G77" s="5"/>
      <c r="H77" s="12">
        <f t="shared" si="11"/>
        <v>12.548388890093078</v>
      </c>
      <c r="I77" s="5">
        <f t="shared" si="12"/>
        <v>102.81085144757652</v>
      </c>
      <c r="J77" s="5">
        <f t="shared" si="13"/>
        <v>27.679844620501378</v>
      </c>
      <c r="K77" s="5">
        <f t="shared" si="14"/>
        <v>0</v>
      </c>
      <c r="L77" s="5">
        <f t="shared" si="15"/>
        <v>0</v>
      </c>
      <c r="M77" s="26">
        <f t="shared" si="16"/>
        <v>130.49069606807791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214.33494444444443</v>
      </c>
      <c r="C78" s="5">
        <f t="shared" si="7"/>
        <v>61.23855555555555</v>
      </c>
      <c r="D78" s="5">
        <f t="shared" si="8"/>
        <v>0</v>
      </c>
      <c r="E78" s="5">
        <f t="shared" si="9"/>
        <v>0</v>
      </c>
      <c r="F78" s="13">
        <f t="shared" si="10"/>
        <v>275.57349999999997</v>
      </c>
      <c r="G78" s="5"/>
      <c r="H78" s="12">
        <f t="shared" si="11"/>
        <v>14.214676025311384</v>
      </c>
      <c r="I78" s="5">
        <f t="shared" si="12"/>
        <v>229.93975820233146</v>
      </c>
      <c r="J78" s="5">
        <f t="shared" si="13"/>
        <v>65.697073772094697</v>
      </c>
      <c r="K78" s="5">
        <f t="shared" si="14"/>
        <v>0</v>
      </c>
      <c r="L78" s="5">
        <f t="shared" si="15"/>
        <v>0</v>
      </c>
      <c r="M78" s="26">
        <f t="shared" si="16"/>
        <v>295.63683197442617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126.905625</v>
      </c>
      <c r="C79" s="5">
        <f t="shared" si="7"/>
        <v>48.344999999999999</v>
      </c>
      <c r="D79" s="5">
        <f t="shared" si="8"/>
        <v>6.0431249999999999</v>
      </c>
      <c r="E79" s="5">
        <f t="shared" si="9"/>
        <v>0</v>
      </c>
      <c r="F79" s="13">
        <f t="shared" si="10"/>
        <v>181.29375000000002</v>
      </c>
      <c r="G79" s="5"/>
      <c r="H79" s="12">
        <f t="shared" si="11"/>
        <v>16.028023716024073</v>
      </c>
      <c r="I79" s="5">
        <f t="shared" si="12"/>
        <v>147.93064488704417</v>
      </c>
      <c r="J79" s="5">
        <f t="shared" si="13"/>
        <v>56.354531385540639</v>
      </c>
      <c r="K79" s="5">
        <f t="shared" si="14"/>
        <v>7.0443164231925799</v>
      </c>
      <c r="L79" s="5">
        <f t="shared" si="15"/>
        <v>0</v>
      </c>
      <c r="M79" s="26">
        <f t="shared" si="16"/>
        <v>211.32949269577739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28.578374999999994</v>
      </c>
      <c r="C80" s="5">
        <f t="shared" si="7"/>
        <v>66.682874999999981</v>
      </c>
      <c r="D80" s="5">
        <f t="shared" si="8"/>
        <v>0</v>
      </c>
      <c r="E80" s="5">
        <f t="shared" si="9"/>
        <v>0</v>
      </c>
      <c r="F80" s="13">
        <f t="shared" si="10"/>
        <v>95.261249999999976</v>
      </c>
      <c r="G80" s="5"/>
      <c r="H80" s="12">
        <f t="shared" si="11"/>
        <v>17.995351461658515</v>
      </c>
      <c r="I80" s="5">
        <f t="shared" si="12"/>
        <v>36.089677356356148</v>
      </c>
      <c r="J80" s="5">
        <f t="shared" si="13"/>
        <v>84.209247164831012</v>
      </c>
      <c r="K80" s="5">
        <f t="shared" si="14"/>
        <v>0</v>
      </c>
      <c r="L80" s="5">
        <f t="shared" si="15"/>
        <v>0</v>
      </c>
      <c r="M80" s="26">
        <f t="shared" si="16"/>
        <v>120.29892452118716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9.542298387096773</v>
      </c>
      <c r="C81" s="5">
        <f t="shared" si="7"/>
        <v>82.699919354838698</v>
      </c>
      <c r="D81" s="5">
        <f t="shared" si="8"/>
        <v>6.3615322580645159</v>
      </c>
      <c r="E81" s="5">
        <f t="shared" si="9"/>
        <v>0</v>
      </c>
      <c r="F81" s="13">
        <f t="shared" si="10"/>
        <v>98.603749999999991</v>
      </c>
      <c r="G81" s="5"/>
      <c r="H81" s="12">
        <f t="shared" si="11"/>
        <v>20.123639779040083</v>
      </c>
      <c r="I81" s="5">
        <f t="shared" si="12"/>
        <v>13.01869663769835</v>
      </c>
      <c r="J81" s="5">
        <f t="shared" si="13"/>
        <v>112.8287041933857</v>
      </c>
      <c r="K81" s="5">
        <f t="shared" si="14"/>
        <v>8.6791310917989009</v>
      </c>
      <c r="L81" s="5">
        <f t="shared" si="15"/>
        <v>0</v>
      </c>
      <c r="M81" s="26">
        <f t="shared" si="16"/>
        <v>134.52653192288295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3.6045454545454549</v>
      </c>
      <c r="C82" s="5">
        <f t="shared" si="7"/>
        <v>14.41818181818182</v>
      </c>
      <c r="D82" s="5">
        <f t="shared" si="8"/>
        <v>1.8022727272727275</v>
      </c>
      <c r="E82" s="5">
        <f t="shared" si="9"/>
        <v>0</v>
      </c>
      <c r="F82" s="13">
        <f t="shared" si="10"/>
        <v>19.824999999999999</v>
      </c>
      <c r="G82" s="5"/>
      <c r="H82" s="12">
        <f t="shared" si="11"/>
        <v>22.419928569965954</v>
      </c>
      <c r="I82" s="5">
        <f t="shared" si="12"/>
        <v>5.2992558438101351</v>
      </c>
      <c r="J82" s="5">
        <f t="shared" si="13"/>
        <v>21.197023375240541</v>
      </c>
      <c r="K82" s="5">
        <f t="shared" si="14"/>
        <v>2.6496279219050676</v>
      </c>
      <c r="L82" s="5">
        <f t="shared" si="15"/>
        <v>0</v>
      </c>
      <c r="M82" s="26">
        <f t="shared" si="16"/>
        <v>29.145907140955746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26.318249999999999</v>
      </c>
      <c r="D83" s="5">
        <f t="shared" si="8"/>
        <v>0</v>
      </c>
      <c r="E83" s="5">
        <f t="shared" si="9"/>
        <v>0</v>
      </c>
      <c r="F83" s="13">
        <f t="shared" si="10"/>
        <v>26.318249999999999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41.593388345226856</v>
      </c>
      <c r="K83" s="5">
        <f t="shared" si="14"/>
        <v>0</v>
      </c>
      <c r="L83" s="5">
        <f t="shared" si="15"/>
        <v>0</v>
      </c>
      <c r="M83" s="26">
        <f t="shared" si="16"/>
        <v>41.593388345226856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3">
        <f t="shared" si="10"/>
        <v>0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550.02388060596923</v>
      </c>
      <c r="C96" s="21">
        <f>SUM(C59:C90)</f>
        <v>334.91918940869357</v>
      </c>
      <c r="D96" s="21">
        <f>SUM(D59:D90)</f>
        <v>14.206929985337243</v>
      </c>
      <c r="E96" s="21">
        <f>SUM(E59:E90)</f>
        <v>0</v>
      </c>
      <c r="F96" s="21">
        <f>SUM(F59:F90)</f>
        <v>899.15000000000009</v>
      </c>
      <c r="G96" s="13"/>
      <c r="H96" s="11" t="s">
        <v>7</v>
      </c>
      <c r="I96" s="21">
        <f>SUM(I59:I95)</f>
        <v>589.90574894601548</v>
      </c>
      <c r="J96" s="21">
        <f>SUM(J59:J95)</f>
        <v>415.89337810652938</v>
      </c>
      <c r="K96" s="21">
        <f>SUM(K59:K95)</f>
        <v>18.373075436896549</v>
      </c>
      <c r="L96" s="21">
        <f>SUM(L59:L95)</f>
        <v>0</v>
      </c>
      <c r="M96" s="21">
        <f>SUM(M59:M95)</f>
        <v>1024.1722024894416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13.201523029778974</v>
      </c>
      <c r="C97" s="27">
        <f>IF(M47&gt;0,C96/M47,0)</f>
        <v>14.056076707782404</v>
      </c>
      <c r="D97" s="27">
        <f>IF(N47&gt;0,D96/N47,0)</f>
        <v>14.365349032364239</v>
      </c>
      <c r="E97" s="27">
        <f>IF(O47&gt;0,E96/O47,0)</f>
        <v>0</v>
      </c>
      <c r="F97" s="27">
        <f>IF(P47&gt;0,F96/P47,0)</f>
        <v>13.525120336943441</v>
      </c>
      <c r="G97" s="13"/>
      <c r="H97" s="9" t="s">
        <v>13</v>
      </c>
      <c r="I97" s="27">
        <f>IF(L47&gt;0,I96/L47,0)</f>
        <v>14.158756746216303</v>
      </c>
      <c r="J97" s="27">
        <f>IF(M47&gt;0,J96/M47,0)</f>
        <v>17.454446952547134</v>
      </c>
      <c r="K97" s="27">
        <f>IF(N47&gt;0,K96/N47,0)</f>
        <v>18.577950459485688</v>
      </c>
      <c r="L97" s="27">
        <f>IF(O47&gt;0,L96/O47,0)</f>
        <v>0</v>
      </c>
      <c r="M97" s="27">
        <f>IF(P47&gt;0,M96/P47,0)</f>
        <v>15.405719050683537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41.66366860590766</v>
      </c>
      <c r="C109" s="30">
        <f>$B$97</f>
        <v>13.201523029778974</v>
      </c>
      <c r="D109" s="30">
        <f>$I$97</f>
        <v>14.158756746216303</v>
      </c>
      <c r="E109" s="31">
        <f>B109*D109</f>
        <v>589.90574894601548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23.827359253329874</v>
      </c>
      <c r="C110" s="30">
        <f>$C$97</f>
        <v>14.056076707782404</v>
      </c>
      <c r="D110" s="30">
        <f>$J$97</f>
        <v>17.454446952547134</v>
      </c>
      <c r="E110" s="31">
        <f>B110*D110</f>
        <v>415.89337810652938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0.98897214076246331</v>
      </c>
      <c r="C111" s="30">
        <f>$D$97</f>
        <v>14.365349032364239</v>
      </c>
      <c r="D111" s="30">
        <f>$K$97</f>
        <v>18.577950459485688</v>
      </c>
      <c r="E111" s="31">
        <f>B111*D111</f>
        <v>18.373075436896549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66.47999999999999</v>
      </c>
      <c r="C113" s="30">
        <f>$F$97</f>
        <v>13.525120336943441</v>
      </c>
      <c r="D113" s="30">
        <f>$M$97</f>
        <v>15.405719050683537</v>
      </c>
      <c r="E113" s="31">
        <f>SUM(E109:E112)</f>
        <v>1024.1722024894414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1025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1.0008082600841406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5"/>
  <sheetViews>
    <sheetView topLeftCell="A76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33" t="s">
        <v>22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86211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7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0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7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0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7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0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7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0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7"/>
      <c r="J22" s="7"/>
      <c r="K22" s="12">
        <v>9.75</v>
      </c>
      <c r="L22" s="5">
        <f t="shared" si="1"/>
        <v>0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0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/>
      <c r="J23" s="7"/>
      <c r="K23" s="12">
        <v>10.25</v>
      </c>
      <c r="L23" s="5">
        <f t="shared" si="1"/>
        <v>0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0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/>
      <c r="J24" s="7"/>
      <c r="K24" s="12">
        <v>10.75</v>
      </c>
      <c r="L24" s="5">
        <f t="shared" si="1"/>
        <v>0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0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15631</v>
      </c>
      <c r="J25" s="7"/>
      <c r="K25" s="12">
        <v>11.25</v>
      </c>
      <c r="L25" s="5">
        <f t="shared" si="1"/>
        <v>15.311999999999999</v>
      </c>
      <c r="M25" s="5">
        <f t="shared" si="2"/>
        <v>0.31900000000000001</v>
      </c>
      <c r="N25" s="5">
        <f t="shared" si="3"/>
        <v>0</v>
      </c>
      <c r="O25" s="5">
        <f t="shared" si="4"/>
        <v>0</v>
      </c>
      <c r="P25" s="13">
        <f t="shared" si="5"/>
        <v>15.631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>
        <v>109418</v>
      </c>
      <c r="J26" s="7"/>
      <c r="K26" s="12">
        <v>11.75</v>
      </c>
      <c r="L26" s="5">
        <f t="shared" si="1"/>
        <v>105.77073333333334</v>
      </c>
      <c r="M26" s="5">
        <f t="shared" si="2"/>
        <v>3.6472666666666669</v>
      </c>
      <c r="N26" s="5">
        <f t="shared" si="3"/>
        <v>0</v>
      </c>
      <c r="O26" s="5">
        <f t="shared" si="4"/>
        <v>0</v>
      </c>
      <c r="P26" s="13">
        <f t="shared" si="5"/>
        <v>109.41800000000001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359517</v>
      </c>
      <c r="J27" s="7"/>
      <c r="K27" s="12">
        <v>12.25</v>
      </c>
      <c r="L27" s="5">
        <f t="shared" si="1"/>
        <v>314.57737500000002</v>
      </c>
      <c r="M27" s="5">
        <f t="shared" si="2"/>
        <v>44.939624999999999</v>
      </c>
      <c r="N27" s="5">
        <f t="shared" si="3"/>
        <v>0</v>
      </c>
      <c r="O27" s="5">
        <f t="shared" si="4"/>
        <v>0</v>
      </c>
      <c r="P27" s="13">
        <f t="shared" si="5"/>
        <v>359.517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875345</v>
      </c>
      <c r="J28" s="7"/>
      <c r="K28" s="12">
        <v>12.75</v>
      </c>
      <c r="L28" s="5">
        <f t="shared" si="1"/>
        <v>689.66575757575754</v>
      </c>
      <c r="M28" s="5">
        <f t="shared" si="2"/>
        <v>185.67924242424243</v>
      </c>
      <c r="N28" s="5">
        <f t="shared" si="3"/>
        <v>0</v>
      </c>
      <c r="O28" s="5">
        <f t="shared" si="4"/>
        <v>0</v>
      </c>
      <c r="P28" s="13">
        <f t="shared" si="5"/>
        <v>875.34500000000003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1750691</v>
      </c>
      <c r="J29" s="7"/>
      <c r="K29" s="12">
        <v>13.25</v>
      </c>
      <c r="L29" s="5">
        <f t="shared" si="1"/>
        <v>1361.6485555555555</v>
      </c>
      <c r="M29" s="5">
        <f t="shared" si="2"/>
        <v>389.04244444444441</v>
      </c>
      <c r="N29" s="5">
        <f t="shared" si="3"/>
        <v>0</v>
      </c>
      <c r="O29" s="5">
        <f t="shared" si="4"/>
        <v>0</v>
      </c>
      <c r="P29" s="13">
        <f t="shared" si="5"/>
        <v>1750.6909999999998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1109813</v>
      </c>
      <c r="J30" s="7"/>
      <c r="K30" s="12">
        <v>13.75</v>
      </c>
      <c r="L30" s="5">
        <f t="shared" si="1"/>
        <v>776.8691</v>
      </c>
      <c r="M30" s="5">
        <f t="shared" si="2"/>
        <v>295.95013333333338</v>
      </c>
      <c r="N30" s="5">
        <f t="shared" si="3"/>
        <v>36.993766666666673</v>
      </c>
      <c r="O30" s="5">
        <f t="shared" si="4"/>
        <v>0</v>
      </c>
      <c r="P30" s="13">
        <f t="shared" si="5"/>
        <v>1109.8130000000001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562722</v>
      </c>
      <c r="J31" s="7"/>
      <c r="K31" s="12">
        <v>14.25</v>
      </c>
      <c r="L31" s="5">
        <f t="shared" si="1"/>
        <v>168.81659999999999</v>
      </c>
      <c r="M31" s="5">
        <f t="shared" si="2"/>
        <v>393.90539999999999</v>
      </c>
      <c r="N31" s="5">
        <f t="shared" si="3"/>
        <v>0</v>
      </c>
      <c r="O31" s="5">
        <f t="shared" si="4"/>
        <v>0</v>
      </c>
      <c r="P31" s="13">
        <f t="shared" si="5"/>
        <v>562.72199999999998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562722</v>
      </c>
      <c r="J32" s="7"/>
      <c r="K32" s="12">
        <v>14.75</v>
      </c>
      <c r="L32" s="5">
        <f t="shared" si="1"/>
        <v>54.456967741935479</v>
      </c>
      <c r="M32" s="5">
        <f t="shared" si="2"/>
        <v>471.96038709677418</v>
      </c>
      <c r="N32" s="5">
        <f t="shared" si="3"/>
        <v>36.304645161290317</v>
      </c>
      <c r="O32" s="5">
        <f t="shared" si="4"/>
        <v>0</v>
      </c>
      <c r="P32" s="13">
        <f t="shared" si="5"/>
        <v>562.72199999999998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>
        <v>109418</v>
      </c>
      <c r="J33" s="7"/>
      <c r="K33" s="12">
        <v>15.25</v>
      </c>
      <c r="L33" s="5">
        <f t="shared" si="1"/>
        <v>19.894181818181821</v>
      </c>
      <c r="M33" s="5">
        <f t="shared" si="2"/>
        <v>79.576727272727283</v>
      </c>
      <c r="N33" s="5">
        <f t="shared" si="3"/>
        <v>9.9470909090909103</v>
      </c>
      <c r="O33" s="5">
        <f t="shared" si="4"/>
        <v>0</v>
      </c>
      <c r="P33" s="13">
        <f t="shared" si="5"/>
        <v>109.41800000000001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>
        <v>140680</v>
      </c>
      <c r="J34" s="7"/>
      <c r="K34" s="12">
        <v>15.75</v>
      </c>
      <c r="L34" s="5">
        <f t="shared" si="1"/>
        <v>0</v>
      </c>
      <c r="M34" s="5">
        <f t="shared" si="2"/>
        <v>140.68</v>
      </c>
      <c r="N34" s="5">
        <f t="shared" si="3"/>
        <v>0</v>
      </c>
      <c r="O34" s="5">
        <f t="shared" si="4"/>
        <v>0</v>
      </c>
      <c r="P34" s="13">
        <f t="shared" si="5"/>
        <v>140.68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3">
        <f t="shared" si="5"/>
        <v>0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5595957</v>
      </c>
      <c r="J47" s="5"/>
      <c r="K47" s="11" t="s">
        <v>7</v>
      </c>
      <c r="L47" s="21">
        <f>SUM(L10:L46)</f>
        <v>3507.0112710247636</v>
      </c>
      <c r="M47" s="21">
        <f>SUM(M10:M46)</f>
        <v>2005.7002262381884</v>
      </c>
      <c r="N47" s="21">
        <f>SUM(N10:N46)</f>
        <v>83.2455027370479</v>
      </c>
      <c r="O47" s="21">
        <f>SUM(O10:O46)</f>
        <v>0</v>
      </c>
      <c r="P47" s="21">
        <f>SUM(P10:P46)</f>
        <v>5595.9569999999994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0</v>
      </c>
      <c r="G67" s="5"/>
      <c r="H67" s="12">
        <f t="shared" si="11"/>
        <v>2.4990828164233432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0</v>
      </c>
      <c r="G68" s="5"/>
      <c r="H68" s="12">
        <f t="shared" si="11"/>
        <v>3.0604872578089566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0</v>
      </c>
      <c r="G69" s="5"/>
      <c r="H69" s="12">
        <f t="shared" si="11"/>
        <v>3.7035683765268699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0</v>
      </c>
      <c r="G70" s="5"/>
      <c r="H70" s="12">
        <f t="shared" si="11"/>
        <v>4.4345143553636683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0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0</v>
      </c>
      <c r="G71" s="5"/>
      <c r="H71" s="12">
        <f t="shared" si="11"/>
        <v>5.2595993894672306</v>
      </c>
      <c r="I71" s="5">
        <f t="shared" si="12"/>
        <v>0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0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0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0</v>
      </c>
      <c r="G72" s="5"/>
      <c r="H72" s="12">
        <f t="shared" si="11"/>
        <v>6.1851801292790833</v>
      </c>
      <c r="I72" s="5">
        <f t="shared" si="12"/>
        <v>0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0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0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0</v>
      </c>
      <c r="G73" s="5"/>
      <c r="H73" s="12">
        <f t="shared" si="11"/>
        <v>7.2176924471507427</v>
      </c>
      <c r="I73" s="5">
        <f t="shared" si="12"/>
        <v>0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0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172.26</v>
      </c>
      <c r="C74" s="5">
        <f t="shared" si="7"/>
        <v>3.5887500000000001</v>
      </c>
      <c r="D74" s="5">
        <f t="shared" si="8"/>
        <v>0</v>
      </c>
      <c r="E74" s="5">
        <f t="shared" si="9"/>
        <v>0</v>
      </c>
      <c r="F74" s="13">
        <f t="shared" si="10"/>
        <v>175.84875</v>
      </c>
      <c r="G74" s="5"/>
      <c r="H74" s="12">
        <f t="shared" si="11"/>
        <v>8.3636484836766467</v>
      </c>
      <c r="I74" s="5">
        <f t="shared" si="12"/>
        <v>128.06418558205681</v>
      </c>
      <c r="J74" s="5">
        <f t="shared" si="13"/>
        <v>2.6680038662928505</v>
      </c>
      <c r="K74" s="5">
        <f t="shared" si="14"/>
        <v>0</v>
      </c>
      <c r="L74" s="5">
        <f t="shared" si="15"/>
        <v>0</v>
      </c>
      <c r="M74" s="26">
        <f t="shared" si="16"/>
        <v>130.73218944834966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1242.8061166666666</v>
      </c>
      <c r="C75" s="5">
        <f t="shared" si="7"/>
        <v>42.855383333333336</v>
      </c>
      <c r="D75" s="5">
        <f t="shared" si="8"/>
        <v>0</v>
      </c>
      <c r="E75" s="5">
        <f t="shared" si="9"/>
        <v>0</v>
      </c>
      <c r="F75" s="13">
        <f t="shared" si="10"/>
        <v>1285.6614999999999</v>
      </c>
      <c r="G75" s="5"/>
      <c r="H75" s="12">
        <f t="shared" si="11"/>
        <v>9.6296339375377329</v>
      </c>
      <c r="I75" s="5">
        <f t="shared" si="12"/>
        <v>1018.5334433049203</v>
      </c>
      <c r="J75" s="5">
        <f t="shared" si="13"/>
        <v>35.121842872583457</v>
      </c>
      <c r="K75" s="5">
        <f t="shared" si="14"/>
        <v>0</v>
      </c>
      <c r="L75" s="5">
        <f t="shared" si="15"/>
        <v>0</v>
      </c>
      <c r="M75" s="26">
        <f t="shared" si="16"/>
        <v>1053.6552861775037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3853.5728437500002</v>
      </c>
      <c r="C76" s="5">
        <f t="shared" si="7"/>
        <v>550.51040624999996</v>
      </c>
      <c r="D76" s="5">
        <f t="shared" si="8"/>
        <v>0</v>
      </c>
      <c r="E76" s="5">
        <f t="shared" si="9"/>
        <v>0</v>
      </c>
      <c r="F76" s="13">
        <f t="shared" si="10"/>
        <v>4404.0832499999997</v>
      </c>
      <c r="G76" s="5"/>
      <c r="H76" s="12">
        <f t="shared" si="11"/>
        <v>11.022305568753096</v>
      </c>
      <c r="I76" s="5">
        <f t="shared" si="12"/>
        <v>3467.367952266231</v>
      </c>
      <c r="J76" s="5">
        <f t="shared" si="13"/>
        <v>495.33827889517585</v>
      </c>
      <c r="K76" s="5">
        <f t="shared" si="14"/>
        <v>0</v>
      </c>
      <c r="L76" s="5">
        <f t="shared" si="15"/>
        <v>0</v>
      </c>
      <c r="M76" s="26">
        <f t="shared" si="16"/>
        <v>3962.7062311614068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8793.238409090909</v>
      </c>
      <c r="C77" s="5">
        <f t="shared" si="7"/>
        <v>2367.4103409090908</v>
      </c>
      <c r="D77" s="5">
        <f t="shared" si="8"/>
        <v>0</v>
      </c>
      <c r="E77" s="5">
        <f t="shared" si="9"/>
        <v>0</v>
      </c>
      <c r="F77" s="13">
        <f t="shared" si="10"/>
        <v>11160.64875</v>
      </c>
      <c r="G77" s="5"/>
      <c r="H77" s="12">
        <f t="shared" si="11"/>
        <v>12.548388890093078</v>
      </c>
      <c r="I77" s="5">
        <f t="shared" si="12"/>
        <v>8654.1941302412615</v>
      </c>
      <c r="J77" s="5">
        <f t="shared" si="13"/>
        <v>2329.9753427572628</v>
      </c>
      <c r="K77" s="5">
        <f t="shared" si="14"/>
        <v>0</v>
      </c>
      <c r="L77" s="5">
        <f t="shared" si="15"/>
        <v>0</v>
      </c>
      <c r="M77" s="26">
        <f t="shared" si="16"/>
        <v>10984.169472998525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18041.84336111111</v>
      </c>
      <c r="C78" s="5">
        <f t="shared" si="7"/>
        <v>5154.8123888888886</v>
      </c>
      <c r="D78" s="5">
        <f t="shared" si="8"/>
        <v>0</v>
      </c>
      <c r="E78" s="5">
        <f t="shared" si="9"/>
        <v>0</v>
      </c>
      <c r="F78" s="13">
        <f t="shared" si="10"/>
        <v>23196.655749999998</v>
      </c>
      <c r="G78" s="5"/>
      <c r="H78" s="12">
        <f t="shared" si="11"/>
        <v>14.214676025311384</v>
      </c>
      <c r="I78" s="5">
        <f t="shared" si="12"/>
        <v>19355.393077555433</v>
      </c>
      <c r="J78" s="5">
        <f t="shared" si="13"/>
        <v>5530.1123078729797</v>
      </c>
      <c r="K78" s="5">
        <f t="shared" si="14"/>
        <v>0</v>
      </c>
      <c r="L78" s="5">
        <f t="shared" si="15"/>
        <v>0</v>
      </c>
      <c r="M78" s="26">
        <f t="shared" si="16"/>
        <v>24885.505385428412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10681.950124999999</v>
      </c>
      <c r="C79" s="5">
        <f t="shared" si="7"/>
        <v>4069.3143333333342</v>
      </c>
      <c r="D79" s="5">
        <f t="shared" si="8"/>
        <v>508.66429166666677</v>
      </c>
      <c r="E79" s="5">
        <f t="shared" si="9"/>
        <v>0</v>
      </c>
      <c r="F79" s="13">
        <f t="shared" si="10"/>
        <v>15259.928749999999</v>
      </c>
      <c r="G79" s="5"/>
      <c r="H79" s="12">
        <f t="shared" si="11"/>
        <v>16.028023716024073</v>
      </c>
      <c r="I79" s="5">
        <f t="shared" si="12"/>
        <v>12451.676359046278</v>
      </c>
      <c r="J79" s="5">
        <f t="shared" si="13"/>
        <v>4743.4957558271544</v>
      </c>
      <c r="K79" s="5">
        <f t="shared" si="14"/>
        <v>592.9369694783943</v>
      </c>
      <c r="L79" s="5">
        <f t="shared" si="15"/>
        <v>0</v>
      </c>
      <c r="M79" s="26">
        <f t="shared" si="16"/>
        <v>17788.109084351825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2405.6365499999997</v>
      </c>
      <c r="C80" s="5">
        <f t="shared" si="7"/>
        <v>5613.1519499999995</v>
      </c>
      <c r="D80" s="5">
        <f t="shared" si="8"/>
        <v>0</v>
      </c>
      <c r="E80" s="5">
        <f t="shared" si="9"/>
        <v>0</v>
      </c>
      <c r="F80" s="13">
        <f t="shared" si="10"/>
        <v>8018.7884999999987</v>
      </c>
      <c r="G80" s="5"/>
      <c r="H80" s="12">
        <f t="shared" si="11"/>
        <v>17.995351461658515</v>
      </c>
      <c r="I80" s="5">
        <f t="shared" si="12"/>
        <v>3037.914049562221</v>
      </c>
      <c r="J80" s="5">
        <f t="shared" si="13"/>
        <v>7088.4661156451821</v>
      </c>
      <c r="K80" s="5">
        <f t="shared" si="14"/>
        <v>0</v>
      </c>
      <c r="L80" s="5">
        <f t="shared" si="15"/>
        <v>0</v>
      </c>
      <c r="M80" s="26">
        <f t="shared" si="16"/>
        <v>10126.380165207403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803.24027419354832</v>
      </c>
      <c r="C81" s="5">
        <f t="shared" si="7"/>
        <v>6961.4157096774188</v>
      </c>
      <c r="D81" s="5">
        <f t="shared" si="8"/>
        <v>535.49351612903217</v>
      </c>
      <c r="E81" s="5">
        <f t="shared" si="9"/>
        <v>0</v>
      </c>
      <c r="F81" s="13">
        <f t="shared" si="10"/>
        <v>8300.1494999999995</v>
      </c>
      <c r="G81" s="5"/>
      <c r="H81" s="12">
        <f t="shared" si="11"/>
        <v>20.123639779040083</v>
      </c>
      <c r="I81" s="5">
        <f t="shared" si="12"/>
        <v>1095.8724022975155</v>
      </c>
      <c r="J81" s="5">
        <f t="shared" si="13"/>
        <v>9497.5608199118014</v>
      </c>
      <c r="K81" s="5">
        <f t="shared" si="14"/>
        <v>730.58160153167694</v>
      </c>
      <c r="L81" s="5">
        <f t="shared" si="15"/>
        <v>0</v>
      </c>
      <c r="M81" s="26">
        <f t="shared" si="16"/>
        <v>11324.014823740994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303.38627272727274</v>
      </c>
      <c r="C82" s="5">
        <f t="shared" si="7"/>
        <v>1213.545090909091</v>
      </c>
      <c r="D82" s="5">
        <f t="shared" si="8"/>
        <v>151.69313636363637</v>
      </c>
      <c r="E82" s="5">
        <f t="shared" si="9"/>
        <v>0</v>
      </c>
      <c r="F82" s="13">
        <f t="shared" si="10"/>
        <v>1668.6244999999999</v>
      </c>
      <c r="G82" s="5"/>
      <c r="H82" s="12">
        <f t="shared" si="11"/>
        <v>22.419928569965954</v>
      </c>
      <c r="I82" s="5">
        <f t="shared" si="12"/>
        <v>446.02613532155181</v>
      </c>
      <c r="J82" s="5">
        <f t="shared" si="13"/>
        <v>1784.1045412862072</v>
      </c>
      <c r="K82" s="5">
        <f t="shared" si="14"/>
        <v>223.0130676607759</v>
      </c>
      <c r="L82" s="5">
        <f t="shared" si="15"/>
        <v>0</v>
      </c>
      <c r="M82" s="26">
        <f t="shared" si="16"/>
        <v>2453.1437442685351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2215.71</v>
      </c>
      <c r="D83" s="5">
        <f t="shared" si="8"/>
        <v>0</v>
      </c>
      <c r="E83" s="5">
        <f t="shared" si="9"/>
        <v>0</v>
      </c>
      <c r="F83" s="13">
        <f t="shared" si="10"/>
        <v>2215.71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3501.7102767244251</v>
      </c>
      <c r="K83" s="5">
        <f t="shared" si="14"/>
        <v>0</v>
      </c>
      <c r="L83" s="5">
        <f t="shared" si="15"/>
        <v>0</v>
      </c>
      <c r="M83" s="26">
        <f t="shared" si="16"/>
        <v>3501.7102767244251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3">
        <f t="shared" si="10"/>
        <v>0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46297.933952539512</v>
      </c>
      <c r="C96" s="21">
        <f>SUM(C59:C90)</f>
        <v>28192.314353301153</v>
      </c>
      <c r="D96" s="21">
        <f>SUM(D59:D90)</f>
        <v>1195.8509441593353</v>
      </c>
      <c r="E96" s="21">
        <f>SUM(E59:E90)</f>
        <v>0</v>
      </c>
      <c r="F96" s="21">
        <f>SUM(F59:F90)</f>
        <v>75686.099250000014</v>
      </c>
      <c r="G96" s="13"/>
      <c r="H96" s="11" t="s">
        <v>7</v>
      </c>
      <c r="I96" s="21">
        <f>SUM(I59:I95)</f>
        <v>49655.041735177467</v>
      </c>
      <c r="J96" s="21">
        <f>SUM(J59:J95)</f>
        <v>35008.553285659058</v>
      </c>
      <c r="K96" s="21">
        <f>SUM(K59:K95)</f>
        <v>1546.5316386708473</v>
      </c>
      <c r="L96" s="21">
        <f>SUM(L59:L95)</f>
        <v>0</v>
      </c>
      <c r="M96" s="21">
        <f>SUM(M59:M95)</f>
        <v>86210.126659507368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13.201535545396482</v>
      </c>
      <c r="C97" s="27">
        <f>IF(M47&gt;0,C96/M47,0)</f>
        <v>14.05609571385328</v>
      </c>
      <c r="D97" s="27">
        <f>IF(N47&gt;0,D96/N47,0)</f>
        <v>14.365351939031887</v>
      </c>
      <c r="E97" s="27">
        <f>IF(O47&gt;0,E96/O47,0)</f>
        <v>0</v>
      </c>
      <c r="F97" s="27">
        <f>IF(P47&gt;0,F96/P47,0)</f>
        <v>13.525139533774119</v>
      </c>
      <c r="G97" s="13"/>
      <c r="H97" s="9" t="s">
        <v>13</v>
      </c>
      <c r="I97" s="27">
        <f>IF(L47&gt;0,I96/L47,0)</f>
        <v>14.158791602819131</v>
      </c>
      <c r="J97" s="27">
        <f>IF(M47&gt;0,J96/M47,0)</f>
        <v>17.454529259997994</v>
      </c>
      <c r="K97" s="27">
        <f>IF(N47&gt;0,K96/N47,0)</f>
        <v>18.577960223940998</v>
      </c>
      <c r="L97" s="27">
        <f>IF(O47&gt;0,L96/O47,0)</f>
        <v>0</v>
      </c>
      <c r="M97" s="27">
        <f>IF(P47&gt;0,M96/P47,0)</f>
        <v>15.405787903571699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3507.0112710247636</v>
      </c>
      <c r="C109" s="30">
        <f>$B$97</f>
        <v>13.201535545396482</v>
      </c>
      <c r="D109" s="30">
        <f>$I$97</f>
        <v>14.158791602819131</v>
      </c>
      <c r="E109" s="31">
        <f>B109*D109</f>
        <v>49655.041735177467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2005.7002262381884</v>
      </c>
      <c r="C110" s="30">
        <f>$C$97</f>
        <v>14.05609571385328</v>
      </c>
      <c r="D110" s="30">
        <f>$J$97</f>
        <v>17.454529259997994</v>
      </c>
      <c r="E110" s="31">
        <f>B110*D110</f>
        <v>35008.553285659058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83.2455027370479</v>
      </c>
      <c r="C111" s="30">
        <f>$D$97</f>
        <v>14.365351939031887</v>
      </c>
      <c r="D111" s="30">
        <f>$K$97</f>
        <v>18.577960223940998</v>
      </c>
      <c r="E111" s="31">
        <f>B111*D111</f>
        <v>1546.5316386708473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5595.9569999999994</v>
      </c>
      <c r="C113" s="30">
        <f>$F$97</f>
        <v>13.525139533774119</v>
      </c>
      <c r="D113" s="30">
        <f>$M$97</f>
        <v>15.405787903571699</v>
      </c>
      <c r="E113" s="31">
        <f>SUM(E109:E112)</f>
        <v>86210.126659507368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86211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1.0000101303701372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5"/>
  <sheetViews>
    <sheetView topLeftCell="A88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33" t="s">
        <v>23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74059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7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0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7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0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7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0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8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0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8">
        <v>34496</v>
      </c>
      <c r="J22" s="7"/>
      <c r="K22" s="12">
        <v>9.75</v>
      </c>
      <c r="L22" s="5">
        <f t="shared" si="1"/>
        <v>34.496000000000002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34.496000000000002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>
        <v>34496</v>
      </c>
      <c r="J23" s="7"/>
      <c r="K23" s="12">
        <v>10.25</v>
      </c>
      <c r="L23" s="5">
        <f t="shared" si="1"/>
        <v>34.496000000000002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34.496000000000002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>
        <v>103487</v>
      </c>
      <c r="J24" s="7"/>
      <c r="K24" s="12">
        <v>10.75</v>
      </c>
      <c r="L24" s="5">
        <f t="shared" si="1"/>
        <v>103.48699999999999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103.48699999999999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310678</v>
      </c>
      <c r="J25" s="7"/>
      <c r="K25" s="12">
        <v>11.25</v>
      </c>
      <c r="L25" s="5">
        <f t="shared" si="1"/>
        <v>304.33763265306123</v>
      </c>
      <c r="M25" s="5">
        <f t="shared" si="2"/>
        <v>6.3403673469387751</v>
      </c>
      <c r="N25" s="5">
        <f t="shared" si="3"/>
        <v>0</v>
      </c>
      <c r="O25" s="5">
        <f t="shared" si="4"/>
        <v>0</v>
      </c>
      <c r="P25" s="13">
        <f t="shared" si="5"/>
        <v>310.678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>
        <v>345174</v>
      </c>
      <c r="J26" s="7"/>
      <c r="K26" s="12">
        <v>11.75</v>
      </c>
      <c r="L26" s="5">
        <f t="shared" si="1"/>
        <v>333.66819999999996</v>
      </c>
      <c r="M26" s="5">
        <f t="shared" si="2"/>
        <v>11.505799999999999</v>
      </c>
      <c r="N26" s="5">
        <f t="shared" si="3"/>
        <v>0</v>
      </c>
      <c r="O26" s="5">
        <f t="shared" si="4"/>
        <v>0</v>
      </c>
      <c r="P26" s="13">
        <f t="shared" si="5"/>
        <v>345.17399999999998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414165</v>
      </c>
      <c r="J27" s="7"/>
      <c r="K27" s="12">
        <v>12.25</v>
      </c>
      <c r="L27" s="5">
        <f t="shared" si="1"/>
        <v>362.39437500000003</v>
      </c>
      <c r="M27" s="5">
        <f t="shared" si="2"/>
        <v>51.770625000000003</v>
      </c>
      <c r="N27" s="5">
        <f t="shared" si="3"/>
        <v>0</v>
      </c>
      <c r="O27" s="5">
        <f t="shared" si="4"/>
        <v>0</v>
      </c>
      <c r="P27" s="13">
        <f t="shared" si="5"/>
        <v>414.16500000000002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327926</v>
      </c>
      <c r="J28" s="7"/>
      <c r="K28" s="12">
        <v>12.75</v>
      </c>
      <c r="L28" s="5">
        <f t="shared" si="1"/>
        <v>258.36593939393936</v>
      </c>
      <c r="M28" s="5">
        <f t="shared" si="2"/>
        <v>69.560060606060603</v>
      </c>
      <c r="N28" s="5">
        <f t="shared" si="3"/>
        <v>0</v>
      </c>
      <c r="O28" s="5">
        <f t="shared" si="4"/>
        <v>0</v>
      </c>
      <c r="P28" s="13">
        <f t="shared" si="5"/>
        <v>327.92599999999993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569612</v>
      </c>
      <c r="J29" s="7"/>
      <c r="K29" s="12">
        <v>13.25</v>
      </c>
      <c r="L29" s="5">
        <f t="shared" si="1"/>
        <v>443.03155555555554</v>
      </c>
      <c r="M29" s="5">
        <f t="shared" si="2"/>
        <v>126.58044444444442</v>
      </c>
      <c r="N29" s="5">
        <f t="shared" si="3"/>
        <v>0</v>
      </c>
      <c r="O29" s="5">
        <f t="shared" si="4"/>
        <v>0</v>
      </c>
      <c r="P29" s="13">
        <f t="shared" si="5"/>
        <v>569.61199999999997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966529</v>
      </c>
      <c r="J30" s="7"/>
      <c r="K30" s="12">
        <v>13.75</v>
      </c>
      <c r="L30" s="5">
        <f t="shared" si="1"/>
        <v>676.57029999999997</v>
      </c>
      <c r="M30" s="5">
        <f t="shared" si="2"/>
        <v>257.74106666666665</v>
      </c>
      <c r="N30" s="5">
        <f t="shared" si="3"/>
        <v>32.217633333333332</v>
      </c>
      <c r="O30" s="5">
        <f t="shared" si="4"/>
        <v>0</v>
      </c>
      <c r="P30" s="13">
        <f t="shared" si="5"/>
        <v>966.52899999999988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1035521</v>
      </c>
      <c r="J31" s="7"/>
      <c r="K31" s="12">
        <v>14.25</v>
      </c>
      <c r="L31" s="5">
        <f t="shared" si="1"/>
        <v>310.65629999999999</v>
      </c>
      <c r="M31" s="5">
        <f t="shared" si="2"/>
        <v>724.86469999999997</v>
      </c>
      <c r="N31" s="5">
        <f t="shared" si="3"/>
        <v>0</v>
      </c>
      <c r="O31" s="5">
        <f t="shared" si="4"/>
        <v>0</v>
      </c>
      <c r="P31" s="13">
        <f t="shared" si="5"/>
        <v>1035.521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500405</v>
      </c>
      <c r="J32" s="7"/>
      <c r="K32" s="12">
        <v>14.75</v>
      </c>
      <c r="L32" s="5">
        <f t="shared" si="1"/>
        <v>48.426290322580641</v>
      </c>
      <c r="M32" s="5">
        <f t="shared" si="2"/>
        <v>419.69451612903225</v>
      </c>
      <c r="N32" s="5">
        <f t="shared" si="3"/>
        <v>32.284193548387094</v>
      </c>
      <c r="O32" s="5">
        <f t="shared" si="4"/>
        <v>0</v>
      </c>
      <c r="P32" s="13">
        <f t="shared" si="5"/>
        <v>500.40499999999997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>
        <v>189943</v>
      </c>
      <c r="J33" s="7"/>
      <c r="K33" s="12">
        <v>15.25</v>
      </c>
      <c r="L33" s="5">
        <f t="shared" si="1"/>
        <v>34.535090909090911</v>
      </c>
      <c r="M33" s="5">
        <f t="shared" si="2"/>
        <v>138.14036363636365</v>
      </c>
      <c r="N33" s="5">
        <f t="shared" si="3"/>
        <v>17.267545454545456</v>
      </c>
      <c r="O33" s="5">
        <f t="shared" si="4"/>
        <v>0</v>
      </c>
      <c r="P33" s="13">
        <f t="shared" si="5"/>
        <v>189.94300000000001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>
        <v>51744</v>
      </c>
      <c r="J34" s="7"/>
      <c r="K34" s="12">
        <v>15.75</v>
      </c>
      <c r="L34" s="5">
        <f t="shared" si="1"/>
        <v>0</v>
      </c>
      <c r="M34" s="5">
        <f t="shared" si="2"/>
        <v>51.744</v>
      </c>
      <c r="N34" s="5">
        <f t="shared" si="3"/>
        <v>0</v>
      </c>
      <c r="O34" s="5">
        <f t="shared" si="4"/>
        <v>0</v>
      </c>
      <c r="P34" s="13">
        <f t="shared" si="5"/>
        <v>51.744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>
        <v>17248</v>
      </c>
      <c r="J35" s="7"/>
      <c r="K35" s="12">
        <v>16.25</v>
      </c>
      <c r="L35" s="5">
        <f t="shared" si="1"/>
        <v>0</v>
      </c>
      <c r="M35" s="5">
        <f t="shared" si="2"/>
        <v>17.248000000000001</v>
      </c>
      <c r="N35" s="5">
        <f t="shared" si="3"/>
        <v>0</v>
      </c>
      <c r="O35" s="5">
        <f t="shared" si="4"/>
        <v>0</v>
      </c>
      <c r="P35" s="13">
        <f t="shared" si="5"/>
        <v>17.248000000000001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4901424</v>
      </c>
      <c r="J47" s="5"/>
      <c r="K47" s="11" t="s">
        <v>7</v>
      </c>
      <c r="L47" s="21">
        <f>SUM(L10:L46)</f>
        <v>2944.4646838342278</v>
      </c>
      <c r="M47" s="21">
        <f>SUM(M10:M46)</f>
        <v>1875.1899438295063</v>
      </c>
      <c r="N47" s="21">
        <f>SUM(N10:N46)</f>
        <v>81.769372336265889</v>
      </c>
      <c r="O47" s="21">
        <f>SUM(O10:O46)</f>
        <v>0</v>
      </c>
      <c r="P47" s="21">
        <f>SUM(P10:P46)</f>
        <v>4901.4239999999991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0</v>
      </c>
      <c r="G67" s="5"/>
      <c r="H67" s="12">
        <f t="shared" si="11"/>
        <v>2.4990828164233432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0</v>
      </c>
      <c r="G68" s="5"/>
      <c r="H68" s="12">
        <f t="shared" si="11"/>
        <v>3.0604872578089566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0</v>
      </c>
      <c r="G69" s="5"/>
      <c r="H69" s="12">
        <f t="shared" si="11"/>
        <v>3.7035683765268699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0</v>
      </c>
      <c r="G70" s="5"/>
      <c r="H70" s="12">
        <f t="shared" si="11"/>
        <v>4.4345143553636683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336.33600000000001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336.33600000000001</v>
      </c>
      <c r="G71" s="5"/>
      <c r="H71" s="12">
        <f t="shared" si="11"/>
        <v>5.2595993894672306</v>
      </c>
      <c r="I71" s="5">
        <f t="shared" si="12"/>
        <v>181.43514053906159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181.43514053906159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353.584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353.584</v>
      </c>
      <c r="G72" s="5"/>
      <c r="H72" s="12">
        <f t="shared" si="11"/>
        <v>6.1851801292790833</v>
      </c>
      <c r="I72" s="5">
        <f t="shared" si="12"/>
        <v>213.36397373961128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213.36397373961128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1112.48525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1112.48525</v>
      </c>
      <c r="G73" s="5"/>
      <c r="H73" s="12">
        <f t="shared" si="11"/>
        <v>7.2176924471507427</v>
      </c>
      <c r="I73" s="5">
        <f t="shared" si="12"/>
        <v>746.93733827828885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746.93733827828885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3423.7983673469389</v>
      </c>
      <c r="C74" s="5">
        <f t="shared" si="7"/>
        <v>71.329132653061222</v>
      </c>
      <c r="D74" s="5">
        <f t="shared" si="8"/>
        <v>0</v>
      </c>
      <c r="E74" s="5">
        <f t="shared" si="9"/>
        <v>0</v>
      </c>
      <c r="F74" s="13">
        <f t="shared" si="10"/>
        <v>3495.1275000000001</v>
      </c>
      <c r="G74" s="5"/>
      <c r="H74" s="12">
        <f t="shared" si="11"/>
        <v>8.3636484836766467</v>
      </c>
      <c r="I74" s="5">
        <f t="shared" si="12"/>
        <v>2545.3729798645159</v>
      </c>
      <c r="J74" s="5">
        <f t="shared" si="13"/>
        <v>53.028603747177407</v>
      </c>
      <c r="K74" s="5">
        <f t="shared" si="14"/>
        <v>0</v>
      </c>
      <c r="L74" s="5">
        <f t="shared" si="15"/>
        <v>0</v>
      </c>
      <c r="M74" s="26">
        <f t="shared" si="16"/>
        <v>2598.4015836116932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3920.6013499999995</v>
      </c>
      <c r="C75" s="5">
        <f t="shared" si="7"/>
        <v>135.19314999999997</v>
      </c>
      <c r="D75" s="5">
        <f t="shared" si="8"/>
        <v>0</v>
      </c>
      <c r="E75" s="5">
        <f t="shared" si="9"/>
        <v>0</v>
      </c>
      <c r="F75" s="13">
        <f t="shared" si="10"/>
        <v>4055.7944999999995</v>
      </c>
      <c r="G75" s="5"/>
      <c r="H75" s="12">
        <f t="shared" si="11"/>
        <v>9.6296339375377329</v>
      </c>
      <c r="I75" s="5">
        <f t="shared" si="12"/>
        <v>3213.1026225971273</v>
      </c>
      <c r="J75" s="5">
        <f t="shared" si="13"/>
        <v>110.79664215852164</v>
      </c>
      <c r="K75" s="5">
        <f t="shared" si="14"/>
        <v>0</v>
      </c>
      <c r="L75" s="5">
        <f t="shared" si="15"/>
        <v>0</v>
      </c>
      <c r="M75" s="26">
        <f t="shared" si="16"/>
        <v>3323.8992647556488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4439.33109375</v>
      </c>
      <c r="C76" s="5">
        <f t="shared" si="7"/>
        <v>634.19015625000009</v>
      </c>
      <c r="D76" s="5">
        <f t="shared" si="8"/>
        <v>0</v>
      </c>
      <c r="E76" s="5">
        <f t="shared" si="9"/>
        <v>0</v>
      </c>
      <c r="F76" s="13">
        <f t="shared" si="10"/>
        <v>5073.5212499999998</v>
      </c>
      <c r="G76" s="5"/>
      <c r="H76" s="12">
        <f t="shared" si="11"/>
        <v>11.022305568753096</v>
      </c>
      <c r="I76" s="5">
        <f t="shared" si="12"/>
        <v>3994.421537647298</v>
      </c>
      <c r="J76" s="5">
        <f t="shared" si="13"/>
        <v>570.63164823532827</v>
      </c>
      <c r="K76" s="5">
        <f t="shared" si="14"/>
        <v>0</v>
      </c>
      <c r="L76" s="5">
        <f t="shared" si="15"/>
        <v>0</v>
      </c>
      <c r="M76" s="26">
        <f t="shared" si="16"/>
        <v>4565.0531858826262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3294.1657272727266</v>
      </c>
      <c r="C77" s="5">
        <f t="shared" si="7"/>
        <v>886.89077272727263</v>
      </c>
      <c r="D77" s="5">
        <f t="shared" si="8"/>
        <v>0</v>
      </c>
      <c r="E77" s="5">
        <f t="shared" si="9"/>
        <v>0</v>
      </c>
      <c r="F77" s="13">
        <f t="shared" si="10"/>
        <v>4181.0564999999988</v>
      </c>
      <c r="G77" s="5"/>
      <c r="H77" s="12">
        <f t="shared" si="11"/>
        <v>12.548388890093078</v>
      </c>
      <c r="I77" s="5">
        <f t="shared" si="12"/>
        <v>3242.0762834693701</v>
      </c>
      <c r="J77" s="5">
        <f t="shared" si="13"/>
        <v>872.86669170329196</v>
      </c>
      <c r="K77" s="5">
        <f t="shared" si="14"/>
        <v>0</v>
      </c>
      <c r="L77" s="5">
        <f t="shared" si="15"/>
        <v>0</v>
      </c>
      <c r="M77" s="26">
        <f t="shared" si="16"/>
        <v>4114.942975172662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5870.1681111111111</v>
      </c>
      <c r="C78" s="5">
        <f t="shared" si="7"/>
        <v>1677.1908888888886</v>
      </c>
      <c r="D78" s="5">
        <f t="shared" si="8"/>
        <v>0</v>
      </c>
      <c r="E78" s="5">
        <f t="shared" si="9"/>
        <v>0</v>
      </c>
      <c r="F78" s="13">
        <f t="shared" si="10"/>
        <v>7547.3589999999995</v>
      </c>
      <c r="G78" s="5"/>
      <c r="H78" s="12">
        <f t="shared" si="11"/>
        <v>14.214676025311384</v>
      </c>
      <c r="I78" s="5">
        <f t="shared" si="12"/>
        <v>6297.5500312119639</v>
      </c>
      <c r="J78" s="5">
        <f t="shared" si="13"/>
        <v>1799.3000089177037</v>
      </c>
      <c r="K78" s="5">
        <f t="shared" si="14"/>
        <v>0</v>
      </c>
      <c r="L78" s="5">
        <f t="shared" si="15"/>
        <v>0</v>
      </c>
      <c r="M78" s="26">
        <f t="shared" si="16"/>
        <v>8096.8500401296678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9302.8416249999991</v>
      </c>
      <c r="C79" s="5">
        <f t="shared" si="7"/>
        <v>3543.9396666666667</v>
      </c>
      <c r="D79" s="5">
        <f t="shared" si="8"/>
        <v>442.99245833333333</v>
      </c>
      <c r="E79" s="5">
        <f t="shared" si="9"/>
        <v>0</v>
      </c>
      <c r="F79" s="13">
        <f t="shared" si="10"/>
        <v>13289.77375</v>
      </c>
      <c r="G79" s="5"/>
      <c r="H79" s="12">
        <f t="shared" si="11"/>
        <v>16.028023716024073</v>
      </c>
      <c r="I79" s="5">
        <f t="shared" si="12"/>
        <v>10844.084813957521</v>
      </c>
      <c r="J79" s="5">
        <f t="shared" si="13"/>
        <v>4131.0799291266749</v>
      </c>
      <c r="K79" s="5">
        <f t="shared" si="14"/>
        <v>516.38499114083436</v>
      </c>
      <c r="L79" s="5">
        <f t="shared" si="15"/>
        <v>0</v>
      </c>
      <c r="M79" s="26">
        <f t="shared" si="16"/>
        <v>15491.549734225029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4426.8522750000002</v>
      </c>
      <c r="C80" s="5">
        <f t="shared" si="7"/>
        <v>10329.321974999999</v>
      </c>
      <c r="D80" s="5">
        <f t="shared" si="8"/>
        <v>0</v>
      </c>
      <c r="E80" s="5">
        <f t="shared" si="9"/>
        <v>0</v>
      </c>
      <c r="F80" s="13">
        <f t="shared" si="10"/>
        <v>14756.17425</v>
      </c>
      <c r="G80" s="5"/>
      <c r="H80" s="12">
        <f t="shared" si="11"/>
        <v>17.995351461658515</v>
      </c>
      <c r="I80" s="5">
        <f t="shared" si="12"/>
        <v>5590.3693022784264</v>
      </c>
      <c r="J80" s="5">
        <f t="shared" si="13"/>
        <v>13044.195038649661</v>
      </c>
      <c r="K80" s="5">
        <f t="shared" si="14"/>
        <v>0</v>
      </c>
      <c r="L80" s="5">
        <f t="shared" si="15"/>
        <v>0</v>
      </c>
      <c r="M80" s="26">
        <f t="shared" si="16"/>
        <v>18634.564340928089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714.28778225806445</v>
      </c>
      <c r="C81" s="5">
        <f t="shared" si="7"/>
        <v>6190.4941129032259</v>
      </c>
      <c r="D81" s="5">
        <f t="shared" si="8"/>
        <v>476.19185483870962</v>
      </c>
      <c r="E81" s="5">
        <f t="shared" si="9"/>
        <v>0</v>
      </c>
      <c r="F81" s="13">
        <f t="shared" si="10"/>
        <v>7380.9737499999992</v>
      </c>
      <c r="G81" s="5"/>
      <c r="H81" s="12">
        <f t="shared" si="11"/>
        <v>20.123639779040083</v>
      </c>
      <c r="I81" s="5">
        <f t="shared" si="12"/>
        <v>974.51322228682761</v>
      </c>
      <c r="J81" s="5">
        <f t="shared" si="13"/>
        <v>8445.781259819174</v>
      </c>
      <c r="K81" s="5">
        <f t="shared" si="14"/>
        <v>649.67548152455174</v>
      </c>
      <c r="L81" s="5">
        <f t="shared" si="15"/>
        <v>0</v>
      </c>
      <c r="M81" s="26">
        <f t="shared" si="16"/>
        <v>10069.969963630552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526.66013636363641</v>
      </c>
      <c r="C82" s="5">
        <f t="shared" si="7"/>
        <v>2106.6405454545456</v>
      </c>
      <c r="D82" s="5">
        <f t="shared" si="8"/>
        <v>263.33006818181821</v>
      </c>
      <c r="E82" s="5">
        <f t="shared" si="9"/>
        <v>0</v>
      </c>
      <c r="F82" s="13">
        <f t="shared" si="10"/>
        <v>2896.6307500000003</v>
      </c>
      <c r="G82" s="5"/>
      <c r="H82" s="12">
        <f t="shared" si="11"/>
        <v>22.419928569965954</v>
      </c>
      <c r="I82" s="5">
        <f t="shared" si="12"/>
        <v>774.27427133909885</v>
      </c>
      <c r="J82" s="5">
        <f t="shared" si="13"/>
        <v>3097.0970853563954</v>
      </c>
      <c r="K82" s="5">
        <f t="shared" si="14"/>
        <v>387.13713566954942</v>
      </c>
      <c r="L82" s="5">
        <f t="shared" si="15"/>
        <v>0</v>
      </c>
      <c r="M82" s="26">
        <f t="shared" si="16"/>
        <v>4258.5084923650438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814.96799999999996</v>
      </c>
      <c r="D83" s="5">
        <f t="shared" si="8"/>
        <v>0</v>
      </c>
      <c r="E83" s="5">
        <f t="shared" si="9"/>
        <v>0</v>
      </c>
      <c r="F83" s="13">
        <f t="shared" si="10"/>
        <v>814.96799999999996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1287.9762337135958</v>
      </c>
      <c r="K83" s="5">
        <f t="shared" si="14"/>
        <v>0</v>
      </c>
      <c r="L83" s="5">
        <f t="shared" si="15"/>
        <v>0</v>
      </c>
      <c r="M83" s="26">
        <f t="shared" si="16"/>
        <v>1287.9762337135958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280.28000000000003</v>
      </c>
      <c r="D84" s="5">
        <f t="shared" si="8"/>
        <v>0</v>
      </c>
      <c r="E84" s="5">
        <f t="shared" si="9"/>
        <v>0</v>
      </c>
      <c r="F84" s="13">
        <f t="shared" si="10"/>
        <v>280.28000000000003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475.09538359622951</v>
      </c>
      <c r="K84" s="5">
        <f t="shared" si="14"/>
        <v>0</v>
      </c>
      <c r="L84" s="5">
        <f t="shared" si="15"/>
        <v>0</v>
      </c>
      <c r="M84" s="26">
        <f t="shared" si="16"/>
        <v>475.09538359622951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37721.111718102475</v>
      </c>
      <c r="C96" s="21">
        <f>SUM(C59:C90)</f>
        <v>26670.438400543662</v>
      </c>
      <c r="D96" s="21">
        <f>SUM(D59:D90)</f>
        <v>1182.5143813538612</v>
      </c>
      <c r="E96" s="21">
        <f>SUM(E59:E90)</f>
        <v>0</v>
      </c>
      <c r="F96" s="21">
        <f>SUM(F59:F90)</f>
        <v>65574.064500000008</v>
      </c>
      <c r="G96" s="13"/>
      <c r="H96" s="11" t="s">
        <v>7</v>
      </c>
      <c r="I96" s="21">
        <f>SUM(I59:I95)</f>
        <v>38617.501517209108</v>
      </c>
      <c r="J96" s="21">
        <f>SUM(J59:J95)</f>
        <v>33887.84852502375</v>
      </c>
      <c r="K96" s="21">
        <f>SUM(K59:K95)</f>
        <v>1553.1976083349355</v>
      </c>
      <c r="L96" s="21">
        <f>SUM(L59:L95)</f>
        <v>0</v>
      </c>
      <c r="M96" s="21">
        <f>SUM(M59:M95)</f>
        <v>74058.547650567794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12.810855543691812</v>
      </c>
      <c r="C97" s="27">
        <f>IF(M47&gt;0,C96/M47,0)</f>
        <v>14.222792996680319</v>
      </c>
      <c r="D97" s="27">
        <f>IF(N47&gt;0,D96/N47,0)</f>
        <v>14.461580755333731</v>
      </c>
      <c r="E97" s="27">
        <f>IF(O47&gt;0,E96/O47,0)</f>
        <v>0</v>
      </c>
      <c r="F97" s="27">
        <f>IF(P47&gt;0,F96/P47,0)</f>
        <v>13.378574165385411</v>
      </c>
      <c r="G97" s="13"/>
      <c r="H97" s="9" t="s">
        <v>13</v>
      </c>
      <c r="I97" s="27">
        <f>IF(L47&gt;0,I96/L47,0)</f>
        <v>13.115287722494299</v>
      </c>
      <c r="J97" s="27">
        <f>IF(M47&gt;0,J96/M47,0)</f>
        <v>18.071688490296673</v>
      </c>
      <c r="K97" s="27">
        <f>IF(N47&gt;0,K96/N47,0)</f>
        <v>18.994857902878508</v>
      </c>
      <c r="L97" s="27">
        <f>IF(O47&gt;0,L96/O47,0)</f>
        <v>0</v>
      </c>
      <c r="M97" s="27">
        <f>IF(P47&gt;0,M96/P47,0)</f>
        <v>15.109598282166123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2944.4646838342278</v>
      </c>
      <c r="C109" s="30">
        <f>$B$97</f>
        <v>12.810855543691812</v>
      </c>
      <c r="D109" s="30">
        <f>$I$97</f>
        <v>13.115287722494299</v>
      </c>
      <c r="E109" s="31">
        <f>B109*D109</f>
        <v>38617.501517209108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1875.1899438295063</v>
      </c>
      <c r="C110" s="30">
        <f>$C$97</f>
        <v>14.222792996680319</v>
      </c>
      <c r="D110" s="30">
        <f>$J$97</f>
        <v>18.071688490296673</v>
      </c>
      <c r="E110" s="31">
        <f>B110*D110</f>
        <v>33887.84852502375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81.769372336265889</v>
      </c>
      <c r="C111" s="30">
        <f>$D$97</f>
        <v>14.461580755333731</v>
      </c>
      <c r="D111" s="30">
        <f>$K$97</f>
        <v>18.994857902878508</v>
      </c>
      <c r="E111" s="31">
        <f>B111*D111</f>
        <v>1553.1976083349352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4901.4240000000009</v>
      </c>
      <c r="C113" s="30">
        <f>$F$97</f>
        <v>13.378574165385411</v>
      </c>
      <c r="D113" s="30">
        <f>$M$97</f>
        <v>15.109598282166123</v>
      </c>
      <c r="E113" s="31">
        <f>SUM(E109:E112)</f>
        <v>74058.547650567794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74059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1.0000061079976121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5"/>
  <sheetViews>
    <sheetView topLeftCell="A73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</cols>
  <sheetData>
    <row r="1" spans="1:16" ht="21">
      <c r="A1" s="33" t="s">
        <v>24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31195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7">
        <v>23910</v>
      </c>
      <c r="J18" s="7"/>
      <c r="K18" s="12">
        <v>7.75</v>
      </c>
      <c r="L18" s="5">
        <f t="shared" si="1"/>
        <v>23.91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23.91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8">
        <v>40387</v>
      </c>
      <c r="J19" s="7"/>
      <c r="K19" s="12">
        <v>8.25</v>
      </c>
      <c r="L19" s="5">
        <f t="shared" si="1"/>
        <v>40.387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40.387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8">
        <v>72094</v>
      </c>
      <c r="J20" s="7"/>
      <c r="K20" s="12">
        <v>8.75</v>
      </c>
      <c r="L20" s="5">
        <f t="shared" si="1"/>
        <v>72.093999999999994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72.093999999999994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8">
        <v>72094</v>
      </c>
      <c r="J21" s="7"/>
      <c r="K21" s="12">
        <v>9.25</v>
      </c>
      <c r="L21" s="5">
        <f t="shared" si="1"/>
        <v>72.093999999999994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72.093999999999994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8">
        <v>72817</v>
      </c>
      <c r="J22" s="7"/>
      <c r="K22" s="12">
        <v>9.75</v>
      </c>
      <c r="L22" s="5">
        <f t="shared" si="1"/>
        <v>72.816999999999993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72.816999999999993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>
        <v>590158</v>
      </c>
      <c r="J23" s="7"/>
      <c r="K23" s="12">
        <v>10.25</v>
      </c>
      <c r="L23" s="5">
        <f t="shared" si="1"/>
        <v>590.15800000000002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590.15800000000002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>
        <v>1195512</v>
      </c>
      <c r="J24" s="7"/>
      <c r="K24" s="12">
        <v>10.75</v>
      </c>
      <c r="L24" s="5">
        <f t="shared" si="1"/>
        <v>1195.5119999999999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1195.5119999999999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840945</v>
      </c>
      <c r="J25" s="7"/>
      <c r="K25" s="12">
        <v>11.25</v>
      </c>
      <c r="L25" s="5">
        <f t="shared" si="1"/>
        <v>823.78285714285721</v>
      </c>
      <c r="M25" s="5">
        <f t="shared" si="2"/>
        <v>17.162142857142857</v>
      </c>
      <c r="N25" s="5">
        <f t="shared" si="3"/>
        <v>0</v>
      </c>
      <c r="O25" s="5">
        <f t="shared" si="4"/>
        <v>0</v>
      </c>
      <c r="P25" s="13">
        <f t="shared" si="5"/>
        <v>840.94500000000005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>
        <v>456834</v>
      </c>
      <c r="J26" s="7"/>
      <c r="K26" s="12">
        <v>11.75</v>
      </c>
      <c r="L26" s="5">
        <f t="shared" si="1"/>
        <v>441.6062</v>
      </c>
      <c r="M26" s="5">
        <f t="shared" si="2"/>
        <v>15.2278</v>
      </c>
      <c r="N26" s="5">
        <f t="shared" si="3"/>
        <v>0</v>
      </c>
      <c r="O26" s="5">
        <f t="shared" si="4"/>
        <v>0</v>
      </c>
      <c r="P26" s="13">
        <f t="shared" si="5"/>
        <v>456.834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270010</v>
      </c>
      <c r="J27" s="7"/>
      <c r="K27" s="12">
        <v>12.25</v>
      </c>
      <c r="L27" s="5">
        <f t="shared" si="1"/>
        <v>236.25874999999999</v>
      </c>
      <c r="M27" s="5">
        <f t="shared" si="2"/>
        <v>33.751249999999999</v>
      </c>
      <c r="N27" s="5">
        <f t="shared" si="3"/>
        <v>0</v>
      </c>
      <c r="O27" s="5">
        <f t="shared" si="4"/>
        <v>0</v>
      </c>
      <c r="P27" s="13">
        <f t="shared" si="5"/>
        <v>270.01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170316</v>
      </c>
      <c r="J28" s="7"/>
      <c r="K28" s="12">
        <v>12.75</v>
      </c>
      <c r="L28" s="5">
        <f t="shared" si="1"/>
        <v>134.18836363636362</v>
      </c>
      <c r="M28" s="5">
        <f t="shared" si="2"/>
        <v>36.127636363636363</v>
      </c>
      <c r="N28" s="5">
        <f t="shared" si="3"/>
        <v>0</v>
      </c>
      <c r="O28" s="5">
        <f t="shared" si="4"/>
        <v>0</v>
      </c>
      <c r="P28" s="13">
        <f t="shared" si="5"/>
        <v>170.31599999999997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40128</v>
      </c>
      <c r="J29" s="7"/>
      <c r="K29" s="12">
        <v>13.25</v>
      </c>
      <c r="L29" s="5">
        <f t="shared" si="1"/>
        <v>31.210666666666668</v>
      </c>
      <c r="M29" s="5">
        <f t="shared" si="2"/>
        <v>8.9173333333333336</v>
      </c>
      <c r="N29" s="5">
        <f t="shared" si="3"/>
        <v>0</v>
      </c>
      <c r="O29" s="5">
        <f t="shared" si="4"/>
        <v>0</v>
      </c>
      <c r="P29" s="13">
        <f t="shared" si="5"/>
        <v>40.128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20129</v>
      </c>
      <c r="J30" s="7"/>
      <c r="K30" s="12">
        <v>13.75</v>
      </c>
      <c r="L30" s="5">
        <f t="shared" si="1"/>
        <v>14.090299999999999</v>
      </c>
      <c r="M30" s="5">
        <f t="shared" si="2"/>
        <v>5.3677333333333337</v>
      </c>
      <c r="N30" s="5">
        <f t="shared" si="3"/>
        <v>0.67096666666666671</v>
      </c>
      <c r="O30" s="5">
        <f t="shared" si="4"/>
        <v>0</v>
      </c>
      <c r="P30" s="13">
        <f t="shared" si="5"/>
        <v>20.128999999999998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14086</v>
      </c>
      <c r="J31" s="7"/>
      <c r="K31" s="12">
        <v>14.25</v>
      </c>
      <c r="L31" s="5">
        <f t="shared" si="1"/>
        <v>4.2257999999999996</v>
      </c>
      <c r="M31" s="5">
        <f t="shared" si="2"/>
        <v>9.860199999999999</v>
      </c>
      <c r="N31" s="5">
        <f t="shared" si="3"/>
        <v>0</v>
      </c>
      <c r="O31" s="5">
        <f t="shared" si="4"/>
        <v>0</v>
      </c>
      <c r="P31" s="13">
        <f t="shared" si="5"/>
        <v>14.085999999999999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3522</v>
      </c>
      <c r="J32" s="7"/>
      <c r="K32" s="12">
        <v>14.75</v>
      </c>
      <c r="L32" s="5">
        <f t="shared" si="1"/>
        <v>0.3408387096774193</v>
      </c>
      <c r="M32" s="5">
        <f t="shared" si="2"/>
        <v>2.9539354838709677</v>
      </c>
      <c r="N32" s="5">
        <f t="shared" si="3"/>
        <v>0.22722580645161289</v>
      </c>
      <c r="O32" s="5">
        <f t="shared" si="4"/>
        <v>0</v>
      </c>
      <c r="P32" s="13">
        <f t="shared" si="5"/>
        <v>3.5219999999999998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/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3">
        <f t="shared" si="5"/>
        <v>0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3">
        <f t="shared" si="5"/>
        <v>0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3">
        <f t="shared" si="5"/>
        <v>0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3882942</v>
      </c>
      <c r="J47" s="5"/>
      <c r="K47" s="11" t="s">
        <v>7</v>
      </c>
      <c r="L47" s="21">
        <f>SUM(L10:L46)</f>
        <v>3752.675776155565</v>
      </c>
      <c r="M47" s="21">
        <f>SUM(M10:M46)</f>
        <v>129.36803137131685</v>
      </c>
      <c r="N47" s="21">
        <f>SUM(N10:N46)</f>
        <v>0.89819247311827954</v>
      </c>
      <c r="O47" s="21">
        <f>SUM(O10:O46)</f>
        <v>0</v>
      </c>
      <c r="P47" s="21">
        <f>SUM(P10:P46)</f>
        <v>3882.9419999999991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185.30250000000001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185.30250000000001</v>
      </c>
      <c r="G67" s="5"/>
      <c r="H67" s="12">
        <f t="shared" si="11"/>
        <v>2.4990828164233432</v>
      </c>
      <c r="I67" s="5">
        <f t="shared" si="12"/>
        <v>59.753070140682134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59.753070140682134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333.19274999999999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333.19274999999999</v>
      </c>
      <c r="G68" s="5"/>
      <c r="H68" s="12">
        <f t="shared" si="11"/>
        <v>3.0604872578089566</v>
      </c>
      <c r="I68" s="5">
        <f t="shared" si="12"/>
        <v>123.60389888113033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123.60389888113033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630.82249999999999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630.82249999999999</v>
      </c>
      <c r="G69" s="5"/>
      <c r="H69" s="12">
        <f t="shared" si="11"/>
        <v>3.7035683765268699</v>
      </c>
      <c r="I69" s="5">
        <f t="shared" si="12"/>
        <v>267.00505853732813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267.00505853732813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666.8694999999999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666.8694999999999</v>
      </c>
      <c r="G70" s="5"/>
      <c r="H70" s="12">
        <f t="shared" si="11"/>
        <v>4.4345143553636683</v>
      </c>
      <c r="I70" s="5">
        <f t="shared" si="12"/>
        <v>319.7018779355883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319.7018779355883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709.96574999999996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709.96574999999996</v>
      </c>
      <c r="G71" s="5"/>
      <c r="H71" s="12">
        <f t="shared" si="11"/>
        <v>5.2595993894672306</v>
      </c>
      <c r="I71" s="5">
        <f t="shared" si="12"/>
        <v>382.98824874283531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382.98824874283531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6049.1194999999998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6049.1194999999998</v>
      </c>
      <c r="G72" s="5"/>
      <c r="H72" s="12">
        <f t="shared" si="11"/>
        <v>6.1851801292790833</v>
      </c>
      <c r="I72" s="5">
        <f t="shared" si="12"/>
        <v>3650.2335347350854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3650.2335347350854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12851.753999999999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12851.753999999999</v>
      </c>
      <c r="G73" s="5"/>
      <c r="H73" s="12">
        <f t="shared" si="11"/>
        <v>7.2176924471507427</v>
      </c>
      <c r="I73" s="5">
        <f t="shared" si="12"/>
        <v>8628.8379328780775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8628.8379328780775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9267.5571428571438</v>
      </c>
      <c r="C74" s="5">
        <f t="shared" si="7"/>
        <v>193.07410714285714</v>
      </c>
      <c r="D74" s="5">
        <f t="shared" si="8"/>
        <v>0</v>
      </c>
      <c r="E74" s="5">
        <f t="shared" si="9"/>
        <v>0</v>
      </c>
      <c r="F74" s="13">
        <f t="shared" si="10"/>
        <v>9460.6312500000004</v>
      </c>
      <c r="G74" s="5"/>
      <c r="H74" s="12">
        <f t="shared" si="11"/>
        <v>8.3636484836766467</v>
      </c>
      <c r="I74" s="5">
        <f t="shared" si="12"/>
        <v>6889.830244021673</v>
      </c>
      <c r="J74" s="5">
        <f t="shared" si="13"/>
        <v>143.53813008378486</v>
      </c>
      <c r="K74" s="5">
        <f t="shared" si="14"/>
        <v>0</v>
      </c>
      <c r="L74" s="5">
        <f t="shared" si="15"/>
        <v>0</v>
      </c>
      <c r="M74" s="26">
        <f t="shared" si="16"/>
        <v>7033.3683741054583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5188.8728499999997</v>
      </c>
      <c r="C75" s="5">
        <f t="shared" si="7"/>
        <v>178.92665</v>
      </c>
      <c r="D75" s="5">
        <f t="shared" si="8"/>
        <v>0</v>
      </c>
      <c r="E75" s="5">
        <f t="shared" si="9"/>
        <v>0</v>
      </c>
      <c r="F75" s="13">
        <f t="shared" si="10"/>
        <v>5367.7995000000001</v>
      </c>
      <c r="G75" s="5"/>
      <c r="H75" s="12">
        <f t="shared" si="11"/>
        <v>9.6296339375377329</v>
      </c>
      <c r="I75" s="5">
        <f t="shared" si="12"/>
        <v>4252.5060505470756</v>
      </c>
      <c r="J75" s="5">
        <f t="shared" si="13"/>
        <v>146.63813967403709</v>
      </c>
      <c r="K75" s="5">
        <f t="shared" si="14"/>
        <v>0</v>
      </c>
      <c r="L75" s="5">
        <f t="shared" si="15"/>
        <v>0</v>
      </c>
      <c r="M75" s="26">
        <f t="shared" si="16"/>
        <v>4399.1441902211127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2894.1696874999998</v>
      </c>
      <c r="C76" s="5">
        <f t="shared" si="7"/>
        <v>413.45281249999999</v>
      </c>
      <c r="D76" s="5">
        <f t="shared" si="8"/>
        <v>0</v>
      </c>
      <c r="E76" s="5">
        <f t="shared" si="9"/>
        <v>0</v>
      </c>
      <c r="F76" s="13">
        <f t="shared" si="10"/>
        <v>3307.6224999999999</v>
      </c>
      <c r="G76" s="5"/>
      <c r="H76" s="12">
        <f t="shared" si="11"/>
        <v>11.022305568753096</v>
      </c>
      <c r="I76" s="5">
        <f t="shared" si="12"/>
        <v>2604.1161357916453</v>
      </c>
      <c r="J76" s="5">
        <f t="shared" si="13"/>
        <v>372.01659082737791</v>
      </c>
      <c r="K76" s="5">
        <f t="shared" si="14"/>
        <v>0</v>
      </c>
      <c r="L76" s="5">
        <f t="shared" si="15"/>
        <v>0</v>
      </c>
      <c r="M76" s="26">
        <f t="shared" si="16"/>
        <v>2976.1327266190233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1710.901636363636</v>
      </c>
      <c r="C77" s="5">
        <f t="shared" si="7"/>
        <v>460.62736363636361</v>
      </c>
      <c r="D77" s="5">
        <f t="shared" si="8"/>
        <v>0</v>
      </c>
      <c r="E77" s="5">
        <f t="shared" si="9"/>
        <v>0</v>
      </c>
      <c r="F77" s="13">
        <f t="shared" si="10"/>
        <v>2171.5289999999995</v>
      </c>
      <c r="G77" s="5"/>
      <c r="H77" s="12">
        <f t="shared" si="11"/>
        <v>12.548388890093078</v>
      </c>
      <c r="I77" s="5">
        <f t="shared" si="12"/>
        <v>1683.8477714343151</v>
      </c>
      <c r="J77" s="5">
        <f t="shared" si="13"/>
        <v>453.34363077077722</v>
      </c>
      <c r="K77" s="5">
        <f t="shared" si="14"/>
        <v>0</v>
      </c>
      <c r="L77" s="5">
        <f t="shared" si="15"/>
        <v>0</v>
      </c>
      <c r="M77" s="26">
        <f t="shared" si="16"/>
        <v>2137.1914022050923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413.54133333333334</v>
      </c>
      <c r="C78" s="5">
        <f t="shared" si="7"/>
        <v>118.15466666666667</v>
      </c>
      <c r="D78" s="5">
        <f t="shared" si="8"/>
        <v>0</v>
      </c>
      <c r="E78" s="5">
        <f t="shared" si="9"/>
        <v>0</v>
      </c>
      <c r="F78" s="13">
        <f t="shared" si="10"/>
        <v>531.69600000000003</v>
      </c>
      <c r="G78" s="5"/>
      <c r="H78" s="12">
        <f t="shared" si="11"/>
        <v>14.214676025311384</v>
      </c>
      <c r="I78" s="5">
        <f t="shared" si="12"/>
        <v>443.64951520065188</v>
      </c>
      <c r="J78" s="5">
        <f t="shared" si="13"/>
        <v>126.75700434304339</v>
      </c>
      <c r="K78" s="5">
        <f t="shared" si="14"/>
        <v>0</v>
      </c>
      <c r="L78" s="5">
        <f t="shared" si="15"/>
        <v>0</v>
      </c>
      <c r="M78" s="26">
        <f t="shared" si="16"/>
        <v>570.40651954369525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193.741625</v>
      </c>
      <c r="C79" s="5">
        <f t="shared" si="7"/>
        <v>73.806333333333342</v>
      </c>
      <c r="D79" s="5">
        <f t="shared" si="8"/>
        <v>9.2257916666666677</v>
      </c>
      <c r="E79" s="5">
        <f t="shared" si="9"/>
        <v>0</v>
      </c>
      <c r="F79" s="13">
        <f t="shared" si="10"/>
        <v>276.77375000000001</v>
      </c>
      <c r="G79" s="5"/>
      <c r="H79" s="12">
        <f t="shared" si="11"/>
        <v>16.028023716024073</v>
      </c>
      <c r="I79" s="5">
        <f t="shared" si="12"/>
        <v>225.83966256589397</v>
      </c>
      <c r="J79" s="5">
        <f t="shared" si="13"/>
        <v>86.03415716795962</v>
      </c>
      <c r="K79" s="5">
        <f t="shared" si="14"/>
        <v>10.754269645994952</v>
      </c>
      <c r="L79" s="5">
        <f t="shared" si="15"/>
        <v>0</v>
      </c>
      <c r="M79" s="26">
        <f t="shared" si="16"/>
        <v>322.62808937984852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60.217649999999992</v>
      </c>
      <c r="C80" s="5">
        <f t="shared" si="7"/>
        <v>140.50784999999999</v>
      </c>
      <c r="D80" s="5">
        <f t="shared" si="8"/>
        <v>0</v>
      </c>
      <c r="E80" s="5">
        <f t="shared" si="9"/>
        <v>0</v>
      </c>
      <c r="F80" s="13">
        <f t="shared" si="10"/>
        <v>200.72549999999998</v>
      </c>
      <c r="G80" s="5"/>
      <c r="H80" s="12">
        <f t="shared" si="11"/>
        <v>17.995351461658515</v>
      </c>
      <c r="I80" s="5">
        <f t="shared" si="12"/>
        <v>76.044756206676553</v>
      </c>
      <c r="J80" s="5">
        <f t="shared" si="13"/>
        <v>177.43776448224529</v>
      </c>
      <c r="K80" s="5">
        <f t="shared" si="14"/>
        <v>0</v>
      </c>
      <c r="L80" s="5">
        <f t="shared" si="15"/>
        <v>0</v>
      </c>
      <c r="M80" s="26">
        <f t="shared" si="16"/>
        <v>253.48252068892185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5.0273709677419349</v>
      </c>
      <c r="C81" s="5">
        <f t="shared" si="7"/>
        <v>43.570548387096771</v>
      </c>
      <c r="D81" s="5">
        <f t="shared" si="8"/>
        <v>3.35158064516129</v>
      </c>
      <c r="E81" s="5">
        <f t="shared" si="9"/>
        <v>0</v>
      </c>
      <c r="F81" s="13">
        <f t="shared" si="10"/>
        <v>51.9495</v>
      </c>
      <c r="G81" s="5"/>
      <c r="H81" s="12">
        <f t="shared" si="11"/>
        <v>20.123639779040083</v>
      </c>
      <c r="I81" s="5">
        <f t="shared" si="12"/>
        <v>6.8589154163012092</v>
      </c>
      <c r="J81" s="5">
        <f t="shared" si="13"/>
        <v>59.443933607943819</v>
      </c>
      <c r="K81" s="5">
        <f t="shared" si="14"/>
        <v>4.5726102775341397</v>
      </c>
      <c r="L81" s="5">
        <f t="shared" si="15"/>
        <v>0</v>
      </c>
      <c r="M81" s="26">
        <f t="shared" si="16"/>
        <v>70.875459301779173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3">
        <f t="shared" si="10"/>
        <v>0</v>
      </c>
      <c r="G82" s="5"/>
      <c r="H82" s="12">
        <f t="shared" si="11"/>
        <v>22.419928569965954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6">
        <f t="shared" si="16"/>
        <v>0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3">
        <f t="shared" si="10"/>
        <v>0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3">
        <f t="shared" si="10"/>
        <v>0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41161.05579602185</v>
      </c>
      <c r="C96" s="21">
        <f>SUM(C59:C90)</f>
        <v>1622.1203316663175</v>
      </c>
      <c r="D96" s="21">
        <f>SUM(D59:D90)</f>
        <v>12.577372311827958</v>
      </c>
      <c r="E96" s="21">
        <f>SUM(E59:E90)</f>
        <v>0</v>
      </c>
      <c r="F96" s="21">
        <f>SUM(F59:F90)</f>
        <v>42795.753500000006</v>
      </c>
      <c r="G96" s="13"/>
      <c r="H96" s="11" t="s">
        <v>7</v>
      </c>
      <c r="I96" s="21">
        <f>SUM(I59:I95)</f>
        <v>29614.816673034959</v>
      </c>
      <c r="J96" s="21">
        <f>SUM(J59:J95)</f>
        <v>1565.2093509571694</v>
      </c>
      <c r="K96" s="21">
        <f>SUM(K59:K95)</f>
        <v>15.326879923529091</v>
      </c>
      <c r="L96" s="21">
        <f>SUM(L59:L95)</f>
        <v>0</v>
      </c>
      <c r="M96" s="21">
        <f>SUM(M59:M95)</f>
        <v>31195.35290391566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10.968455110766154</v>
      </c>
      <c r="C97" s="27">
        <f>IF(M47&gt;0,C96/M47,0)</f>
        <v>12.538803555033226</v>
      </c>
      <c r="D97" s="27">
        <f>IF(N47&gt;0,D96/N47,0)</f>
        <v>14.002981196405207</v>
      </c>
      <c r="E97" s="27">
        <f>IF(O47&gt;0,E96/O47,0)</f>
        <v>0</v>
      </c>
      <c r="F97" s="27">
        <f>IF(P47&gt;0,F96/P47,0)</f>
        <v>11.021476370236799</v>
      </c>
      <c r="G97" s="13"/>
      <c r="H97" s="9" t="s">
        <v>13</v>
      </c>
      <c r="I97" s="27">
        <f>IF(L47&gt;0,I96/L47,0)</f>
        <v>7.8916534333200259</v>
      </c>
      <c r="J97" s="27">
        <f>IF(M47&gt;0,J96/M47,0)</f>
        <v>12.098888221191588</v>
      </c>
      <c r="K97" s="27">
        <f>IF(N47&gt;0,K96/N47,0)</f>
        <v>17.06413756766224</v>
      </c>
      <c r="L97" s="27">
        <f>IF(O47&gt;0,L96/O47,0)</f>
        <v>0</v>
      </c>
      <c r="M97" s="27">
        <f>IF(P47&gt;0,M96/P47,0)</f>
        <v>8.0339476880972391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3752.675776155565</v>
      </c>
      <c r="C109" s="30">
        <f>$B$97</f>
        <v>10.968455110766154</v>
      </c>
      <c r="D109" s="30">
        <f>$I$97</f>
        <v>7.8916534333200259</v>
      </c>
      <c r="E109" s="31">
        <f>B109*D109</f>
        <v>29614.816673034959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129.36803137131685</v>
      </c>
      <c r="C110" s="30">
        <f>$C$97</f>
        <v>12.538803555033226</v>
      </c>
      <c r="D110" s="30">
        <f>$J$97</f>
        <v>12.098888221191588</v>
      </c>
      <c r="E110" s="31">
        <f>B110*D110</f>
        <v>1565.2093509571694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0.89819247311827954</v>
      </c>
      <c r="C111" s="30">
        <f>$D$97</f>
        <v>14.002981196405207</v>
      </c>
      <c r="D111" s="30">
        <f>$K$97</f>
        <v>17.06413756766224</v>
      </c>
      <c r="E111" s="31">
        <f>B111*D111</f>
        <v>15.32687992352909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3882.942</v>
      </c>
      <c r="C113" s="30">
        <f>$F$97</f>
        <v>11.021476370236799</v>
      </c>
      <c r="D113" s="30">
        <f>$M$97</f>
        <v>8.0339476880972391</v>
      </c>
      <c r="E113" s="31">
        <f>SUM(E109:E112)</f>
        <v>31195.352903915656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31195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0.99998868729208668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5"/>
  <sheetViews>
    <sheetView topLeftCell="A76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33" t="s">
        <v>25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3217783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8"/>
      <c r="J18" s="7"/>
      <c r="K18" s="12">
        <v>7.75</v>
      </c>
      <c r="L18" s="5">
        <f t="shared" si="1"/>
        <v>0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0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8"/>
      <c r="J19" s="7"/>
      <c r="K19" s="12">
        <v>8.25</v>
      </c>
      <c r="L19" s="5">
        <f t="shared" si="1"/>
        <v>0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0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8"/>
      <c r="J20" s="7"/>
      <c r="K20" s="12">
        <v>8.75</v>
      </c>
      <c r="L20" s="5">
        <f t="shared" si="1"/>
        <v>0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0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8"/>
      <c r="J21" s="7"/>
      <c r="K21" s="12">
        <v>9.25</v>
      </c>
      <c r="L21" s="5">
        <f t="shared" si="1"/>
        <v>0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0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8">
        <v>1498816</v>
      </c>
      <c r="J22" s="7"/>
      <c r="K22" s="12">
        <v>9.75</v>
      </c>
      <c r="L22" s="5">
        <f t="shared" si="1"/>
        <v>1498.816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1498.816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>
        <v>1498816</v>
      </c>
      <c r="J23" s="7"/>
      <c r="K23" s="12">
        <v>10.25</v>
      </c>
      <c r="L23" s="5">
        <f t="shared" si="1"/>
        <v>1498.816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1498.816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>
        <v>4496447</v>
      </c>
      <c r="J24" s="7"/>
      <c r="K24" s="12">
        <v>10.75</v>
      </c>
      <c r="L24" s="5">
        <f t="shared" si="1"/>
        <v>4496.4470000000001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4496.4470000000001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13498708</v>
      </c>
      <c r="J25" s="7"/>
      <c r="K25" s="12">
        <v>11.25</v>
      </c>
      <c r="L25" s="5">
        <f t="shared" si="1"/>
        <v>13223.224163265306</v>
      </c>
      <c r="M25" s="5">
        <f t="shared" si="2"/>
        <v>275.48383673469385</v>
      </c>
      <c r="N25" s="5">
        <f t="shared" si="3"/>
        <v>0</v>
      </c>
      <c r="O25" s="5">
        <f t="shared" si="4"/>
        <v>0</v>
      </c>
      <c r="P25" s="13">
        <f t="shared" si="5"/>
        <v>13498.708000000001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>
        <v>14997523</v>
      </c>
      <c r="J26" s="7"/>
      <c r="K26" s="12">
        <v>11.75</v>
      </c>
      <c r="L26" s="5">
        <f t="shared" si="1"/>
        <v>14497.605566666665</v>
      </c>
      <c r="M26" s="5">
        <f t="shared" si="2"/>
        <v>499.91743333333329</v>
      </c>
      <c r="N26" s="5">
        <f t="shared" si="3"/>
        <v>0</v>
      </c>
      <c r="O26" s="5">
        <f t="shared" si="4"/>
        <v>0</v>
      </c>
      <c r="P26" s="13">
        <f t="shared" si="5"/>
        <v>14997.522999999999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17995154</v>
      </c>
      <c r="J27" s="7"/>
      <c r="K27" s="12">
        <v>12.25</v>
      </c>
      <c r="L27" s="5">
        <f t="shared" si="1"/>
        <v>15745.759749999999</v>
      </c>
      <c r="M27" s="5">
        <f t="shared" si="2"/>
        <v>2249.3942499999998</v>
      </c>
      <c r="N27" s="5">
        <f t="shared" si="3"/>
        <v>0</v>
      </c>
      <c r="O27" s="5">
        <f t="shared" si="4"/>
        <v>0</v>
      </c>
      <c r="P27" s="13">
        <f t="shared" si="5"/>
        <v>17995.153999999999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14248116</v>
      </c>
      <c r="J28" s="7"/>
      <c r="K28" s="12">
        <v>12.75</v>
      </c>
      <c r="L28" s="5">
        <f t="shared" si="1"/>
        <v>11225.788363636364</v>
      </c>
      <c r="M28" s="5">
        <f t="shared" si="2"/>
        <v>3022.3276363636364</v>
      </c>
      <c r="N28" s="5">
        <f t="shared" si="3"/>
        <v>0</v>
      </c>
      <c r="O28" s="5">
        <f t="shared" si="4"/>
        <v>0</v>
      </c>
      <c r="P28" s="13">
        <f t="shared" si="5"/>
        <v>14248.116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24749192</v>
      </c>
      <c r="J29" s="7"/>
      <c r="K29" s="12">
        <v>13.25</v>
      </c>
      <c r="L29" s="5">
        <f t="shared" si="1"/>
        <v>19249.371555555554</v>
      </c>
      <c r="M29" s="5">
        <f t="shared" si="2"/>
        <v>5499.8204444444436</v>
      </c>
      <c r="N29" s="5">
        <f t="shared" si="3"/>
        <v>0</v>
      </c>
      <c r="O29" s="5">
        <f t="shared" si="4"/>
        <v>0</v>
      </c>
      <c r="P29" s="13">
        <f t="shared" si="5"/>
        <v>24749.191999999995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41994939</v>
      </c>
      <c r="J30" s="7"/>
      <c r="K30" s="12">
        <v>13.75</v>
      </c>
      <c r="L30" s="5">
        <f t="shared" si="1"/>
        <v>29396.457299999998</v>
      </c>
      <c r="M30" s="5">
        <f t="shared" si="2"/>
        <v>11198.650399999999</v>
      </c>
      <c r="N30" s="5">
        <f t="shared" si="3"/>
        <v>1399.8312999999998</v>
      </c>
      <c r="O30" s="5">
        <f t="shared" si="4"/>
        <v>0</v>
      </c>
      <c r="P30" s="13">
        <f t="shared" si="5"/>
        <v>41994.938999999991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44992570</v>
      </c>
      <c r="J31" s="7"/>
      <c r="K31" s="12">
        <v>14.25</v>
      </c>
      <c r="L31" s="5">
        <f t="shared" si="1"/>
        <v>13497.770999999999</v>
      </c>
      <c r="M31" s="5">
        <f t="shared" si="2"/>
        <v>31494.798999999999</v>
      </c>
      <c r="N31" s="5">
        <f t="shared" si="3"/>
        <v>0</v>
      </c>
      <c r="O31" s="5">
        <f t="shared" si="4"/>
        <v>0</v>
      </c>
      <c r="P31" s="13">
        <f t="shared" si="5"/>
        <v>44992.57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21742193</v>
      </c>
      <c r="J32" s="7"/>
      <c r="K32" s="12">
        <v>14.75</v>
      </c>
      <c r="L32" s="5">
        <f t="shared" si="1"/>
        <v>2104.083193548387</v>
      </c>
      <c r="M32" s="5">
        <f t="shared" si="2"/>
        <v>18235.387677419356</v>
      </c>
      <c r="N32" s="5">
        <f t="shared" si="3"/>
        <v>1402.722129032258</v>
      </c>
      <c r="O32" s="5">
        <f t="shared" si="4"/>
        <v>0</v>
      </c>
      <c r="P32" s="13">
        <f t="shared" si="5"/>
        <v>21742.193000000003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>
        <v>8252853</v>
      </c>
      <c r="J33" s="7"/>
      <c r="K33" s="12">
        <v>15.25</v>
      </c>
      <c r="L33" s="5">
        <f t="shared" si="1"/>
        <v>1500.5187272727271</v>
      </c>
      <c r="M33" s="5">
        <f t="shared" si="2"/>
        <v>6002.0749090909085</v>
      </c>
      <c r="N33" s="5">
        <f t="shared" si="3"/>
        <v>750.25936363636356</v>
      </c>
      <c r="O33" s="5">
        <f t="shared" si="4"/>
        <v>0</v>
      </c>
      <c r="P33" s="13">
        <f t="shared" si="5"/>
        <v>8252.8529999999992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>
        <v>2248223</v>
      </c>
      <c r="J34" s="7"/>
      <c r="K34" s="12">
        <v>15.75</v>
      </c>
      <c r="L34" s="5">
        <f t="shared" si="1"/>
        <v>0</v>
      </c>
      <c r="M34" s="5">
        <f t="shared" si="2"/>
        <v>2248.223</v>
      </c>
      <c r="N34" s="5">
        <f t="shared" si="3"/>
        <v>0</v>
      </c>
      <c r="O34" s="5">
        <f t="shared" si="4"/>
        <v>0</v>
      </c>
      <c r="P34" s="13">
        <f t="shared" si="5"/>
        <v>2248.223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>
        <v>749408</v>
      </c>
      <c r="J35" s="7"/>
      <c r="K35" s="12">
        <v>16.25</v>
      </c>
      <c r="L35" s="5">
        <f t="shared" si="1"/>
        <v>0</v>
      </c>
      <c r="M35" s="5">
        <f t="shared" si="2"/>
        <v>749.40800000000002</v>
      </c>
      <c r="N35" s="5">
        <f t="shared" si="3"/>
        <v>0</v>
      </c>
      <c r="O35" s="5">
        <f t="shared" si="4"/>
        <v>0</v>
      </c>
      <c r="P35" s="13">
        <f t="shared" si="5"/>
        <v>749.40800000000002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212962958</v>
      </c>
      <c r="J47" s="5"/>
      <c r="K47" s="11" t="s">
        <v>7</v>
      </c>
      <c r="L47" s="21">
        <f>SUM(L10:L46)</f>
        <v>127934.658619945</v>
      </c>
      <c r="M47" s="21">
        <f>SUM(M10:M46)</f>
        <v>81475.486587386375</v>
      </c>
      <c r="N47" s="21">
        <f>SUM(N10:N46)</f>
        <v>3552.8127926686211</v>
      </c>
      <c r="O47" s="21">
        <f>SUM(O10:O46)</f>
        <v>0</v>
      </c>
      <c r="P47" s="21">
        <f>SUM(P10:P46)</f>
        <v>212962.95799999998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0</v>
      </c>
      <c r="G67" s="5"/>
      <c r="H67" s="12">
        <f t="shared" si="11"/>
        <v>2.4990828164233432</v>
      </c>
      <c r="I67" s="5">
        <f t="shared" si="12"/>
        <v>0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0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0</v>
      </c>
      <c r="G68" s="5"/>
      <c r="H68" s="12">
        <f t="shared" si="11"/>
        <v>3.0604872578089566</v>
      </c>
      <c r="I68" s="5">
        <f t="shared" si="12"/>
        <v>0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0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0</v>
      </c>
      <c r="G69" s="5"/>
      <c r="H69" s="12">
        <f t="shared" si="11"/>
        <v>3.7035683765268699</v>
      </c>
      <c r="I69" s="5">
        <f t="shared" si="12"/>
        <v>0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0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0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0</v>
      </c>
      <c r="G70" s="5"/>
      <c r="H70" s="12">
        <f t="shared" si="11"/>
        <v>4.4345143553636683</v>
      </c>
      <c r="I70" s="5">
        <f t="shared" si="12"/>
        <v>0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0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14613.456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14613.456</v>
      </c>
      <c r="G71" s="5"/>
      <c r="H71" s="12">
        <f t="shared" si="11"/>
        <v>5.2595993894672306</v>
      </c>
      <c r="I71" s="5">
        <f t="shared" si="12"/>
        <v>7883.1717185237167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7883.1717185237167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15362.864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15362.864</v>
      </c>
      <c r="G72" s="5"/>
      <c r="H72" s="12">
        <f t="shared" si="11"/>
        <v>6.1851801292790833</v>
      </c>
      <c r="I72" s="5">
        <f t="shared" si="12"/>
        <v>9270.4469406455592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9270.4469406455592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48336.805250000005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48336.805250000005</v>
      </c>
      <c r="G73" s="5"/>
      <c r="H73" s="12">
        <f t="shared" si="11"/>
        <v>7.2176924471507427</v>
      </c>
      <c r="I73" s="5">
        <f t="shared" si="12"/>
        <v>32453.971550913615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32453.971550913615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148761.2718367347</v>
      </c>
      <c r="C74" s="5">
        <f t="shared" si="7"/>
        <v>3099.1931632653059</v>
      </c>
      <c r="D74" s="5">
        <f t="shared" si="8"/>
        <v>0</v>
      </c>
      <c r="E74" s="5">
        <f t="shared" si="9"/>
        <v>0</v>
      </c>
      <c r="F74" s="13">
        <f t="shared" si="10"/>
        <v>151860.465</v>
      </c>
      <c r="G74" s="5"/>
      <c r="H74" s="12">
        <f t="shared" si="11"/>
        <v>8.3636484836766467</v>
      </c>
      <c r="I74" s="5">
        <f t="shared" si="12"/>
        <v>110594.39872241027</v>
      </c>
      <c r="J74" s="5">
        <f t="shared" si="13"/>
        <v>2304.0499733835472</v>
      </c>
      <c r="K74" s="5">
        <f t="shared" si="14"/>
        <v>0</v>
      </c>
      <c r="L74" s="5">
        <f t="shared" si="15"/>
        <v>0</v>
      </c>
      <c r="M74" s="26">
        <f t="shared" si="16"/>
        <v>112898.44869579382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170346.86540833331</v>
      </c>
      <c r="C75" s="5">
        <f t="shared" si="7"/>
        <v>5874.0298416666665</v>
      </c>
      <c r="D75" s="5">
        <f t="shared" si="8"/>
        <v>0</v>
      </c>
      <c r="E75" s="5">
        <f t="shared" si="9"/>
        <v>0</v>
      </c>
      <c r="F75" s="13">
        <f t="shared" si="10"/>
        <v>176220.89524999997</v>
      </c>
      <c r="G75" s="5"/>
      <c r="H75" s="12">
        <f t="shared" si="11"/>
        <v>9.6296339375377329</v>
      </c>
      <c r="I75" s="5">
        <f t="shared" si="12"/>
        <v>139606.63457780928</v>
      </c>
      <c r="J75" s="5">
        <f t="shared" si="13"/>
        <v>4814.0218819934234</v>
      </c>
      <c r="K75" s="5">
        <f t="shared" si="14"/>
        <v>0</v>
      </c>
      <c r="L75" s="5">
        <f t="shared" si="15"/>
        <v>0</v>
      </c>
      <c r="M75" s="26">
        <f t="shared" si="16"/>
        <v>144420.6564598027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192885.55693749999</v>
      </c>
      <c r="C76" s="5">
        <f t="shared" si="7"/>
        <v>27555.079562499999</v>
      </c>
      <c r="D76" s="5">
        <f t="shared" si="8"/>
        <v>0</v>
      </c>
      <c r="E76" s="5">
        <f t="shared" si="9"/>
        <v>0</v>
      </c>
      <c r="F76" s="13">
        <f t="shared" si="10"/>
        <v>220440.63649999999</v>
      </c>
      <c r="G76" s="5"/>
      <c r="H76" s="12">
        <f t="shared" si="11"/>
        <v>11.022305568753096</v>
      </c>
      <c r="I76" s="5">
        <f t="shared" si="12"/>
        <v>173554.57537667334</v>
      </c>
      <c r="J76" s="5">
        <f t="shared" si="13"/>
        <v>24793.510768096192</v>
      </c>
      <c r="K76" s="5">
        <f t="shared" si="14"/>
        <v>0</v>
      </c>
      <c r="L76" s="5">
        <f t="shared" si="15"/>
        <v>0</v>
      </c>
      <c r="M76" s="26">
        <f t="shared" si="16"/>
        <v>198348.08614476954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143128.80163636364</v>
      </c>
      <c r="C77" s="5">
        <f t="shared" si="7"/>
        <v>38534.677363636365</v>
      </c>
      <c r="D77" s="5">
        <f t="shared" si="8"/>
        <v>0</v>
      </c>
      <c r="E77" s="5">
        <f t="shared" si="9"/>
        <v>0</v>
      </c>
      <c r="F77" s="13">
        <f t="shared" si="10"/>
        <v>181663.47899999999</v>
      </c>
      <c r="G77" s="5"/>
      <c r="H77" s="12">
        <f t="shared" si="11"/>
        <v>12.548388890093078</v>
      </c>
      <c r="I77" s="5">
        <f t="shared" si="12"/>
        <v>140865.55798479071</v>
      </c>
      <c r="J77" s="5">
        <f t="shared" si="13"/>
        <v>37925.342534366726</v>
      </c>
      <c r="K77" s="5">
        <f t="shared" si="14"/>
        <v>0</v>
      </c>
      <c r="L77" s="5">
        <f t="shared" si="15"/>
        <v>0</v>
      </c>
      <c r="M77" s="26">
        <f t="shared" si="16"/>
        <v>178790.90051915744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255054.1731111111</v>
      </c>
      <c r="C78" s="5">
        <f t="shared" si="7"/>
        <v>72872.62088888888</v>
      </c>
      <c r="D78" s="5">
        <f t="shared" si="8"/>
        <v>0</v>
      </c>
      <c r="E78" s="5">
        <f t="shared" si="9"/>
        <v>0</v>
      </c>
      <c r="F78" s="13">
        <f t="shared" si="10"/>
        <v>327926.79399999999</v>
      </c>
      <c r="G78" s="5"/>
      <c r="H78" s="12">
        <f t="shared" si="11"/>
        <v>14.214676025311384</v>
      </c>
      <c r="I78" s="5">
        <f t="shared" si="12"/>
        <v>273623.58035306644</v>
      </c>
      <c r="J78" s="5">
        <f t="shared" si="13"/>
        <v>78178.165815161832</v>
      </c>
      <c r="K78" s="5">
        <f t="shared" si="14"/>
        <v>0</v>
      </c>
      <c r="L78" s="5">
        <f t="shared" si="15"/>
        <v>0</v>
      </c>
      <c r="M78" s="26">
        <f t="shared" si="16"/>
        <v>351801.74616822827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404201.28787499998</v>
      </c>
      <c r="C79" s="5">
        <f t="shared" si="7"/>
        <v>153981.44299999997</v>
      </c>
      <c r="D79" s="5">
        <f t="shared" si="8"/>
        <v>19247.680374999996</v>
      </c>
      <c r="E79" s="5">
        <f t="shared" si="9"/>
        <v>0</v>
      </c>
      <c r="F79" s="13">
        <f t="shared" si="10"/>
        <v>577430.41124999989</v>
      </c>
      <c r="G79" s="5"/>
      <c r="H79" s="12">
        <f t="shared" si="11"/>
        <v>16.028023716024073</v>
      </c>
      <c r="I79" s="5">
        <f t="shared" si="12"/>
        <v>471167.11477148894</v>
      </c>
      <c r="J79" s="5">
        <f t="shared" si="13"/>
        <v>179492.23419866245</v>
      </c>
      <c r="K79" s="5">
        <f t="shared" si="14"/>
        <v>22436.529274832807</v>
      </c>
      <c r="L79" s="5">
        <f t="shared" si="15"/>
        <v>0</v>
      </c>
      <c r="M79" s="26">
        <f t="shared" si="16"/>
        <v>673095.8782449842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192343.23674999998</v>
      </c>
      <c r="C80" s="5">
        <f t="shared" si="7"/>
        <v>448800.88575000002</v>
      </c>
      <c r="D80" s="5">
        <f t="shared" si="8"/>
        <v>0</v>
      </c>
      <c r="E80" s="5">
        <f t="shared" si="9"/>
        <v>0</v>
      </c>
      <c r="F80" s="13">
        <f t="shared" si="10"/>
        <v>641144.12250000006</v>
      </c>
      <c r="G80" s="5"/>
      <c r="H80" s="12">
        <f t="shared" si="11"/>
        <v>17.995351461658515</v>
      </c>
      <c r="I80" s="5">
        <f t="shared" si="12"/>
        <v>242897.13309398189</v>
      </c>
      <c r="J80" s="5">
        <f t="shared" si="13"/>
        <v>566759.97721929115</v>
      </c>
      <c r="K80" s="5">
        <f t="shared" si="14"/>
        <v>0</v>
      </c>
      <c r="L80" s="5">
        <f t="shared" si="15"/>
        <v>0</v>
      </c>
      <c r="M80" s="26">
        <f t="shared" si="16"/>
        <v>809657.11031327303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31035.227104838708</v>
      </c>
      <c r="C81" s="5">
        <f t="shared" si="7"/>
        <v>268971.96824193548</v>
      </c>
      <c r="D81" s="5">
        <f t="shared" si="8"/>
        <v>20690.151403225806</v>
      </c>
      <c r="E81" s="5">
        <f t="shared" si="9"/>
        <v>0</v>
      </c>
      <c r="F81" s="13">
        <f t="shared" si="10"/>
        <v>320697.34674999997</v>
      </c>
      <c r="G81" s="5"/>
      <c r="H81" s="12">
        <f t="shared" si="11"/>
        <v>20.123639779040083</v>
      </c>
      <c r="I81" s="5">
        <f t="shared" si="12"/>
        <v>42341.812252100019</v>
      </c>
      <c r="J81" s="5">
        <f t="shared" si="13"/>
        <v>366962.37285153352</v>
      </c>
      <c r="K81" s="5">
        <f t="shared" si="14"/>
        <v>28227.874834733342</v>
      </c>
      <c r="L81" s="5">
        <f t="shared" si="15"/>
        <v>0</v>
      </c>
      <c r="M81" s="26">
        <f t="shared" si="16"/>
        <v>437532.05993836687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22882.910590909087</v>
      </c>
      <c r="C82" s="5">
        <f t="shared" si="7"/>
        <v>91531.642363636347</v>
      </c>
      <c r="D82" s="5">
        <f t="shared" si="8"/>
        <v>11441.455295454543</v>
      </c>
      <c r="E82" s="5">
        <f t="shared" si="9"/>
        <v>0</v>
      </c>
      <c r="F82" s="13">
        <f t="shared" si="10"/>
        <v>125856.00824999998</v>
      </c>
      <c r="G82" s="5"/>
      <c r="H82" s="12">
        <f t="shared" si="11"/>
        <v>22.419928569965954</v>
      </c>
      <c r="I82" s="5">
        <f t="shared" si="12"/>
        <v>33641.52268335077</v>
      </c>
      <c r="J82" s="5">
        <f t="shared" si="13"/>
        <v>134566.09073340308</v>
      </c>
      <c r="K82" s="5">
        <f t="shared" si="14"/>
        <v>16820.761341675385</v>
      </c>
      <c r="L82" s="5">
        <f t="shared" si="15"/>
        <v>0</v>
      </c>
      <c r="M82" s="26">
        <f t="shared" si="16"/>
        <v>185028.37475842924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35409.51225</v>
      </c>
      <c r="D83" s="5">
        <f t="shared" si="8"/>
        <v>0</v>
      </c>
      <c r="E83" s="5">
        <f t="shared" si="9"/>
        <v>0</v>
      </c>
      <c r="F83" s="13">
        <f t="shared" si="10"/>
        <v>35409.51225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55961.228202077175</v>
      </c>
      <c r="K83" s="5">
        <f t="shared" si="14"/>
        <v>0</v>
      </c>
      <c r="L83" s="5">
        <f t="shared" si="15"/>
        <v>0</v>
      </c>
      <c r="M83" s="26">
        <f t="shared" si="16"/>
        <v>55961.228202077175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12177.880000000001</v>
      </c>
      <c r="D84" s="5">
        <f t="shared" si="8"/>
        <v>0</v>
      </c>
      <c r="E84" s="5">
        <f t="shared" si="9"/>
        <v>0</v>
      </c>
      <c r="F84" s="13">
        <f t="shared" si="10"/>
        <v>12177.880000000001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20642.409626048422</v>
      </c>
      <c r="K84" s="5">
        <f t="shared" si="14"/>
        <v>0</v>
      </c>
      <c r="L84" s="5">
        <f t="shared" si="15"/>
        <v>0</v>
      </c>
      <c r="M84" s="26">
        <f t="shared" si="16"/>
        <v>20642.409626048422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1638952.4565007905</v>
      </c>
      <c r="C96" s="21">
        <f>SUM(C59:C90)</f>
        <v>1158808.9324255288</v>
      </c>
      <c r="D96" s="21">
        <f>SUM(D59:D90)</f>
        <v>51379.287073680345</v>
      </c>
      <c r="E96" s="21">
        <f>SUM(E59:E90)</f>
        <v>0</v>
      </c>
      <c r="F96" s="21">
        <f>SUM(F59:F90)</f>
        <v>2849140.676</v>
      </c>
      <c r="G96" s="13"/>
      <c r="H96" s="11" t="s">
        <v>7</v>
      </c>
      <c r="I96" s="21">
        <f>SUM(I59:I95)</f>
        <v>1677899.9200257547</v>
      </c>
      <c r="J96" s="21">
        <f>SUM(J59:J95)</f>
        <v>1472399.4038040177</v>
      </c>
      <c r="K96" s="21">
        <f>SUM(K59:K95)</f>
        <v>67485.165451241541</v>
      </c>
      <c r="L96" s="21">
        <f>SUM(L59:L95)</f>
        <v>0</v>
      </c>
      <c r="M96" s="21">
        <f>SUM(M59:M95)</f>
        <v>3217784.4892810136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12.810855746054088</v>
      </c>
      <c r="C97" s="27">
        <f>IF(M47&gt;0,C96/M47,0)</f>
        <v>14.222792412324541</v>
      </c>
      <c r="D97" s="27">
        <f>IF(N47&gt;0,D96/N47,0)</f>
        <v>14.461580182244241</v>
      </c>
      <c r="E97" s="27">
        <f>IF(O47&gt;0,E96/O47,0)</f>
        <v>0</v>
      </c>
      <c r="F97" s="27">
        <f>IF(P47&gt;0,F96/P47,0)</f>
        <v>13.378573920822419</v>
      </c>
      <c r="G97" s="13"/>
      <c r="H97" s="9" t="s">
        <v>13</v>
      </c>
      <c r="I97" s="27">
        <f>IF(L47&gt;0,I96/L47,0)</f>
        <v>13.115288211385201</v>
      </c>
      <c r="J97" s="27">
        <f>IF(M47&gt;0,J96/M47,0)</f>
        <v>18.071685920215998</v>
      </c>
      <c r="K97" s="27">
        <f>IF(N47&gt;0,K96/N47,0)</f>
        <v>18.994855453825213</v>
      </c>
      <c r="L97" s="27">
        <f>IF(O47&gt;0,L96/O47,0)</f>
        <v>0</v>
      </c>
      <c r="M97" s="27">
        <f>IF(P47&gt;0,M96/P47,0)</f>
        <v>15.109597084395372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127934.658619945</v>
      </c>
      <c r="C109" s="30">
        <f>$B$97</f>
        <v>12.810855746054088</v>
      </c>
      <c r="D109" s="30">
        <f>$I$97</f>
        <v>13.115288211385201</v>
      </c>
      <c r="E109" s="31">
        <f>B109*D109</f>
        <v>1677899.9200257547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81475.486587386375</v>
      </c>
      <c r="C110" s="30">
        <f>$C$97</f>
        <v>14.222792412324541</v>
      </c>
      <c r="D110" s="30">
        <f>$J$97</f>
        <v>18.071685920215998</v>
      </c>
      <c r="E110" s="31">
        <f>B110*D110</f>
        <v>1472399.4038040177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3552.8127926686211</v>
      </c>
      <c r="C111" s="30">
        <f>$D$97</f>
        <v>14.461580182244241</v>
      </c>
      <c r="D111" s="30">
        <f>$K$97</f>
        <v>18.994855453825213</v>
      </c>
      <c r="E111" s="31">
        <f>B111*D111</f>
        <v>67485.165451241541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212962.95799999998</v>
      </c>
      <c r="C113" s="30">
        <f>$F$97</f>
        <v>13.378573920822419</v>
      </c>
      <c r="D113" s="30">
        <f>$M$97</f>
        <v>15.109597084395372</v>
      </c>
      <c r="E113" s="31">
        <f>SUM(E109:E112)</f>
        <v>3217784.4892810141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3217783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0.99999953717192092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15"/>
  <sheetViews>
    <sheetView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33" t="s">
        <v>26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133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7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8">
        <v>103</v>
      </c>
      <c r="J18" s="7"/>
      <c r="K18" s="12">
        <v>7.75</v>
      </c>
      <c r="L18" s="5">
        <f t="shared" si="1"/>
        <v>0.10299999999999999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0.10299999999999999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8">
        <v>175</v>
      </c>
      <c r="J19" s="7"/>
      <c r="K19" s="12">
        <v>8.25</v>
      </c>
      <c r="L19" s="5">
        <f t="shared" si="1"/>
        <v>0.17499999999999999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0.17499999999999999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8">
        <v>312</v>
      </c>
      <c r="J20" s="7"/>
      <c r="K20" s="12">
        <v>8.75</v>
      </c>
      <c r="L20" s="5">
        <f t="shared" si="1"/>
        <v>0.312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0.312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8">
        <v>312</v>
      </c>
      <c r="J21" s="7"/>
      <c r="K21" s="12">
        <v>9.25</v>
      </c>
      <c r="L21" s="5">
        <f t="shared" si="1"/>
        <v>0.312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0.312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8">
        <v>315</v>
      </c>
      <c r="J22" s="7"/>
      <c r="K22" s="12">
        <v>9.75</v>
      </c>
      <c r="L22" s="5">
        <f t="shared" si="1"/>
        <v>0.315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0.315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>
        <v>2554</v>
      </c>
      <c r="J23" s="7"/>
      <c r="K23" s="12">
        <v>10.25</v>
      </c>
      <c r="L23" s="5">
        <f t="shared" si="1"/>
        <v>2.5539999999999998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2.5539999999999998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>
        <v>5174</v>
      </c>
      <c r="J24" s="7"/>
      <c r="K24" s="12">
        <v>10.75</v>
      </c>
      <c r="L24" s="5">
        <f t="shared" si="1"/>
        <v>5.1740000000000004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5.1740000000000004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3639</v>
      </c>
      <c r="J25" s="7"/>
      <c r="K25" s="12">
        <v>11.25</v>
      </c>
      <c r="L25" s="5">
        <f t="shared" si="1"/>
        <v>3.5647346938775506</v>
      </c>
      <c r="M25" s="5">
        <f t="shared" si="2"/>
        <v>7.4265306122448971E-2</v>
      </c>
      <c r="N25" s="5">
        <f t="shared" si="3"/>
        <v>0</v>
      </c>
      <c r="O25" s="5">
        <f t="shared" si="4"/>
        <v>0</v>
      </c>
      <c r="P25" s="13">
        <f t="shared" si="5"/>
        <v>3.6389999999999993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>
        <v>1977</v>
      </c>
      <c r="J26" s="7"/>
      <c r="K26" s="12">
        <v>11.75</v>
      </c>
      <c r="L26" s="5">
        <f t="shared" si="1"/>
        <v>1.9111</v>
      </c>
      <c r="M26" s="5">
        <f t="shared" si="2"/>
        <v>6.59E-2</v>
      </c>
      <c r="N26" s="5">
        <f t="shared" si="3"/>
        <v>0</v>
      </c>
      <c r="O26" s="5">
        <f t="shared" si="4"/>
        <v>0</v>
      </c>
      <c r="P26" s="13">
        <f t="shared" si="5"/>
        <v>1.9770000000000001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1169</v>
      </c>
      <c r="J27" s="7"/>
      <c r="K27" s="12">
        <v>12.25</v>
      </c>
      <c r="L27" s="5">
        <f t="shared" si="1"/>
        <v>1.022875</v>
      </c>
      <c r="M27" s="5">
        <f t="shared" si="2"/>
        <v>0.146125</v>
      </c>
      <c r="N27" s="5">
        <f t="shared" si="3"/>
        <v>0</v>
      </c>
      <c r="O27" s="5">
        <f t="shared" si="4"/>
        <v>0</v>
      </c>
      <c r="P27" s="13">
        <f t="shared" si="5"/>
        <v>1.169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737</v>
      </c>
      <c r="J28" s="7"/>
      <c r="K28" s="12">
        <v>12.75</v>
      </c>
      <c r="L28" s="5">
        <f t="shared" si="1"/>
        <v>0.58066666666666666</v>
      </c>
      <c r="M28" s="5">
        <f t="shared" si="2"/>
        <v>0.15633333333333332</v>
      </c>
      <c r="N28" s="5">
        <f t="shared" si="3"/>
        <v>0</v>
      </c>
      <c r="O28" s="5">
        <f t="shared" si="4"/>
        <v>0</v>
      </c>
      <c r="P28" s="13">
        <f t="shared" si="5"/>
        <v>0.73699999999999999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174</v>
      </c>
      <c r="J29" s="7"/>
      <c r="K29" s="12">
        <v>13.25</v>
      </c>
      <c r="L29" s="5">
        <f t="shared" si="1"/>
        <v>0.13533333333333333</v>
      </c>
      <c r="M29" s="5">
        <f t="shared" si="2"/>
        <v>3.8666666666666662E-2</v>
      </c>
      <c r="N29" s="5">
        <f t="shared" si="3"/>
        <v>0</v>
      </c>
      <c r="O29" s="5">
        <f t="shared" si="4"/>
        <v>0</v>
      </c>
      <c r="P29" s="13">
        <f t="shared" si="5"/>
        <v>0.17399999999999999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87</v>
      </c>
      <c r="J30" s="7"/>
      <c r="K30" s="12">
        <v>13.75</v>
      </c>
      <c r="L30" s="5">
        <f t="shared" si="1"/>
        <v>6.0899999999999989E-2</v>
      </c>
      <c r="M30" s="5">
        <f t="shared" si="2"/>
        <v>2.3199999999999998E-2</v>
      </c>
      <c r="N30" s="5">
        <f t="shared" si="3"/>
        <v>2.8999999999999998E-3</v>
      </c>
      <c r="O30" s="5">
        <f t="shared" si="4"/>
        <v>0</v>
      </c>
      <c r="P30" s="13">
        <f t="shared" si="5"/>
        <v>8.699999999999998E-2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61</v>
      </c>
      <c r="J31" s="7"/>
      <c r="K31" s="12">
        <v>14.25</v>
      </c>
      <c r="L31" s="5">
        <f t="shared" si="1"/>
        <v>1.83E-2</v>
      </c>
      <c r="M31" s="5">
        <f t="shared" si="2"/>
        <v>4.2699999999999995E-2</v>
      </c>
      <c r="N31" s="5">
        <f t="shared" si="3"/>
        <v>0</v>
      </c>
      <c r="O31" s="5">
        <f t="shared" si="4"/>
        <v>0</v>
      </c>
      <c r="P31" s="13">
        <f t="shared" si="5"/>
        <v>6.0999999999999999E-2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15</v>
      </c>
      <c r="J32" s="7"/>
      <c r="K32" s="12">
        <v>14.75</v>
      </c>
      <c r="L32" s="5">
        <f t="shared" si="1"/>
        <v>1.4516129032258063E-3</v>
      </c>
      <c r="M32" s="5">
        <f t="shared" si="2"/>
        <v>1.2580645161290323E-2</v>
      </c>
      <c r="N32" s="5">
        <f t="shared" si="3"/>
        <v>9.6774193548387086E-4</v>
      </c>
      <c r="O32" s="5">
        <f t="shared" si="4"/>
        <v>0</v>
      </c>
      <c r="P32" s="13">
        <f t="shared" si="5"/>
        <v>1.4999999999999999E-2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/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3">
        <f t="shared" si="5"/>
        <v>0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3">
        <f t="shared" si="5"/>
        <v>0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3">
        <f t="shared" si="5"/>
        <v>0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16804</v>
      </c>
      <c r="J47" s="5"/>
      <c r="K47" s="11" t="s">
        <v>7</v>
      </c>
      <c r="L47" s="21">
        <f>SUM(L10:L46)</f>
        <v>16.240361306780773</v>
      </c>
      <c r="M47" s="21">
        <f>SUM(M10:M46)</f>
        <v>0.55977095128373933</v>
      </c>
      <c r="N47" s="21">
        <f>SUM(N10:N46)</f>
        <v>3.8677419354838706E-3</v>
      </c>
      <c r="O47" s="21">
        <f>SUM(O10:O46)</f>
        <v>0</v>
      </c>
      <c r="P47" s="21">
        <f>SUM(P10:P46)</f>
        <v>16.803999999999998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0.7982499999999999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0.7982499999999999</v>
      </c>
      <c r="G67" s="5"/>
      <c r="H67" s="12">
        <f t="shared" si="11"/>
        <v>2.4990828164233432</v>
      </c>
      <c r="I67" s="5">
        <f t="shared" si="12"/>
        <v>0.25740553009160433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0.25740553009160433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1.4437499999999999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1.4437499999999999</v>
      </c>
      <c r="G68" s="5"/>
      <c r="H68" s="12">
        <f t="shared" si="11"/>
        <v>3.0604872578089566</v>
      </c>
      <c r="I68" s="5">
        <f t="shared" si="12"/>
        <v>0.53558527011656731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0.53558527011656731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2.73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2.73</v>
      </c>
      <c r="G69" s="5"/>
      <c r="H69" s="12">
        <f t="shared" si="11"/>
        <v>3.7035683765268699</v>
      </c>
      <c r="I69" s="5">
        <f t="shared" si="12"/>
        <v>1.1555133334763834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1.1555133334763834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2.8860000000000001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2.8860000000000001</v>
      </c>
      <c r="G70" s="5"/>
      <c r="H70" s="12">
        <f t="shared" si="11"/>
        <v>4.4345143553636683</v>
      </c>
      <c r="I70" s="5">
        <f t="shared" si="12"/>
        <v>1.3835684788734646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1.3835684788734646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3.07125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3.07125</v>
      </c>
      <c r="G71" s="5"/>
      <c r="H71" s="12">
        <f t="shared" si="11"/>
        <v>5.2595993894672306</v>
      </c>
      <c r="I71" s="5">
        <f t="shared" si="12"/>
        <v>1.6567738076821776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1.6567738076821776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26.1785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26.1785</v>
      </c>
      <c r="G72" s="5"/>
      <c r="H72" s="12">
        <f t="shared" si="11"/>
        <v>6.1851801292790833</v>
      </c>
      <c r="I72" s="5">
        <f t="shared" si="12"/>
        <v>15.796950050178777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15.796950050178777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55.620500000000007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55.620500000000007</v>
      </c>
      <c r="G73" s="5"/>
      <c r="H73" s="12">
        <f t="shared" si="11"/>
        <v>7.2176924471507427</v>
      </c>
      <c r="I73" s="5">
        <f t="shared" si="12"/>
        <v>37.344340721557948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37.344340721557948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40.103265306122445</v>
      </c>
      <c r="C74" s="5">
        <f t="shared" si="7"/>
        <v>0.83548469387755087</v>
      </c>
      <c r="D74" s="5">
        <f t="shared" si="8"/>
        <v>0</v>
      </c>
      <c r="E74" s="5">
        <f t="shared" si="9"/>
        <v>0</v>
      </c>
      <c r="F74" s="13">
        <f t="shared" si="10"/>
        <v>40.938749999999999</v>
      </c>
      <c r="G74" s="5"/>
      <c r="H74" s="12">
        <f t="shared" si="11"/>
        <v>8.3636484836766467</v>
      </c>
      <c r="I74" s="5">
        <f t="shared" si="12"/>
        <v>29.814187917158513</v>
      </c>
      <c r="J74" s="5">
        <f t="shared" si="13"/>
        <v>0.62112891494080236</v>
      </c>
      <c r="K74" s="5">
        <f t="shared" si="14"/>
        <v>0</v>
      </c>
      <c r="L74" s="5">
        <f t="shared" si="15"/>
        <v>0</v>
      </c>
      <c r="M74" s="26">
        <f t="shared" si="16"/>
        <v>30.435316832099314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22.455425000000002</v>
      </c>
      <c r="C75" s="5">
        <f t="shared" si="7"/>
        <v>0.77432500000000004</v>
      </c>
      <c r="D75" s="5">
        <f t="shared" si="8"/>
        <v>0</v>
      </c>
      <c r="E75" s="5">
        <f t="shared" si="9"/>
        <v>0</v>
      </c>
      <c r="F75" s="13">
        <f t="shared" si="10"/>
        <v>23.229750000000003</v>
      </c>
      <c r="G75" s="5"/>
      <c r="H75" s="12">
        <f t="shared" si="11"/>
        <v>9.6296339375377329</v>
      </c>
      <c r="I75" s="5">
        <f t="shared" si="12"/>
        <v>18.403193418028362</v>
      </c>
      <c r="J75" s="5">
        <f t="shared" si="13"/>
        <v>0.63459287648373663</v>
      </c>
      <c r="K75" s="5">
        <f t="shared" si="14"/>
        <v>0</v>
      </c>
      <c r="L75" s="5">
        <f t="shared" si="15"/>
        <v>0</v>
      </c>
      <c r="M75" s="26">
        <f t="shared" si="16"/>
        <v>19.037786294512099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12.53021875</v>
      </c>
      <c r="C76" s="5">
        <f t="shared" si="7"/>
        <v>1.79003125</v>
      </c>
      <c r="D76" s="5">
        <f t="shared" si="8"/>
        <v>0</v>
      </c>
      <c r="E76" s="5">
        <f t="shared" si="9"/>
        <v>0</v>
      </c>
      <c r="F76" s="13">
        <f t="shared" si="10"/>
        <v>14.32025</v>
      </c>
      <c r="G76" s="5"/>
      <c r="H76" s="12">
        <f t="shared" si="11"/>
        <v>11.022305568753096</v>
      </c>
      <c r="I76" s="5">
        <f t="shared" si="12"/>
        <v>11.274440808638323</v>
      </c>
      <c r="J76" s="5">
        <f t="shared" si="13"/>
        <v>1.6106344012340461</v>
      </c>
      <c r="K76" s="5">
        <f t="shared" si="14"/>
        <v>0</v>
      </c>
      <c r="L76" s="5">
        <f t="shared" si="15"/>
        <v>0</v>
      </c>
      <c r="M76" s="26">
        <f t="shared" si="16"/>
        <v>12.885075209872369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7.4035000000000002</v>
      </c>
      <c r="C77" s="5">
        <f t="shared" si="7"/>
        <v>1.99325</v>
      </c>
      <c r="D77" s="5">
        <f t="shared" si="8"/>
        <v>0</v>
      </c>
      <c r="E77" s="5">
        <f t="shared" si="9"/>
        <v>0</v>
      </c>
      <c r="F77" s="13">
        <f t="shared" si="10"/>
        <v>9.3967500000000008</v>
      </c>
      <c r="G77" s="5"/>
      <c r="H77" s="12">
        <f t="shared" si="11"/>
        <v>12.548388890093078</v>
      </c>
      <c r="I77" s="5">
        <f t="shared" si="12"/>
        <v>7.2864311488473801</v>
      </c>
      <c r="J77" s="5">
        <f t="shared" si="13"/>
        <v>1.9617314631512177</v>
      </c>
      <c r="K77" s="5">
        <f t="shared" si="14"/>
        <v>0</v>
      </c>
      <c r="L77" s="5">
        <f t="shared" si="15"/>
        <v>0</v>
      </c>
      <c r="M77" s="26">
        <f t="shared" si="16"/>
        <v>9.2481626119985982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1.7931666666666666</v>
      </c>
      <c r="C78" s="5">
        <f t="shared" si="7"/>
        <v>0.51233333333333331</v>
      </c>
      <c r="D78" s="5">
        <f t="shared" si="8"/>
        <v>0</v>
      </c>
      <c r="E78" s="5">
        <f t="shared" si="9"/>
        <v>0</v>
      </c>
      <c r="F78" s="13">
        <f t="shared" si="10"/>
        <v>2.3054999999999999</v>
      </c>
      <c r="G78" s="5"/>
      <c r="H78" s="12">
        <f t="shared" si="11"/>
        <v>14.214676025311384</v>
      </c>
      <c r="I78" s="5">
        <f t="shared" si="12"/>
        <v>1.9237194887588074</v>
      </c>
      <c r="J78" s="5">
        <f t="shared" si="13"/>
        <v>0.54963413964537344</v>
      </c>
      <c r="K78" s="5">
        <f t="shared" si="14"/>
        <v>0</v>
      </c>
      <c r="L78" s="5">
        <f t="shared" si="15"/>
        <v>0</v>
      </c>
      <c r="M78" s="26">
        <f t="shared" si="16"/>
        <v>2.4733536284041806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0.83737499999999987</v>
      </c>
      <c r="C79" s="5">
        <f t="shared" si="7"/>
        <v>0.31899999999999995</v>
      </c>
      <c r="D79" s="5">
        <f t="shared" si="8"/>
        <v>3.9874999999999994E-2</v>
      </c>
      <c r="E79" s="5">
        <f t="shared" si="9"/>
        <v>0</v>
      </c>
      <c r="F79" s="13">
        <f t="shared" si="10"/>
        <v>1.1962499999999996</v>
      </c>
      <c r="G79" s="5"/>
      <c r="H79" s="12">
        <f t="shared" si="11"/>
        <v>16.028023716024073</v>
      </c>
      <c r="I79" s="5">
        <f t="shared" si="12"/>
        <v>0.97610664430586591</v>
      </c>
      <c r="J79" s="5">
        <f t="shared" si="13"/>
        <v>0.37185015021175849</v>
      </c>
      <c r="K79" s="5">
        <f t="shared" si="14"/>
        <v>4.6481268776469811E-2</v>
      </c>
      <c r="L79" s="5">
        <f t="shared" si="15"/>
        <v>0</v>
      </c>
      <c r="M79" s="26">
        <f t="shared" si="16"/>
        <v>1.3944380632940943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0.26077499999999998</v>
      </c>
      <c r="C80" s="5">
        <f t="shared" si="7"/>
        <v>0.60847499999999988</v>
      </c>
      <c r="D80" s="5">
        <f t="shared" si="8"/>
        <v>0</v>
      </c>
      <c r="E80" s="5">
        <f t="shared" si="9"/>
        <v>0</v>
      </c>
      <c r="F80" s="13">
        <f t="shared" si="10"/>
        <v>0.86924999999999986</v>
      </c>
      <c r="G80" s="5"/>
      <c r="H80" s="12">
        <f t="shared" si="11"/>
        <v>17.995351461658515</v>
      </c>
      <c r="I80" s="5">
        <f t="shared" si="12"/>
        <v>0.32931493174835086</v>
      </c>
      <c r="J80" s="5">
        <f t="shared" si="13"/>
        <v>0.76840150741281854</v>
      </c>
      <c r="K80" s="5">
        <f t="shared" si="14"/>
        <v>0</v>
      </c>
      <c r="L80" s="5">
        <f t="shared" si="15"/>
        <v>0</v>
      </c>
      <c r="M80" s="26">
        <f t="shared" si="16"/>
        <v>1.0977164391611693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2.1411290322580642E-2</v>
      </c>
      <c r="C81" s="5">
        <f t="shared" si="7"/>
        <v>0.18556451612903227</v>
      </c>
      <c r="D81" s="5">
        <f t="shared" si="8"/>
        <v>1.4274193548387095E-2</v>
      </c>
      <c r="E81" s="5">
        <f t="shared" si="9"/>
        <v>0</v>
      </c>
      <c r="F81" s="13">
        <f t="shared" si="10"/>
        <v>0.22125</v>
      </c>
      <c r="G81" s="5"/>
      <c r="H81" s="12">
        <f t="shared" si="11"/>
        <v>20.123639779040083</v>
      </c>
      <c r="I81" s="5">
        <f t="shared" si="12"/>
        <v>2.9211735163122698E-2</v>
      </c>
      <c r="J81" s="5">
        <f t="shared" si="13"/>
        <v>0.25316837141373005</v>
      </c>
      <c r="K81" s="5">
        <f t="shared" si="14"/>
        <v>1.9474490108748466E-2</v>
      </c>
      <c r="L81" s="5">
        <f t="shared" si="15"/>
        <v>0</v>
      </c>
      <c r="M81" s="26">
        <f t="shared" si="16"/>
        <v>0.30185459668560122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3">
        <f t="shared" si="10"/>
        <v>0</v>
      </c>
      <c r="G82" s="5"/>
      <c r="H82" s="12">
        <f t="shared" si="11"/>
        <v>22.419928569965954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6">
        <f t="shared" si="16"/>
        <v>0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3">
        <f t="shared" si="10"/>
        <v>0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3">
        <f t="shared" si="10"/>
        <v>0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178.1333870131117</v>
      </c>
      <c r="C96" s="21">
        <f>SUM(C59:C90)</f>
        <v>7.0184637933399152</v>
      </c>
      <c r="D96" s="21">
        <f>SUM(D59:D90)</f>
        <v>5.4149193548387091E-2</v>
      </c>
      <c r="E96" s="21">
        <f>SUM(E59:E90)</f>
        <v>0</v>
      </c>
      <c r="F96" s="21">
        <f>SUM(F59:F90)</f>
        <v>185.20599999999996</v>
      </c>
      <c r="G96" s="13"/>
      <c r="H96" s="11" t="s">
        <v>7</v>
      </c>
      <c r="I96" s="21">
        <f>SUM(I59:I95)</f>
        <v>128.16674328462565</v>
      </c>
      <c r="J96" s="21">
        <f>SUM(J59:J95)</f>
        <v>6.7711418244934833</v>
      </c>
      <c r="K96" s="21">
        <f>SUM(K59:K95)</f>
        <v>6.5955758885218277E-2</v>
      </c>
      <c r="L96" s="21">
        <f>SUM(L59:L95)</f>
        <v>0</v>
      </c>
      <c r="M96" s="21">
        <f>SUM(M59:M95)</f>
        <v>135.00384086800435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10.968560590997219</v>
      </c>
      <c r="C97" s="27">
        <f>IF(M47&gt;0,C96/M47,0)</f>
        <v>12.538099337316922</v>
      </c>
      <c r="D97" s="27">
        <f>IF(N47&gt;0,D96/N47,0)</f>
        <v>14.000208507089241</v>
      </c>
      <c r="E97" s="27">
        <f>IF(O47&gt;0,E96/O47,0)</f>
        <v>0</v>
      </c>
      <c r="F97" s="27">
        <f>IF(P47&gt;0,F96/P47,0)</f>
        <v>11.021542489883359</v>
      </c>
      <c r="G97" s="13"/>
      <c r="H97" s="9" t="s">
        <v>13</v>
      </c>
      <c r="I97" s="27">
        <f>IF(L47&gt;0,I96/L47,0)</f>
        <v>7.891865264790181</v>
      </c>
      <c r="J97" s="27">
        <f>IF(M47&gt;0,J96/M47,0)</f>
        <v>12.096272250221315</v>
      </c>
      <c r="K97" s="27">
        <f>IF(N47&gt;0,K96/N47,0)</f>
        <v>17.052781696762025</v>
      </c>
      <c r="L97" s="27">
        <f>IF(O47&gt;0,L96/O47,0)</f>
        <v>0</v>
      </c>
      <c r="M97" s="27">
        <f>IF(P47&gt;0,M96/P47,0)</f>
        <v>8.0340300445134698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16.240361306780773</v>
      </c>
      <c r="C109" s="30">
        <f>$B$97</f>
        <v>10.968560590997219</v>
      </c>
      <c r="D109" s="30">
        <f>$I$97</f>
        <v>7.891865264790181</v>
      </c>
      <c r="E109" s="31">
        <f>B109*D109</f>
        <v>128.16674328462565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0.55977095128373933</v>
      </c>
      <c r="C110" s="30">
        <f>$C$97</f>
        <v>12.538099337316922</v>
      </c>
      <c r="D110" s="30">
        <f>$J$97</f>
        <v>12.096272250221315</v>
      </c>
      <c r="E110" s="31">
        <f>B110*D110</f>
        <v>6.7711418244934833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3.8677419354838706E-3</v>
      </c>
      <c r="C111" s="30">
        <f>$D$97</f>
        <v>14.000208507089241</v>
      </c>
      <c r="D111" s="30">
        <f>$K$97</f>
        <v>17.052781696762025</v>
      </c>
      <c r="E111" s="31">
        <f>B111*D111</f>
        <v>6.5955758885218277E-2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16.803999999999995</v>
      </c>
      <c r="C113" s="30">
        <f>$F$97</f>
        <v>11.021542489883359</v>
      </c>
      <c r="D113" s="30">
        <f>$M$97</f>
        <v>8.0340300445134698</v>
      </c>
      <c r="E113" s="31">
        <f>SUM(E109:E112)</f>
        <v>135.00384086800435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133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0.98515715660294778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5"/>
  <sheetViews>
    <sheetView topLeftCell="A79"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33" t="s">
        <v>27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1942335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8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8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8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8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8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8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8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8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8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8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8">
        <v>1488707</v>
      </c>
      <c r="J18" s="7"/>
      <c r="K18" s="12">
        <v>7.75</v>
      </c>
      <c r="L18" s="5">
        <f t="shared" si="1"/>
        <v>1488.7070000000001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1488.7070000000001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8">
        <v>2514659</v>
      </c>
      <c r="J19" s="7"/>
      <c r="K19" s="12">
        <v>8.25</v>
      </c>
      <c r="L19" s="5">
        <f t="shared" si="1"/>
        <v>2514.6590000000001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2514.6590000000001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8">
        <v>4488840</v>
      </c>
      <c r="J20" s="7"/>
      <c r="K20" s="12">
        <v>8.75</v>
      </c>
      <c r="L20" s="5">
        <f t="shared" si="1"/>
        <v>4488.84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4488.84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8">
        <v>4488840</v>
      </c>
      <c r="J21" s="7"/>
      <c r="K21" s="12">
        <v>9.25</v>
      </c>
      <c r="L21" s="5">
        <f t="shared" si="1"/>
        <v>4488.84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4488.84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8">
        <v>4533868</v>
      </c>
      <c r="J22" s="7"/>
      <c r="K22" s="12">
        <v>9.75</v>
      </c>
      <c r="L22" s="5">
        <f t="shared" si="1"/>
        <v>4533.8680000000004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4533.8680000000004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>
        <v>36745348</v>
      </c>
      <c r="J23" s="7"/>
      <c r="K23" s="12">
        <v>10.25</v>
      </c>
      <c r="L23" s="5">
        <f t="shared" si="1"/>
        <v>36745.347999999998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36745.347999999998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>
        <v>74436916</v>
      </c>
      <c r="J24" s="7"/>
      <c r="K24" s="12">
        <v>10.75</v>
      </c>
      <c r="L24" s="5">
        <f t="shared" si="1"/>
        <v>74436.915999999997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74436.915999999997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52360294</v>
      </c>
      <c r="J25" s="7"/>
      <c r="K25" s="12">
        <v>11.25</v>
      </c>
      <c r="L25" s="5">
        <f t="shared" si="1"/>
        <v>51291.716571428573</v>
      </c>
      <c r="M25" s="5">
        <f t="shared" si="2"/>
        <v>1068.5774285714285</v>
      </c>
      <c r="N25" s="5">
        <f t="shared" si="3"/>
        <v>0</v>
      </c>
      <c r="O25" s="5">
        <f t="shared" si="4"/>
        <v>0</v>
      </c>
      <c r="P25" s="13">
        <f t="shared" si="5"/>
        <v>52360.294000000002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>
        <v>28444148</v>
      </c>
      <c r="J26" s="7"/>
      <c r="K26" s="12">
        <v>11.75</v>
      </c>
      <c r="L26" s="5">
        <f t="shared" si="1"/>
        <v>27496.009733333336</v>
      </c>
      <c r="M26" s="5">
        <f t="shared" si="2"/>
        <v>948.13826666666671</v>
      </c>
      <c r="N26" s="5">
        <f t="shared" si="3"/>
        <v>0</v>
      </c>
      <c r="O26" s="5">
        <f t="shared" si="4"/>
        <v>0</v>
      </c>
      <c r="P26" s="13">
        <f t="shared" si="5"/>
        <v>28444.148000000001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>
        <v>16811775</v>
      </c>
      <c r="J27" s="7"/>
      <c r="K27" s="12">
        <v>12.25</v>
      </c>
      <c r="L27" s="5">
        <f t="shared" si="1"/>
        <v>14710.303125000002</v>
      </c>
      <c r="M27" s="5">
        <f t="shared" si="2"/>
        <v>2101.4718750000002</v>
      </c>
      <c r="N27" s="5">
        <f t="shared" si="3"/>
        <v>0</v>
      </c>
      <c r="O27" s="5">
        <f t="shared" si="4"/>
        <v>0</v>
      </c>
      <c r="P27" s="13">
        <f t="shared" si="5"/>
        <v>16811.775000000001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>
        <v>10604502</v>
      </c>
      <c r="J28" s="7"/>
      <c r="K28" s="12">
        <v>12.75</v>
      </c>
      <c r="L28" s="5">
        <f t="shared" si="1"/>
        <v>8355.0621818181826</v>
      </c>
      <c r="M28" s="5">
        <f t="shared" si="2"/>
        <v>2249.4398181818183</v>
      </c>
      <c r="N28" s="5">
        <f t="shared" si="3"/>
        <v>0</v>
      </c>
      <c r="O28" s="5">
        <f t="shared" si="4"/>
        <v>0</v>
      </c>
      <c r="P28" s="13">
        <f t="shared" si="5"/>
        <v>10604.502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>
        <v>2498499</v>
      </c>
      <c r="J29" s="7"/>
      <c r="K29" s="12">
        <v>13.25</v>
      </c>
      <c r="L29" s="5">
        <f t="shared" si="1"/>
        <v>1943.2769999999998</v>
      </c>
      <c r="M29" s="5">
        <f t="shared" si="2"/>
        <v>555.22199999999998</v>
      </c>
      <c r="N29" s="5">
        <f t="shared" si="3"/>
        <v>0</v>
      </c>
      <c r="O29" s="5">
        <f t="shared" si="4"/>
        <v>0</v>
      </c>
      <c r="P29" s="13">
        <f t="shared" si="5"/>
        <v>2498.4989999999998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>
        <v>1253281</v>
      </c>
      <c r="J30" s="7"/>
      <c r="K30" s="12">
        <v>13.75</v>
      </c>
      <c r="L30" s="5">
        <f t="shared" si="1"/>
        <v>877.29669999999987</v>
      </c>
      <c r="M30" s="5">
        <f t="shared" si="2"/>
        <v>334.20826666666665</v>
      </c>
      <c r="N30" s="5">
        <f t="shared" si="3"/>
        <v>41.776033333333331</v>
      </c>
      <c r="O30" s="5">
        <f t="shared" si="4"/>
        <v>0</v>
      </c>
      <c r="P30" s="13">
        <f t="shared" si="5"/>
        <v>1253.2809999999997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>
        <v>877064</v>
      </c>
      <c r="J31" s="7"/>
      <c r="K31" s="12">
        <v>14.25</v>
      </c>
      <c r="L31" s="5">
        <f t="shared" si="1"/>
        <v>263.11919999999998</v>
      </c>
      <c r="M31" s="5">
        <f t="shared" si="2"/>
        <v>613.94479999999999</v>
      </c>
      <c r="N31" s="5">
        <f t="shared" si="3"/>
        <v>0</v>
      </c>
      <c r="O31" s="5">
        <f t="shared" si="4"/>
        <v>0</v>
      </c>
      <c r="P31" s="13">
        <f t="shared" si="5"/>
        <v>877.06399999999996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>
        <v>219266</v>
      </c>
      <c r="J32" s="7"/>
      <c r="K32" s="12">
        <v>14.75</v>
      </c>
      <c r="L32" s="5">
        <f t="shared" si="1"/>
        <v>21.219290322580644</v>
      </c>
      <c r="M32" s="5">
        <f t="shared" si="2"/>
        <v>183.90051612903227</v>
      </c>
      <c r="N32" s="5">
        <f t="shared" si="3"/>
        <v>14.146193548387096</v>
      </c>
      <c r="O32" s="5">
        <f t="shared" si="4"/>
        <v>0</v>
      </c>
      <c r="P32" s="13">
        <f t="shared" si="5"/>
        <v>219.26599999999999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/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3">
        <f t="shared" si="5"/>
        <v>0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3">
        <f t="shared" si="5"/>
        <v>0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3">
        <f t="shared" si="5"/>
        <v>0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241766007</v>
      </c>
      <c r="J47" s="5"/>
      <c r="K47" s="11" t="s">
        <v>7</v>
      </c>
      <c r="L47" s="21">
        <f>SUM(L10:L46)</f>
        <v>233655.18180190268</v>
      </c>
      <c r="M47" s="21">
        <f>SUM(M10:M46)</f>
        <v>8054.9029712156116</v>
      </c>
      <c r="N47" s="21">
        <f>SUM(N10:N46)</f>
        <v>55.922226881720427</v>
      </c>
      <c r="O47" s="21">
        <f>SUM(O10:O46)</f>
        <v>0</v>
      </c>
      <c r="P47" s="21">
        <f>SUM(P10:P46)</f>
        <v>241766.00700000001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11537.47925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11537.47925</v>
      </c>
      <c r="G67" s="5"/>
      <c r="H67" s="12">
        <f t="shared" si="11"/>
        <v>2.4990828164233432</v>
      </c>
      <c r="I67" s="5">
        <f t="shared" si="12"/>
        <v>3720.402082389146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3720.402082389146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20745.936750000001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20745.936750000001</v>
      </c>
      <c r="G68" s="5"/>
      <c r="H68" s="12">
        <f t="shared" si="11"/>
        <v>3.0604872578089566</v>
      </c>
      <c r="I68" s="5">
        <f t="shared" si="12"/>
        <v>7696.0818272346132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7696.0818272346132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39277.35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39277.35</v>
      </c>
      <c r="G69" s="5"/>
      <c r="H69" s="12">
        <f t="shared" si="11"/>
        <v>3.7035683765268699</v>
      </c>
      <c r="I69" s="5">
        <f t="shared" si="12"/>
        <v>16624.725871288876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16624.725871288876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41521.770000000004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41521.770000000004</v>
      </c>
      <c r="G70" s="5"/>
      <c r="H70" s="12">
        <f t="shared" si="11"/>
        <v>4.4345143553636683</v>
      </c>
      <c r="I70" s="5">
        <f t="shared" si="12"/>
        <v>19905.82541893065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19905.82541893065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44205.213000000003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44205.213000000003</v>
      </c>
      <c r="G71" s="5"/>
      <c r="H71" s="12">
        <f t="shared" si="11"/>
        <v>5.2595993894672306</v>
      </c>
      <c r="I71" s="5">
        <f t="shared" si="12"/>
        <v>23846.329364725018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23846.329364725018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376639.81699999998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376639.81699999998</v>
      </c>
      <c r="G72" s="5"/>
      <c r="H72" s="12">
        <f t="shared" si="11"/>
        <v>6.1851801292790833</v>
      </c>
      <c r="I72" s="5">
        <f t="shared" si="12"/>
        <v>227276.59629304489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227276.59629304489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800196.84699999995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800196.84699999995</v>
      </c>
      <c r="G73" s="5"/>
      <c r="H73" s="12">
        <f t="shared" si="11"/>
        <v>7.2176924471507427</v>
      </c>
      <c r="I73" s="5">
        <f t="shared" si="12"/>
        <v>537262.76640239428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537262.76640239428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577031.81142857147</v>
      </c>
      <c r="C74" s="5">
        <f t="shared" si="7"/>
        <v>12021.496071428572</v>
      </c>
      <c r="D74" s="5">
        <f t="shared" si="8"/>
        <v>0</v>
      </c>
      <c r="E74" s="5">
        <f t="shared" si="9"/>
        <v>0</v>
      </c>
      <c r="F74" s="13">
        <f t="shared" si="10"/>
        <v>589053.3075</v>
      </c>
      <c r="G74" s="5"/>
      <c r="H74" s="12">
        <f t="shared" si="11"/>
        <v>8.3636484836766467</v>
      </c>
      <c r="I74" s="5">
        <f t="shared" si="12"/>
        <v>428985.88752780092</v>
      </c>
      <c r="J74" s="5">
        <f t="shared" si="13"/>
        <v>8937.205990162518</v>
      </c>
      <c r="K74" s="5">
        <f t="shared" si="14"/>
        <v>0</v>
      </c>
      <c r="L74" s="5">
        <f t="shared" si="15"/>
        <v>0</v>
      </c>
      <c r="M74" s="26">
        <f t="shared" si="16"/>
        <v>437923.09351796343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323078.1143666667</v>
      </c>
      <c r="C75" s="5">
        <f t="shared" si="7"/>
        <v>11140.624633333335</v>
      </c>
      <c r="D75" s="5">
        <f t="shared" si="8"/>
        <v>0</v>
      </c>
      <c r="E75" s="5">
        <f t="shared" si="9"/>
        <v>0</v>
      </c>
      <c r="F75" s="13">
        <f t="shared" si="10"/>
        <v>334218.73900000006</v>
      </c>
      <c r="G75" s="5"/>
      <c r="H75" s="12">
        <f t="shared" si="11"/>
        <v>9.6296339375377329</v>
      </c>
      <c r="I75" s="5">
        <f t="shared" si="12"/>
        <v>264776.50847497454</v>
      </c>
      <c r="J75" s="5">
        <f t="shared" si="13"/>
        <v>9130.2244301715346</v>
      </c>
      <c r="K75" s="5">
        <f t="shared" si="14"/>
        <v>0</v>
      </c>
      <c r="L75" s="5">
        <f t="shared" si="15"/>
        <v>0</v>
      </c>
      <c r="M75" s="26">
        <f t="shared" si="16"/>
        <v>273906.73290514608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180201.21328125003</v>
      </c>
      <c r="C76" s="5">
        <f t="shared" si="7"/>
        <v>25743.030468750003</v>
      </c>
      <c r="D76" s="5">
        <f t="shared" si="8"/>
        <v>0</v>
      </c>
      <c r="E76" s="5">
        <f t="shared" si="9"/>
        <v>0</v>
      </c>
      <c r="F76" s="13">
        <f t="shared" si="10"/>
        <v>205944.24375000002</v>
      </c>
      <c r="G76" s="5"/>
      <c r="H76" s="12">
        <f t="shared" si="11"/>
        <v>11.022305568753096</v>
      </c>
      <c r="I76" s="5">
        <f t="shared" si="12"/>
        <v>162141.45605273359</v>
      </c>
      <c r="J76" s="5">
        <f t="shared" si="13"/>
        <v>23163.06515039051</v>
      </c>
      <c r="K76" s="5">
        <f t="shared" si="14"/>
        <v>0</v>
      </c>
      <c r="L76" s="5">
        <f t="shared" si="15"/>
        <v>0</v>
      </c>
      <c r="M76" s="26">
        <f t="shared" si="16"/>
        <v>185304.52120312408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106527.04281818183</v>
      </c>
      <c r="C77" s="5">
        <f t="shared" si="7"/>
        <v>28680.357681818183</v>
      </c>
      <c r="D77" s="5">
        <f t="shared" si="8"/>
        <v>0</v>
      </c>
      <c r="E77" s="5">
        <f t="shared" si="9"/>
        <v>0</v>
      </c>
      <c r="F77" s="13">
        <f t="shared" si="10"/>
        <v>135207.40050000002</v>
      </c>
      <c r="G77" s="5"/>
      <c r="H77" s="12">
        <f t="shared" si="11"/>
        <v>12.548388890093078</v>
      </c>
      <c r="I77" s="5">
        <f t="shared" si="12"/>
        <v>104842.56945836412</v>
      </c>
      <c r="J77" s="5">
        <f t="shared" si="13"/>
        <v>28226.845623405719</v>
      </c>
      <c r="K77" s="5">
        <f t="shared" si="14"/>
        <v>0</v>
      </c>
      <c r="L77" s="5">
        <f t="shared" si="15"/>
        <v>0</v>
      </c>
      <c r="M77" s="26">
        <f t="shared" si="16"/>
        <v>133069.41508176984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25748.420249999999</v>
      </c>
      <c r="C78" s="5">
        <f t="shared" si="7"/>
        <v>7356.6914999999999</v>
      </c>
      <c r="D78" s="5">
        <f t="shared" si="8"/>
        <v>0</v>
      </c>
      <c r="E78" s="5">
        <f t="shared" si="9"/>
        <v>0</v>
      </c>
      <c r="F78" s="13">
        <f t="shared" si="10"/>
        <v>33105.111749999996</v>
      </c>
      <c r="G78" s="5"/>
      <c r="H78" s="12">
        <f t="shared" si="11"/>
        <v>14.214676025311384</v>
      </c>
      <c r="I78" s="5">
        <f t="shared" si="12"/>
        <v>27623.052982439029</v>
      </c>
      <c r="J78" s="5">
        <f t="shared" si="13"/>
        <v>7892.3008521254369</v>
      </c>
      <c r="K78" s="5">
        <f t="shared" si="14"/>
        <v>0</v>
      </c>
      <c r="L78" s="5">
        <f t="shared" si="15"/>
        <v>0</v>
      </c>
      <c r="M78" s="26">
        <f t="shared" si="16"/>
        <v>35515.353834564463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12062.829624999998</v>
      </c>
      <c r="C79" s="5">
        <f t="shared" si="7"/>
        <v>4595.3636666666662</v>
      </c>
      <c r="D79" s="5">
        <f t="shared" si="8"/>
        <v>574.42045833333327</v>
      </c>
      <c r="E79" s="5">
        <f t="shared" si="9"/>
        <v>0</v>
      </c>
      <c r="F79" s="13">
        <f t="shared" si="10"/>
        <v>17232.613749999997</v>
      </c>
      <c r="G79" s="5"/>
      <c r="H79" s="12">
        <f t="shared" si="11"/>
        <v>16.028023716024073</v>
      </c>
      <c r="I79" s="5">
        <f t="shared" si="12"/>
        <v>14061.332313589653</v>
      </c>
      <c r="J79" s="5">
        <f t="shared" si="13"/>
        <v>5356.6980242246309</v>
      </c>
      <c r="K79" s="5">
        <f t="shared" si="14"/>
        <v>669.58725302807886</v>
      </c>
      <c r="L79" s="5">
        <f t="shared" si="15"/>
        <v>0</v>
      </c>
      <c r="M79" s="26">
        <f t="shared" si="16"/>
        <v>20087.617590842365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3749.4485999999997</v>
      </c>
      <c r="C80" s="5">
        <f t="shared" si="7"/>
        <v>8748.7134000000005</v>
      </c>
      <c r="D80" s="5">
        <f t="shared" si="8"/>
        <v>0</v>
      </c>
      <c r="E80" s="5">
        <f t="shared" si="9"/>
        <v>0</v>
      </c>
      <c r="F80" s="13">
        <f t="shared" si="10"/>
        <v>12498.162</v>
      </c>
      <c r="G80" s="5"/>
      <c r="H80" s="12">
        <f t="shared" si="11"/>
        <v>17.995351461658515</v>
      </c>
      <c r="I80" s="5">
        <f t="shared" si="12"/>
        <v>4734.9224803104189</v>
      </c>
      <c r="J80" s="5">
        <f t="shared" si="13"/>
        <v>11048.152454057645</v>
      </c>
      <c r="K80" s="5">
        <f t="shared" si="14"/>
        <v>0</v>
      </c>
      <c r="L80" s="5">
        <f t="shared" si="15"/>
        <v>0</v>
      </c>
      <c r="M80" s="26">
        <f t="shared" si="16"/>
        <v>15783.074934368064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312.98453225806452</v>
      </c>
      <c r="C81" s="5">
        <f t="shared" si="7"/>
        <v>2712.532612903226</v>
      </c>
      <c r="D81" s="5">
        <f t="shared" si="8"/>
        <v>208.65635483870966</v>
      </c>
      <c r="E81" s="5">
        <f t="shared" si="9"/>
        <v>0</v>
      </c>
      <c r="F81" s="13">
        <f t="shared" si="10"/>
        <v>3234.1735000000003</v>
      </c>
      <c r="G81" s="5"/>
      <c r="H81" s="12">
        <f t="shared" si="11"/>
        <v>20.123639779040083</v>
      </c>
      <c r="I81" s="5">
        <f t="shared" si="12"/>
        <v>427.0093548184841</v>
      </c>
      <c r="J81" s="5">
        <f t="shared" si="13"/>
        <v>3700.7477417601963</v>
      </c>
      <c r="K81" s="5">
        <f t="shared" si="14"/>
        <v>284.67290321232275</v>
      </c>
      <c r="L81" s="5">
        <f t="shared" si="15"/>
        <v>0</v>
      </c>
      <c r="M81" s="26">
        <f t="shared" si="16"/>
        <v>4412.429999791003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3">
        <f t="shared" si="10"/>
        <v>0</v>
      </c>
      <c r="G82" s="5"/>
      <c r="H82" s="12">
        <f t="shared" si="11"/>
        <v>22.419928569965954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6">
        <f t="shared" si="16"/>
        <v>0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3">
        <f t="shared" si="10"/>
        <v>0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3">
        <f t="shared" si="10"/>
        <v>0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2562836.2779019275</v>
      </c>
      <c r="C96" s="21">
        <f>SUM(C59:C90)</f>
        <v>100998.81003489999</v>
      </c>
      <c r="D96" s="21">
        <f>SUM(D59:D90)</f>
        <v>783.07681317204288</v>
      </c>
      <c r="E96" s="21">
        <f>SUM(E59:E90)</f>
        <v>0</v>
      </c>
      <c r="F96" s="21">
        <f>SUM(F59:F90)</f>
        <v>2664618.16475</v>
      </c>
      <c r="G96" s="13"/>
      <c r="H96" s="11" t="s">
        <v>7</v>
      </c>
      <c r="I96" s="21">
        <f>SUM(I59:I95)</f>
        <v>1843925.4659050382</v>
      </c>
      <c r="J96" s="21">
        <f>SUM(J59:J95)</f>
        <v>97455.240266298191</v>
      </c>
      <c r="K96" s="21">
        <f>SUM(K59:K95)</f>
        <v>954.26015624040156</v>
      </c>
      <c r="L96" s="21">
        <f>SUM(L59:L95)</f>
        <v>0</v>
      </c>
      <c r="M96" s="21">
        <f>SUM(M59:M95)</f>
        <v>1942334.9663275769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10.968454703798304</v>
      </c>
      <c r="C97" s="27">
        <f>IF(M47&gt;0,C96/M47,0)</f>
        <v>12.538799088681968</v>
      </c>
      <c r="D97" s="27">
        <f>IF(N47&gt;0,D96/N47,0)</f>
        <v>14.002961914022258</v>
      </c>
      <c r="E97" s="27">
        <f>IF(O47&gt;0,E96/O47,0)</f>
        <v>0</v>
      </c>
      <c r="F97" s="27">
        <f>IF(P47&gt;0,F96/P47,0)</f>
        <v>11.021475673170215</v>
      </c>
      <c r="G97" s="13"/>
      <c r="H97" s="9" t="s">
        <v>13</v>
      </c>
      <c r="I97" s="27">
        <f>IF(L47&gt;0,I96/L47,0)</f>
        <v>7.8916523557707929</v>
      </c>
      <c r="J97" s="27">
        <f>IF(M47&gt;0,J96/M47,0)</f>
        <v>12.098872030433739</v>
      </c>
      <c r="K97" s="27">
        <f>IF(N47&gt;0,K96/N47,0)</f>
        <v>17.064058594424917</v>
      </c>
      <c r="L97" s="27">
        <f>IF(O47&gt;0,L96/O47,0)</f>
        <v>0</v>
      </c>
      <c r="M97" s="27">
        <f>IF(P47&gt;0,M96/P47,0)</f>
        <v>8.0339456751154295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233655.18180190268</v>
      </c>
      <c r="C109" s="30">
        <f>$B$97</f>
        <v>10.968454703798304</v>
      </c>
      <c r="D109" s="30">
        <f>$I$97</f>
        <v>7.8916523557707929</v>
      </c>
      <c r="E109" s="31">
        <f>B109*D109</f>
        <v>1843925.4659050382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8054.9029712156116</v>
      </c>
      <c r="C110" s="30">
        <f>$C$97</f>
        <v>12.538799088681968</v>
      </c>
      <c r="D110" s="30">
        <f>$J$97</f>
        <v>12.098872030433739</v>
      </c>
      <c r="E110" s="31">
        <f>B110*D110</f>
        <v>97455.240266298191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55.922226881720427</v>
      </c>
      <c r="C111" s="30">
        <f>$D$97</f>
        <v>14.002961914022258</v>
      </c>
      <c r="D111" s="30">
        <f>$K$97</f>
        <v>17.064058594424917</v>
      </c>
      <c r="E111" s="31">
        <f>B111*D111</f>
        <v>954.26015624040156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241766.00700000001</v>
      </c>
      <c r="C113" s="30">
        <f>$F$97</f>
        <v>11.021475673170215</v>
      </c>
      <c r="D113" s="30">
        <f>$M$97</f>
        <v>8.0339456751154295</v>
      </c>
      <c r="E113" s="31">
        <f>SUM(E109:E112)</f>
        <v>1942334.9663275767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1942335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1.0000000173360537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5"/>
  <sheetViews>
    <sheetView zoomScale="90" zoomScaleNormal="90" workbookViewId="0">
      <selection activeCell="I4" sqref="I4"/>
    </sheetView>
  </sheetViews>
  <sheetFormatPr baseColWidth="10" defaultColWidth="9.1640625" defaultRowHeight="13"/>
  <cols>
    <col min="2" max="2" width="10.5" customWidth="1"/>
    <col min="9" max="9" width="10.5" customWidth="1"/>
  </cols>
  <sheetData>
    <row r="1" spans="1:16" ht="21">
      <c r="A1" s="33" t="s">
        <v>28</v>
      </c>
      <c r="B1" s="33"/>
      <c r="C1" s="33"/>
      <c r="D1" s="33"/>
      <c r="E1" s="33"/>
      <c r="F1" s="33"/>
      <c r="G1" s="5"/>
      <c r="H1" s="34" t="s">
        <v>1</v>
      </c>
      <c r="I1" s="34"/>
      <c r="J1" s="5"/>
      <c r="K1" s="5"/>
      <c r="M1" s="3"/>
      <c r="N1" s="3"/>
      <c r="O1" s="5"/>
      <c r="P1" s="6"/>
    </row>
    <row r="2" spans="1:16" ht="18" customHeight="1">
      <c r="A2" s="4"/>
      <c r="B2" s="4"/>
      <c r="C2" s="4"/>
      <c r="D2" s="4"/>
      <c r="E2" s="4"/>
      <c r="F2" s="4"/>
      <c r="G2" s="5"/>
      <c r="H2" s="3"/>
      <c r="I2" s="3"/>
      <c r="J2" s="5"/>
      <c r="K2" s="5"/>
      <c r="M2" s="3"/>
      <c r="N2" s="3"/>
      <c r="O2" s="5"/>
      <c r="P2" s="6"/>
    </row>
    <row r="3" spans="1:16">
      <c r="A3" s="5"/>
      <c r="B3" s="5"/>
      <c r="C3" s="5"/>
      <c r="D3" s="5"/>
      <c r="E3" s="5"/>
      <c r="F3" s="5"/>
      <c r="G3" s="5"/>
      <c r="H3" s="5" t="s">
        <v>2</v>
      </c>
      <c r="I3" s="7">
        <v>869510</v>
      </c>
      <c r="J3" s="5"/>
      <c r="K3" s="5"/>
      <c r="L3" s="5"/>
      <c r="M3" s="5"/>
      <c r="N3" s="5"/>
      <c r="O3" s="5"/>
      <c r="P3" s="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s="8" customFormat="1" ht="11">
      <c r="A5" s="3" t="s">
        <v>3</v>
      </c>
      <c r="B5" s="35" t="s">
        <v>4</v>
      </c>
      <c r="C5" s="35"/>
      <c r="D5" s="35"/>
      <c r="E5" s="35"/>
      <c r="F5" s="35"/>
      <c r="G5" s="5"/>
      <c r="H5" s="3" t="s">
        <v>3</v>
      </c>
      <c r="I5" s="5"/>
      <c r="J5" s="5"/>
      <c r="K5" s="3" t="s">
        <v>3</v>
      </c>
      <c r="L5" s="34" t="s">
        <v>5</v>
      </c>
      <c r="M5" s="34"/>
      <c r="N5" s="34"/>
      <c r="O5" s="34"/>
      <c r="P5" s="34"/>
    </row>
    <row r="6" spans="1:16" s="8" customFormat="1" ht="11">
      <c r="A6" s="3" t="s">
        <v>6</v>
      </c>
      <c r="B6" s="9">
        <v>0</v>
      </c>
      <c r="C6" s="10">
        <v>1</v>
      </c>
      <c r="D6" s="10">
        <v>2</v>
      </c>
      <c r="E6" s="10">
        <v>3</v>
      </c>
      <c r="F6" s="11" t="s">
        <v>7</v>
      </c>
      <c r="G6" s="5"/>
      <c r="H6" s="3" t="s">
        <v>6</v>
      </c>
      <c r="I6" s="3" t="s">
        <v>8</v>
      </c>
      <c r="J6" s="5"/>
      <c r="K6" s="3" t="s">
        <v>6</v>
      </c>
      <c r="L6" s="9">
        <v>0</v>
      </c>
      <c r="M6" s="10">
        <v>1</v>
      </c>
      <c r="N6" s="10">
        <v>2</v>
      </c>
      <c r="O6" s="10">
        <v>3</v>
      </c>
      <c r="P6" s="11" t="s">
        <v>7</v>
      </c>
    </row>
    <row r="7" spans="1:16" s="8" customFormat="1" ht="11">
      <c r="A7" s="12">
        <v>2.25</v>
      </c>
      <c r="B7" s="2"/>
      <c r="C7" s="2"/>
      <c r="D7" s="2"/>
      <c r="E7" s="2"/>
      <c r="F7" s="13">
        <f t="shared" ref="F7:F46" si="0">SUM(B7:E7)</f>
        <v>0</v>
      </c>
      <c r="G7" s="5"/>
      <c r="H7" s="14">
        <v>2.25</v>
      </c>
      <c r="I7" s="15"/>
      <c r="J7" s="5"/>
      <c r="K7" s="12">
        <v>2.25</v>
      </c>
      <c r="L7" s="5">
        <f t="shared" ref="L7:L46" si="1">IF($F7&gt;0,($I7/1000)*(B7/$F7),0)</f>
        <v>0</v>
      </c>
      <c r="M7" s="5">
        <f t="shared" ref="M7:M46" si="2">IF($F7&gt;0,($I7/1000)*(C7/$F7),0)</f>
        <v>0</v>
      </c>
      <c r="N7" s="5">
        <f t="shared" ref="N7:N46" si="3">IF($F7&gt;0,($I7/1000)*(D7/$F7),0)</f>
        <v>0</v>
      </c>
      <c r="O7" s="5">
        <f t="shared" ref="O7:O46" si="4">IF($F7&gt;0,($I7/1000)*(E7/$F7),0)</f>
        <v>0</v>
      </c>
      <c r="P7" s="13">
        <f t="shared" ref="P7:P46" si="5">SUM(L7:O7)</f>
        <v>0</v>
      </c>
    </row>
    <row r="8" spans="1:16" s="8" customFormat="1" ht="11">
      <c r="A8" s="12">
        <v>2.75</v>
      </c>
      <c r="B8" s="2"/>
      <c r="C8" s="2"/>
      <c r="D8" s="2"/>
      <c r="E8" s="2"/>
      <c r="F8" s="13">
        <f t="shared" si="0"/>
        <v>0</v>
      </c>
      <c r="G8" s="5"/>
      <c r="H8" s="14">
        <v>2.75</v>
      </c>
      <c r="I8" s="15"/>
      <c r="J8" s="5"/>
      <c r="K8" s="12">
        <v>2.75</v>
      </c>
      <c r="L8" s="5">
        <f t="shared" si="1"/>
        <v>0</v>
      </c>
      <c r="M8" s="5">
        <f t="shared" si="2"/>
        <v>0</v>
      </c>
      <c r="N8" s="5">
        <f t="shared" si="3"/>
        <v>0</v>
      </c>
      <c r="O8" s="5">
        <f t="shared" si="4"/>
        <v>0</v>
      </c>
      <c r="P8" s="13">
        <f t="shared" si="5"/>
        <v>0</v>
      </c>
    </row>
    <row r="9" spans="1:16" s="8" customFormat="1" ht="11">
      <c r="A9" s="12">
        <v>3.25</v>
      </c>
      <c r="B9" s="2"/>
      <c r="C9" s="2"/>
      <c r="D9" s="2"/>
      <c r="E9" s="2"/>
      <c r="F9" s="13">
        <f t="shared" si="0"/>
        <v>0</v>
      </c>
      <c r="G9" s="5"/>
      <c r="H9" s="14">
        <v>3.25</v>
      </c>
      <c r="I9" s="15"/>
      <c r="J9" s="5"/>
      <c r="K9" s="12">
        <v>3.25</v>
      </c>
      <c r="L9" s="5">
        <f t="shared" si="1"/>
        <v>0</v>
      </c>
      <c r="M9" s="5">
        <f t="shared" si="2"/>
        <v>0</v>
      </c>
      <c r="N9" s="5">
        <f t="shared" si="3"/>
        <v>0</v>
      </c>
      <c r="O9" s="5">
        <f t="shared" si="4"/>
        <v>0</v>
      </c>
      <c r="P9" s="13">
        <f t="shared" si="5"/>
        <v>0</v>
      </c>
    </row>
    <row r="10" spans="1:16" s="8" customFormat="1" ht="11">
      <c r="A10" s="12">
        <v>3.75</v>
      </c>
      <c r="B10" s="2"/>
      <c r="C10" s="16">
        <v>0</v>
      </c>
      <c r="D10" s="16">
        <v>0</v>
      </c>
      <c r="E10" s="16">
        <v>0</v>
      </c>
      <c r="F10" s="13">
        <f t="shared" si="0"/>
        <v>0</v>
      </c>
      <c r="G10" s="5"/>
      <c r="H10" s="14">
        <v>3.75</v>
      </c>
      <c r="I10" s="17"/>
      <c r="J10" s="5"/>
      <c r="K10" s="12">
        <v>3.75</v>
      </c>
      <c r="L10" s="5">
        <f t="shared" si="1"/>
        <v>0</v>
      </c>
      <c r="M10" s="5">
        <f t="shared" si="2"/>
        <v>0</v>
      </c>
      <c r="N10" s="5">
        <f t="shared" si="3"/>
        <v>0</v>
      </c>
      <c r="O10" s="5">
        <f t="shared" si="4"/>
        <v>0</v>
      </c>
      <c r="P10" s="13">
        <f t="shared" si="5"/>
        <v>0</v>
      </c>
    </row>
    <row r="11" spans="1:16" s="8" customFormat="1" ht="11">
      <c r="A11" s="12">
        <v>4.25</v>
      </c>
      <c r="B11" s="2"/>
      <c r="C11" s="16">
        <v>0</v>
      </c>
      <c r="D11" s="16">
        <v>0</v>
      </c>
      <c r="E11" s="16">
        <v>0</v>
      </c>
      <c r="F11" s="13">
        <f t="shared" si="0"/>
        <v>0</v>
      </c>
      <c r="G11" s="5"/>
      <c r="H11" s="12">
        <v>4.25</v>
      </c>
      <c r="I11" s="17"/>
      <c r="J11" s="5"/>
      <c r="K11" s="12">
        <v>4.25</v>
      </c>
      <c r="L11" s="5">
        <f t="shared" si="1"/>
        <v>0</v>
      </c>
      <c r="M11" s="5">
        <f t="shared" si="2"/>
        <v>0</v>
      </c>
      <c r="N11" s="5">
        <f t="shared" si="3"/>
        <v>0</v>
      </c>
      <c r="O11" s="5">
        <f t="shared" si="4"/>
        <v>0</v>
      </c>
      <c r="P11" s="13">
        <f t="shared" si="5"/>
        <v>0</v>
      </c>
    </row>
    <row r="12" spans="1:16" s="8" customFormat="1" ht="11">
      <c r="A12" s="12">
        <v>4.75</v>
      </c>
      <c r="B12" s="2"/>
      <c r="C12" s="16">
        <v>0</v>
      </c>
      <c r="D12" s="16">
        <v>0</v>
      </c>
      <c r="E12" s="16">
        <v>0</v>
      </c>
      <c r="F12" s="13">
        <f t="shared" si="0"/>
        <v>0</v>
      </c>
      <c r="G12" s="5"/>
      <c r="H12" s="12">
        <v>4.75</v>
      </c>
      <c r="I12" s="17"/>
      <c r="J12" s="5"/>
      <c r="K12" s="12">
        <v>4.75</v>
      </c>
      <c r="L12" s="5">
        <f t="shared" si="1"/>
        <v>0</v>
      </c>
      <c r="M12" s="5">
        <f t="shared" si="2"/>
        <v>0</v>
      </c>
      <c r="N12" s="5">
        <f t="shared" si="3"/>
        <v>0</v>
      </c>
      <c r="O12" s="5">
        <f t="shared" si="4"/>
        <v>0</v>
      </c>
      <c r="P12" s="13">
        <f t="shared" si="5"/>
        <v>0</v>
      </c>
    </row>
    <row r="13" spans="1:16" s="8" customFormat="1" ht="11">
      <c r="A13" s="12">
        <v>5.25</v>
      </c>
      <c r="B13" s="2"/>
      <c r="C13" s="16">
        <v>0</v>
      </c>
      <c r="D13" s="16">
        <v>0</v>
      </c>
      <c r="E13" s="16">
        <v>0</v>
      </c>
      <c r="F13" s="13">
        <f t="shared" si="0"/>
        <v>0</v>
      </c>
      <c r="G13" s="5"/>
      <c r="H13" s="12">
        <v>5.25</v>
      </c>
      <c r="I13" s="17"/>
      <c r="J13" s="5"/>
      <c r="K13" s="12">
        <v>5.25</v>
      </c>
      <c r="L13" s="5">
        <f t="shared" si="1"/>
        <v>0</v>
      </c>
      <c r="M13" s="5">
        <f t="shared" si="2"/>
        <v>0</v>
      </c>
      <c r="N13" s="5">
        <f t="shared" si="3"/>
        <v>0</v>
      </c>
      <c r="O13" s="5">
        <f t="shared" si="4"/>
        <v>0</v>
      </c>
      <c r="P13" s="13">
        <f t="shared" si="5"/>
        <v>0</v>
      </c>
    </row>
    <row r="14" spans="1:16" s="8" customFormat="1" ht="11">
      <c r="A14" s="12">
        <v>5.75</v>
      </c>
      <c r="B14" s="2">
        <v>1</v>
      </c>
      <c r="C14" s="16">
        <v>0</v>
      </c>
      <c r="D14" s="16">
        <v>0</v>
      </c>
      <c r="E14" s="16">
        <v>0</v>
      </c>
      <c r="F14" s="13">
        <f t="shared" si="0"/>
        <v>1</v>
      </c>
      <c r="G14" s="5"/>
      <c r="H14" s="12">
        <v>5.75</v>
      </c>
      <c r="I14" s="17"/>
      <c r="J14" s="5"/>
      <c r="K14" s="12">
        <v>5.75</v>
      </c>
      <c r="L14" s="5">
        <f t="shared" si="1"/>
        <v>0</v>
      </c>
      <c r="M14" s="5">
        <f t="shared" si="2"/>
        <v>0</v>
      </c>
      <c r="N14" s="5">
        <f t="shared" si="3"/>
        <v>0</v>
      </c>
      <c r="O14" s="5">
        <f t="shared" si="4"/>
        <v>0</v>
      </c>
      <c r="P14" s="13">
        <f t="shared" si="5"/>
        <v>0</v>
      </c>
    </row>
    <row r="15" spans="1:16" s="8" customFormat="1" ht="11">
      <c r="A15" s="12">
        <v>6.25</v>
      </c>
      <c r="B15" s="2"/>
      <c r="C15" s="16">
        <v>0</v>
      </c>
      <c r="D15" s="16">
        <v>0</v>
      </c>
      <c r="E15" s="16">
        <v>0</v>
      </c>
      <c r="F15" s="13">
        <f t="shared" si="0"/>
        <v>0</v>
      </c>
      <c r="G15" s="5"/>
      <c r="H15" s="12">
        <v>6.25</v>
      </c>
      <c r="I15" s="17"/>
      <c r="J15" s="5"/>
      <c r="K15" s="12">
        <v>6.25</v>
      </c>
      <c r="L15" s="5">
        <f t="shared" si="1"/>
        <v>0</v>
      </c>
      <c r="M15" s="5">
        <f t="shared" si="2"/>
        <v>0</v>
      </c>
      <c r="N15" s="5">
        <f t="shared" si="3"/>
        <v>0</v>
      </c>
      <c r="O15" s="5">
        <f t="shared" si="4"/>
        <v>0</v>
      </c>
      <c r="P15" s="13">
        <f t="shared" si="5"/>
        <v>0</v>
      </c>
    </row>
    <row r="16" spans="1:16" s="8" customFormat="1" ht="11">
      <c r="A16" s="12">
        <v>6.75</v>
      </c>
      <c r="B16" s="2"/>
      <c r="C16" s="16">
        <v>0</v>
      </c>
      <c r="D16" s="16">
        <v>0</v>
      </c>
      <c r="E16" s="16">
        <v>0</v>
      </c>
      <c r="F16" s="13">
        <f t="shared" si="0"/>
        <v>0</v>
      </c>
      <c r="G16" s="5"/>
      <c r="H16" s="12">
        <v>6.75</v>
      </c>
      <c r="I16" s="17"/>
      <c r="J16" s="5"/>
      <c r="K16" s="12">
        <v>6.75</v>
      </c>
      <c r="L16" s="5">
        <f t="shared" si="1"/>
        <v>0</v>
      </c>
      <c r="M16" s="5">
        <f t="shared" si="2"/>
        <v>0</v>
      </c>
      <c r="N16" s="5">
        <f t="shared" si="3"/>
        <v>0</v>
      </c>
      <c r="O16" s="5">
        <f t="shared" si="4"/>
        <v>0</v>
      </c>
      <c r="P16" s="13">
        <f t="shared" si="5"/>
        <v>0</v>
      </c>
    </row>
    <row r="17" spans="1:16" s="8" customFormat="1" ht="11">
      <c r="A17" s="12">
        <v>7.25</v>
      </c>
      <c r="B17" s="16"/>
      <c r="C17" s="16">
        <v>0</v>
      </c>
      <c r="D17" s="16">
        <v>0</v>
      </c>
      <c r="E17" s="16">
        <v>0</v>
      </c>
      <c r="F17" s="13">
        <f t="shared" si="0"/>
        <v>0</v>
      </c>
      <c r="G17" s="5"/>
      <c r="H17" s="12">
        <v>7.25</v>
      </c>
      <c r="I17" s="18"/>
      <c r="J17" s="5"/>
      <c r="K17" s="12">
        <v>7.25</v>
      </c>
      <c r="L17" s="5">
        <f t="shared" si="1"/>
        <v>0</v>
      </c>
      <c r="M17" s="5">
        <f t="shared" si="2"/>
        <v>0</v>
      </c>
      <c r="N17" s="5">
        <f t="shared" si="3"/>
        <v>0</v>
      </c>
      <c r="O17" s="5">
        <f t="shared" si="4"/>
        <v>0</v>
      </c>
      <c r="P17" s="13">
        <f t="shared" si="5"/>
        <v>0</v>
      </c>
    </row>
    <row r="18" spans="1:16" s="8" customFormat="1" ht="11">
      <c r="A18" s="12">
        <v>7.75</v>
      </c>
      <c r="B18" s="16">
        <v>8</v>
      </c>
      <c r="C18" s="16">
        <v>0</v>
      </c>
      <c r="D18" s="16">
        <v>0</v>
      </c>
      <c r="E18" s="16">
        <v>0</v>
      </c>
      <c r="F18" s="13">
        <f t="shared" si="0"/>
        <v>8</v>
      </c>
      <c r="G18" s="5"/>
      <c r="H18" s="12">
        <v>7.75</v>
      </c>
      <c r="I18" s="18">
        <v>55372441</v>
      </c>
      <c r="J18" s="7"/>
      <c r="K18" s="12">
        <v>7.75</v>
      </c>
      <c r="L18" s="5">
        <f t="shared" si="1"/>
        <v>55372.440999999999</v>
      </c>
      <c r="M18" s="5">
        <f t="shared" si="2"/>
        <v>0</v>
      </c>
      <c r="N18" s="5">
        <f t="shared" si="3"/>
        <v>0</v>
      </c>
      <c r="O18" s="5">
        <f t="shared" si="4"/>
        <v>0</v>
      </c>
      <c r="P18" s="13">
        <f t="shared" si="5"/>
        <v>55372.440999999999</v>
      </c>
    </row>
    <row r="19" spans="1:16" s="8" customFormat="1" ht="11">
      <c r="A19" s="12">
        <v>8.25</v>
      </c>
      <c r="B19" s="16">
        <v>14</v>
      </c>
      <c r="C19" s="16">
        <v>0</v>
      </c>
      <c r="D19" s="16">
        <v>0</v>
      </c>
      <c r="E19" s="16">
        <v>0</v>
      </c>
      <c r="F19" s="13">
        <f t="shared" si="0"/>
        <v>14</v>
      </c>
      <c r="G19" s="5"/>
      <c r="H19" s="12">
        <v>8.25</v>
      </c>
      <c r="I19" s="18">
        <v>101354234</v>
      </c>
      <c r="J19" s="7"/>
      <c r="K19" s="12">
        <v>8.25</v>
      </c>
      <c r="L19" s="5">
        <f t="shared" si="1"/>
        <v>101354.234</v>
      </c>
      <c r="M19" s="5">
        <f t="shared" si="2"/>
        <v>0</v>
      </c>
      <c r="N19" s="5">
        <f t="shared" si="3"/>
        <v>0</v>
      </c>
      <c r="O19" s="5">
        <f t="shared" si="4"/>
        <v>0</v>
      </c>
      <c r="P19" s="13">
        <f t="shared" si="5"/>
        <v>101354.234</v>
      </c>
    </row>
    <row r="20" spans="1:16" s="8" customFormat="1" ht="11">
      <c r="A20" s="12">
        <v>8.75</v>
      </c>
      <c r="B20" s="16">
        <v>20</v>
      </c>
      <c r="C20" s="16">
        <v>0</v>
      </c>
      <c r="D20" s="16">
        <v>0</v>
      </c>
      <c r="E20" s="16">
        <v>0</v>
      </c>
      <c r="F20" s="13">
        <f t="shared" si="0"/>
        <v>20</v>
      </c>
      <c r="G20" s="5"/>
      <c r="H20" s="12">
        <v>8.75</v>
      </c>
      <c r="I20" s="18">
        <v>56417482</v>
      </c>
      <c r="J20" s="7"/>
      <c r="K20" s="12">
        <v>8.75</v>
      </c>
      <c r="L20" s="5">
        <f t="shared" si="1"/>
        <v>56417.482000000004</v>
      </c>
      <c r="M20" s="5">
        <f t="shared" si="2"/>
        <v>0</v>
      </c>
      <c r="N20" s="5">
        <f t="shared" si="3"/>
        <v>0</v>
      </c>
      <c r="O20" s="5">
        <f t="shared" si="4"/>
        <v>0</v>
      </c>
      <c r="P20" s="13">
        <f t="shared" si="5"/>
        <v>56417.482000000004</v>
      </c>
    </row>
    <row r="21" spans="1:16" s="8" customFormat="1" ht="11">
      <c r="A21" s="12">
        <v>9.25</v>
      </c>
      <c r="B21" s="16">
        <v>9</v>
      </c>
      <c r="C21" s="16">
        <v>0</v>
      </c>
      <c r="D21" s="16">
        <v>0</v>
      </c>
      <c r="E21" s="16">
        <v>0</v>
      </c>
      <c r="F21" s="13">
        <f t="shared" si="0"/>
        <v>9</v>
      </c>
      <c r="G21" s="5"/>
      <c r="H21" s="12">
        <v>9.25</v>
      </c>
      <c r="I21" s="18">
        <v>26126019</v>
      </c>
      <c r="J21" s="7"/>
      <c r="K21" s="12">
        <v>9.25</v>
      </c>
      <c r="L21" s="5">
        <f t="shared" si="1"/>
        <v>26126.019</v>
      </c>
      <c r="M21" s="5">
        <f t="shared" si="2"/>
        <v>0</v>
      </c>
      <c r="N21" s="5">
        <f t="shared" si="3"/>
        <v>0</v>
      </c>
      <c r="O21" s="5">
        <f t="shared" si="4"/>
        <v>0</v>
      </c>
      <c r="P21" s="13">
        <f t="shared" si="5"/>
        <v>26126.019</v>
      </c>
    </row>
    <row r="22" spans="1:16" s="8" customFormat="1" ht="11">
      <c r="A22" s="12">
        <v>9.75</v>
      </c>
      <c r="B22" s="16">
        <v>2</v>
      </c>
      <c r="C22" s="16">
        <v>0</v>
      </c>
      <c r="D22" s="16">
        <v>0</v>
      </c>
      <c r="E22" s="16">
        <v>0</v>
      </c>
      <c r="F22" s="13">
        <f t="shared" si="0"/>
        <v>2</v>
      </c>
      <c r="G22" s="5"/>
      <c r="H22" s="12">
        <v>9.75</v>
      </c>
      <c r="I22" s="18">
        <v>11495448</v>
      </c>
      <c r="J22" s="7"/>
      <c r="K22" s="12">
        <v>9.75</v>
      </c>
      <c r="L22" s="5">
        <f t="shared" si="1"/>
        <v>11495.448</v>
      </c>
      <c r="M22" s="5">
        <f t="shared" si="2"/>
        <v>0</v>
      </c>
      <c r="N22" s="5">
        <f t="shared" si="3"/>
        <v>0</v>
      </c>
      <c r="O22" s="5">
        <f t="shared" si="4"/>
        <v>0</v>
      </c>
      <c r="P22" s="13">
        <f t="shared" si="5"/>
        <v>11495.448</v>
      </c>
    </row>
    <row r="23" spans="1:16" s="8" customFormat="1" ht="11">
      <c r="A23" s="12">
        <v>10.25</v>
      </c>
      <c r="B23" s="16">
        <v>17</v>
      </c>
      <c r="C23" s="16">
        <v>0</v>
      </c>
      <c r="D23" s="16">
        <v>0</v>
      </c>
      <c r="E23" s="16">
        <v>0</v>
      </c>
      <c r="F23" s="13">
        <f t="shared" si="0"/>
        <v>17</v>
      </c>
      <c r="G23" s="5"/>
      <c r="H23" s="12">
        <v>10.25</v>
      </c>
      <c r="I23" s="18">
        <v>3135122</v>
      </c>
      <c r="J23" s="7"/>
      <c r="K23" s="12">
        <v>10.25</v>
      </c>
      <c r="L23" s="5">
        <f t="shared" si="1"/>
        <v>3135.1219999999998</v>
      </c>
      <c r="M23" s="5">
        <f t="shared" si="2"/>
        <v>0</v>
      </c>
      <c r="N23" s="5">
        <f t="shared" si="3"/>
        <v>0</v>
      </c>
      <c r="O23" s="5">
        <f t="shared" si="4"/>
        <v>0</v>
      </c>
      <c r="P23" s="13">
        <f t="shared" si="5"/>
        <v>3135.1219999999998</v>
      </c>
    </row>
    <row r="24" spans="1:16" s="8" customFormat="1" ht="11">
      <c r="A24" s="12">
        <v>10.75</v>
      </c>
      <c r="B24" s="16">
        <v>51</v>
      </c>
      <c r="C24" s="16">
        <v>0</v>
      </c>
      <c r="D24" s="16">
        <v>0</v>
      </c>
      <c r="E24" s="16">
        <v>0</v>
      </c>
      <c r="F24" s="13">
        <f t="shared" si="0"/>
        <v>51</v>
      </c>
      <c r="G24" s="5"/>
      <c r="H24" s="12">
        <v>10.75</v>
      </c>
      <c r="I24" s="18">
        <v>1045041</v>
      </c>
      <c r="J24" s="7"/>
      <c r="K24" s="12">
        <v>10.75</v>
      </c>
      <c r="L24" s="5">
        <f t="shared" si="1"/>
        <v>1045.0409999999999</v>
      </c>
      <c r="M24" s="5">
        <f t="shared" si="2"/>
        <v>0</v>
      </c>
      <c r="N24" s="5">
        <f t="shared" si="3"/>
        <v>0</v>
      </c>
      <c r="O24" s="5">
        <f t="shared" si="4"/>
        <v>0</v>
      </c>
      <c r="P24" s="13">
        <f t="shared" si="5"/>
        <v>1045.0409999999999</v>
      </c>
    </row>
    <row r="25" spans="1:16" s="8" customFormat="1" ht="11">
      <c r="A25" s="12">
        <v>11.25</v>
      </c>
      <c r="B25" s="16">
        <v>48</v>
      </c>
      <c r="C25" s="16">
        <v>1</v>
      </c>
      <c r="D25" s="16">
        <v>0</v>
      </c>
      <c r="E25" s="16">
        <v>0</v>
      </c>
      <c r="F25" s="13">
        <f t="shared" si="0"/>
        <v>49</v>
      </c>
      <c r="G25" s="5"/>
      <c r="H25" s="12">
        <v>11.25</v>
      </c>
      <c r="I25" s="18">
        <v>1045041</v>
      </c>
      <c r="J25" s="7"/>
      <c r="K25" s="12">
        <v>11.25</v>
      </c>
      <c r="L25" s="5">
        <f t="shared" si="1"/>
        <v>1023.7136326530612</v>
      </c>
      <c r="M25" s="5">
        <f t="shared" si="2"/>
        <v>21.327367346938772</v>
      </c>
      <c r="N25" s="5">
        <f t="shared" si="3"/>
        <v>0</v>
      </c>
      <c r="O25" s="5">
        <f t="shared" si="4"/>
        <v>0</v>
      </c>
      <c r="P25" s="13">
        <f t="shared" si="5"/>
        <v>1045.0409999999999</v>
      </c>
    </row>
    <row r="26" spans="1:16" s="8" customFormat="1" ht="11">
      <c r="A26" s="12">
        <v>11.75</v>
      </c>
      <c r="B26" s="16">
        <v>29</v>
      </c>
      <c r="C26" s="16">
        <v>1</v>
      </c>
      <c r="D26" s="16">
        <v>0</v>
      </c>
      <c r="E26" s="16">
        <v>0</v>
      </c>
      <c r="F26" s="13">
        <f t="shared" si="0"/>
        <v>30</v>
      </c>
      <c r="G26" s="7"/>
      <c r="H26" s="12">
        <v>11.75</v>
      </c>
      <c r="I26" s="18"/>
      <c r="J26" s="7"/>
      <c r="K26" s="12">
        <v>11.75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5">
        <f t="shared" si="4"/>
        <v>0</v>
      </c>
      <c r="P26" s="13">
        <f t="shared" si="5"/>
        <v>0</v>
      </c>
    </row>
    <row r="27" spans="1:16" s="8" customFormat="1" ht="11">
      <c r="A27" s="12">
        <v>12.25</v>
      </c>
      <c r="B27" s="16">
        <v>28</v>
      </c>
      <c r="C27" s="16">
        <v>4</v>
      </c>
      <c r="D27" s="16">
        <v>0</v>
      </c>
      <c r="E27" s="16">
        <v>0</v>
      </c>
      <c r="F27" s="13">
        <f t="shared" si="0"/>
        <v>32</v>
      </c>
      <c r="G27" s="7"/>
      <c r="H27" s="12">
        <v>12.25</v>
      </c>
      <c r="I27" s="18"/>
      <c r="J27" s="7"/>
      <c r="K27" s="12">
        <v>12.25</v>
      </c>
      <c r="L27" s="5">
        <f t="shared" si="1"/>
        <v>0</v>
      </c>
      <c r="M27" s="5">
        <f t="shared" si="2"/>
        <v>0</v>
      </c>
      <c r="N27" s="5">
        <f t="shared" si="3"/>
        <v>0</v>
      </c>
      <c r="O27" s="5">
        <f t="shared" si="4"/>
        <v>0</v>
      </c>
      <c r="P27" s="13">
        <f t="shared" si="5"/>
        <v>0</v>
      </c>
    </row>
    <row r="28" spans="1:16" s="8" customFormat="1" ht="11">
      <c r="A28" s="12">
        <v>12.75</v>
      </c>
      <c r="B28" s="16">
        <v>26</v>
      </c>
      <c r="C28" s="16">
        <v>7</v>
      </c>
      <c r="D28" s="16">
        <v>0</v>
      </c>
      <c r="E28" s="16">
        <v>0</v>
      </c>
      <c r="F28" s="13">
        <f t="shared" si="0"/>
        <v>33</v>
      </c>
      <c r="G28" s="7"/>
      <c r="H28" s="12">
        <v>12.75</v>
      </c>
      <c r="I28" s="18"/>
      <c r="J28" s="7"/>
      <c r="K28" s="12">
        <v>12.75</v>
      </c>
      <c r="L28" s="5">
        <f t="shared" si="1"/>
        <v>0</v>
      </c>
      <c r="M28" s="5">
        <f t="shared" si="2"/>
        <v>0</v>
      </c>
      <c r="N28" s="5">
        <f t="shared" si="3"/>
        <v>0</v>
      </c>
      <c r="O28" s="5">
        <f t="shared" si="4"/>
        <v>0</v>
      </c>
      <c r="P28" s="13">
        <f t="shared" si="5"/>
        <v>0</v>
      </c>
    </row>
    <row r="29" spans="1:16" s="8" customFormat="1" ht="11">
      <c r="A29" s="12">
        <v>13.25</v>
      </c>
      <c r="B29" s="16">
        <v>21</v>
      </c>
      <c r="C29" s="16">
        <v>6</v>
      </c>
      <c r="D29" s="16">
        <v>0</v>
      </c>
      <c r="E29" s="16">
        <v>0</v>
      </c>
      <c r="F29" s="13">
        <f t="shared" si="0"/>
        <v>27</v>
      </c>
      <c r="G29" s="7"/>
      <c r="H29" s="12">
        <v>13.25</v>
      </c>
      <c r="I29" s="18"/>
      <c r="J29" s="7"/>
      <c r="K29" s="12">
        <v>13.25</v>
      </c>
      <c r="L29" s="5">
        <f t="shared" si="1"/>
        <v>0</v>
      </c>
      <c r="M29" s="5">
        <f t="shared" si="2"/>
        <v>0</v>
      </c>
      <c r="N29" s="5">
        <f t="shared" si="3"/>
        <v>0</v>
      </c>
      <c r="O29" s="5">
        <f t="shared" si="4"/>
        <v>0</v>
      </c>
      <c r="P29" s="13">
        <f t="shared" si="5"/>
        <v>0</v>
      </c>
    </row>
    <row r="30" spans="1:16" s="8" customFormat="1" ht="11">
      <c r="A30" s="12">
        <v>13.75</v>
      </c>
      <c r="B30" s="16">
        <v>21</v>
      </c>
      <c r="C30" s="16">
        <v>8</v>
      </c>
      <c r="D30" s="16">
        <v>1</v>
      </c>
      <c r="E30" s="16">
        <v>0</v>
      </c>
      <c r="F30" s="13">
        <f t="shared" si="0"/>
        <v>30</v>
      </c>
      <c r="G30" s="7"/>
      <c r="H30" s="12">
        <v>13.75</v>
      </c>
      <c r="I30" s="18"/>
      <c r="J30" s="7"/>
      <c r="K30" s="12">
        <v>13.75</v>
      </c>
      <c r="L30" s="5">
        <f t="shared" si="1"/>
        <v>0</v>
      </c>
      <c r="M30" s="5">
        <f t="shared" si="2"/>
        <v>0</v>
      </c>
      <c r="N30" s="5">
        <f t="shared" si="3"/>
        <v>0</v>
      </c>
      <c r="O30" s="5">
        <f t="shared" si="4"/>
        <v>0</v>
      </c>
      <c r="P30" s="13">
        <f t="shared" si="5"/>
        <v>0</v>
      </c>
    </row>
    <row r="31" spans="1:16" s="8" customFormat="1" ht="11">
      <c r="A31" s="12">
        <v>14.25</v>
      </c>
      <c r="B31" s="16">
        <v>9</v>
      </c>
      <c r="C31" s="16">
        <v>21</v>
      </c>
      <c r="D31" s="16">
        <v>0</v>
      </c>
      <c r="E31" s="16">
        <v>0</v>
      </c>
      <c r="F31" s="13">
        <f t="shared" si="0"/>
        <v>30</v>
      </c>
      <c r="G31" s="7"/>
      <c r="H31" s="12">
        <v>14.25</v>
      </c>
      <c r="I31" s="18"/>
      <c r="J31" s="7"/>
      <c r="K31" s="12">
        <v>14.25</v>
      </c>
      <c r="L31" s="5">
        <f t="shared" si="1"/>
        <v>0</v>
      </c>
      <c r="M31" s="5">
        <f t="shared" si="2"/>
        <v>0</v>
      </c>
      <c r="N31" s="5">
        <f t="shared" si="3"/>
        <v>0</v>
      </c>
      <c r="O31" s="5">
        <f t="shared" si="4"/>
        <v>0</v>
      </c>
      <c r="P31" s="13">
        <f t="shared" si="5"/>
        <v>0</v>
      </c>
    </row>
    <row r="32" spans="1:16" s="8" customFormat="1" ht="11">
      <c r="A32" s="12">
        <v>14.75</v>
      </c>
      <c r="B32" s="16">
        <v>3</v>
      </c>
      <c r="C32" s="16">
        <v>26</v>
      </c>
      <c r="D32" s="16">
        <v>2</v>
      </c>
      <c r="E32" s="16">
        <v>0</v>
      </c>
      <c r="F32" s="13">
        <f t="shared" si="0"/>
        <v>31</v>
      </c>
      <c r="G32" s="5"/>
      <c r="H32" s="12">
        <v>14.75</v>
      </c>
      <c r="I32" s="18"/>
      <c r="J32" s="7"/>
      <c r="K32" s="12">
        <v>14.75</v>
      </c>
      <c r="L32" s="5">
        <f t="shared" si="1"/>
        <v>0</v>
      </c>
      <c r="M32" s="5">
        <f t="shared" si="2"/>
        <v>0</v>
      </c>
      <c r="N32" s="5">
        <f t="shared" si="3"/>
        <v>0</v>
      </c>
      <c r="O32" s="5">
        <f t="shared" si="4"/>
        <v>0</v>
      </c>
      <c r="P32" s="13">
        <f t="shared" si="5"/>
        <v>0</v>
      </c>
    </row>
    <row r="33" spans="1:16" s="8" customFormat="1" ht="11">
      <c r="A33" s="12">
        <v>15.25</v>
      </c>
      <c r="B33" s="16">
        <v>4</v>
      </c>
      <c r="C33" s="16">
        <v>16</v>
      </c>
      <c r="D33" s="16">
        <v>2</v>
      </c>
      <c r="E33" s="16">
        <v>0</v>
      </c>
      <c r="F33" s="13">
        <f t="shared" si="0"/>
        <v>22</v>
      </c>
      <c r="G33" s="5"/>
      <c r="H33" s="12">
        <v>15.25</v>
      </c>
      <c r="I33" s="18"/>
      <c r="J33" s="7"/>
      <c r="K33" s="12">
        <v>15.25</v>
      </c>
      <c r="L33" s="5">
        <f t="shared" si="1"/>
        <v>0</v>
      </c>
      <c r="M33" s="5">
        <f t="shared" si="2"/>
        <v>0</v>
      </c>
      <c r="N33" s="5">
        <f t="shared" si="3"/>
        <v>0</v>
      </c>
      <c r="O33" s="5">
        <f t="shared" si="4"/>
        <v>0</v>
      </c>
      <c r="P33" s="13">
        <f t="shared" si="5"/>
        <v>0</v>
      </c>
    </row>
    <row r="34" spans="1:16" s="8" customFormat="1" ht="11">
      <c r="A34" s="12">
        <v>15.75</v>
      </c>
      <c r="B34" s="16">
        <v>0</v>
      </c>
      <c r="C34" s="16">
        <v>15</v>
      </c>
      <c r="D34" s="16">
        <v>0</v>
      </c>
      <c r="E34" s="16">
        <v>0</v>
      </c>
      <c r="F34" s="13">
        <f t="shared" si="0"/>
        <v>15</v>
      </c>
      <c r="G34" s="5"/>
      <c r="H34" s="12">
        <v>15.75</v>
      </c>
      <c r="I34" s="18"/>
      <c r="J34" s="7"/>
      <c r="K34" s="12">
        <v>15.75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5">
        <f t="shared" si="4"/>
        <v>0</v>
      </c>
      <c r="P34" s="13">
        <f t="shared" si="5"/>
        <v>0</v>
      </c>
    </row>
    <row r="35" spans="1:16" s="8" customFormat="1" ht="11">
      <c r="A35" s="12">
        <v>16.25</v>
      </c>
      <c r="B35" s="16">
        <v>0</v>
      </c>
      <c r="C35" s="16">
        <v>8</v>
      </c>
      <c r="D35" s="16">
        <v>0</v>
      </c>
      <c r="E35" s="16">
        <v>0</v>
      </c>
      <c r="F35" s="13">
        <f t="shared" si="0"/>
        <v>8</v>
      </c>
      <c r="G35" s="5"/>
      <c r="H35" s="12">
        <v>16.25</v>
      </c>
      <c r="I35" s="18"/>
      <c r="J35" s="7"/>
      <c r="K35" s="12">
        <v>16.25</v>
      </c>
      <c r="L35" s="5">
        <f t="shared" si="1"/>
        <v>0</v>
      </c>
      <c r="M35" s="5">
        <f t="shared" si="2"/>
        <v>0</v>
      </c>
      <c r="N35" s="5">
        <f t="shared" si="3"/>
        <v>0</v>
      </c>
      <c r="O35" s="5">
        <f t="shared" si="4"/>
        <v>0</v>
      </c>
      <c r="P35" s="13">
        <f t="shared" si="5"/>
        <v>0</v>
      </c>
    </row>
    <row r="36" spans="1:16" s="8" customFormat="1" ht="11">
      <c r="A36" s="12">
        <v>16.75</v>
      </c>
      <c r="B36" s="16">
        <v>0</v>
      </c>
      <c r="C36" s="19">
        <v>2</v>
      </c>
      <c r="D36" s="19">
        <v>1</v>
      </c>
      <c r="E36" s="16">
        <v>0</v>
      </c>
      <c r="F36" s="13">
        <f t="shared" si="0"/>
        <v>3</v>
      </c>
      <c r="G36" s="5"/>
      <c r="H36" s="12">
        <v>16.75</v>
      </c>
      <c r="I36" s="18"/>
      <c r="J36" s="20"/>
      <c r="K36" s="12">
        <v>16.75</v>
      </c>
      <c r="L36" s="5">
        <f t="shared" si="1"/>
        <v>0</v>
      </c>
      <c r="M36" s="5">
        <f t="shared" si="2"/>
        <v>0</v>
      </c>
      <c r="N36" s="5">
        <f t="shared" si="3"/>
        <v>0</v>
      </c>
      <c r="O36" s="5">
        <f t="shared" si="4"/>
        <v>0</v>
      </c>
      <c r="P36" s="13">
        <f t="shared" si="5"/>
        <v>0</v>
      </c>
    </row>
    <row r="37" spans="1:16" s="8" customFormat="1" ht="11">
      <c r="A37" s="12">
        <v>17.25</v>
      </c>
      <c r="B37" s="16">
        <v>0</v>
      </c>
      <c r="C37" s="16">
        <v>0</v>
      </c>
      <c r="D37" s="16">
        <v>1</v>
      </c>
      <c r="E37" s="16">
        <v>0</v>
      </c>
      <c r="F37" s="13">
        <f t="shared" si="0"/>
        <v>1</v>
      </c>
      <c r="G37" s="5"/>
      <c r="H37" s="12">
        <v>17.25</v>
      </c>
      <c r="I37" s="18"/>
      <c r="J37" s="20"/>
      <c r="K37" s="12">
        <v>17.25</v>
      </c>
      <c r="L37" s="5">
        <f t="shared" si="1"/>
        <v>0</v>
      </c>
      <c r="M37" s="5">
        <f t="shared" si="2"/>
        <v>0</v>
      </c>
      <c r="N37" s="5">
        <f t="shared" si="3"/>
        <v>0</v>
      </c>
      <c r="O37" s="5">
        <f t="shared" si="4"/>
        <v>0</v>
      </c>
      <c r="P37" s="13">
        <f t="shared" si="5"/>
        <v>0</v>
      </c>
    </row>
    <row r="38" spans="1:16" s="8" customFormat="1" ht="11">
      <c r="A38" s="12">
        <v>17.75</v>
      </c>
      <c r="B38" s="16">
        <v>0</v>
      </c>
      <c r="C38" s="16">
        <v>1</v>
      </c>
      <c r="D38" s="16">
        <v>0</v>
      </c>
      <c r="E38" s="16">
        <v>0</v>
      </c>
      <c r="F38" s="13">
        <f t="shared" si="0"/>
        <v>1</v>
      </c>
      <c r="G38" s="5"/>
      <c r="H38" s="12">
        <v>17.75</v>
      </c>
      <c r="I38" s="18"/>
      <c r="J38" s="20"/>
      <c r="K38" s="12">
        <v>17.75</v>
      </c>
      <c r="L38" s="5">
        <f t="shared" si="1"/>
        <v>0</v>
      </c>
      <c r="M38" s="5">
        <f t="shared" si="2"/>
        <v>0</v>
      </c>
      <c r="N38" s="5">
        <f t="shared" si="3"/>
        <v>0</v>
      </c>
      <c r="O38" s="5">
        <f t="shared" si="4"/>
        <v>0</v>
      </c>
      <c r="P38" s="13">
        <f t="shared" si="5"/>
        <v>0</v>
      </c>
    </row>
    <row r="39" spans="1:16" s="8" customFormat="1" ht="11">
      <c r="A39" s="12">
        <v>18.25</v>
      </c>
      <c r="B39" s="16">
        <v>0</v>
      </c>
      <c r="C39" s="16">
        <v>0</v>
      </c>
      <c r="D39" s="16">
        <v>0</v>
      </c>
      <c r="E39" s="16">
        <v>0</v>
      </c>
      <c r="F39" s="13">
        <f t="shared" si="0"/>
        <v>0</v>
      </c>
      <c r="G39" s="5"/>
      <c r="H39" s="12">
        <v>18.25</v>
      </c>
      <c r="I39" s="18"/>
      <c r="J39" s="5"/>
      <c r="K39" s="12">
        <v>18.25</v>
      </c>
      <c r="L39" s="5">
        <f t="shared" si="1"/>
        <v>0</v>
      </c>
      <c r="M39" s="5">
        <f t="shared" si="2"/>
        <v>0</v>
      </c>
      <c r="N39" s="5">
        <f t="shared" si="3"/>
        <v>0</v>
      </c>
      <c r="O39" s="5">
        <f t="shared" si="4"/>
        <v>0</v>
      </c>
      <c r="P39" s="13">
        <f t="shared" si="5"/>
        <v>0</v>
      </c>
    </row>
    <row r="40" spans="1:16" s="8" customFormat="1" ht="11">
      <c r="A40" s="12">
        <v>18.75</v>
      </c>
      <c r="B40" s="16">
        <v>0</v>
      </c>
      <c r="C40" s="16">
        <v>0</v>
      </c>
      <c r="D40" s="16">
        <v>0</v>
      </c>
      <c r="E40" s="16">
        <v>0</v>
      </c>
      <c r="F40" s="13">
        <f t="shared" si="0"/>
        <v>0</v>
      </c>
      <c r="G40" s="5"/>
      <c r="H40" s="12">
        <v>18.75</v>
      </c>
      <c r="I40" s="18"/>
      <c r="J40" s="5"/>
      <c r="K40" s="12">
        <v>18.75</v>
      </c>
      <c r="L40" s="5">
        <f t="shared" si="1"/>
        <v>0</v>
      </c>
      <c r="M40" s="5">
        <f t="shared" si="2"/>
        <v>0</v>
      </c>
      <c r="N40" s="5">
        <f t="shared" si="3"/>
        <v>0</v>
      </c>
      <c r="O40" s="5">
        <f t="shared" si="4"/>
        <v>0</v>
      </c>
      <c r="P40" s="13">
        <f t="shared" si="5"/>
        <v>0</v>
      </c>
    </row>
    <row r="41" spans="1:16" s="8" customFormat="1" ht="11">
      <c r="A41" s="12">
        <v>19.25</v>
      </c>
      <c r="B41" s="16">
        <v>0</v>
      </c>
      <c r="C41" s="16">
        <v>0</v>
      </c>
      <c r="D41" s="16">
        <v>0</v>
      </c>
      <c r="E41" s="16">
        <v>0</v>
      </c>
      <c r="F41" s="13">
        <f t="shared" si="0"/>
        <v>0</v>
      </c>
      <c r="G41" s="5"/>
      <c r="H41" s="12">
        <v>19.25</v>
      </c>
      <c r="I41" s="17"/>
      <c r="J41" s="5"/>
      <c r="K41" s="12">
        <v>19.25</v>
      </c>
      <c r="L41" s="5">
        <f t="shared" si="1"/>
        <v>0</v>
      </c>
      <c r="M41" s="5">
        <f t="shared" si="2"/>
        <v>0</v>
      </c>
      <c r="N41" s="5">
        <f t="shared" si="3"/>
        <v>0</v>
      </c>
      <c r="O41" s="5">
        <f t="shared" si="4"/>
        <v>0</v>
      </c>
      <c r="P41" s="13">
        <f t="shared" si="5"/>
        <v>0</v>
      </c>
    </row>
    <row r="42" spans="1:16" s="8" customFormat="1" ht="11">
      <c r="A42" s="12">
        <v>19.75</v>
      </c>
      <c r="B42" s="16">
        <v>0</v>
      </c>
      <c r="C42" s="16">
        <v>0</v>
      </c>
      <c r="D42" s="16">
        <v>1</v>
      </c>
      <c r="E42" s="16">
        <v>0</v>
      </c>
      <c r="F42" s="13">
        <f t="shared" si="0"/>
        <v>1</v>
      </c>
      <c r="G42" s="5"/>
      <c r="H42" s="12">
        <v>19.75</v>
      </c>
      <c r="I42" s="17"/>
      <c r="J42" s="5"/>
      <c r="K42" s="12">
        <v>19.75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5">
        <f t="shared" si="4"/>
        <v>0</v>
      </c>
      <c r="P42" s="13">
        <f t="shared" si="5"/>
        <v>0</v>
      </c>
    </row>
    <row r="43" spans="1:16" s="8" customFormat="1" ht="11">
      <c r="A43" s="12">
        <v>20.25</v>
      </c>
      <c r="B43" s="16"/>
      <c r="C43" s="16"/>
      <c r="D43" s="16"/>
      <c r="E43" s="16"/>
      <c r="F43" s="13">
        <f t="shared" si="0"/>
        <v>0</v>
      </c>
      <c r="G43" s="5"/>
      <c r="H43" s="12">
        <v>20.25</v>
      </c>
      <c r="I43" s="17"/>
      <c r="J43" s="5"/>
      <c r="K43" s="12">
        <v>20.25</v>
      </c>
      <c r="L43" s="5">
        <f t="shared" si="1"/>
        <v>0</v>
      </c>
      <c r="M43" s="5">
        <f t="shared" si="2"/>
        <v>0</v>
      </c>
      <c r="N43" s="5">
        <f t="shared" si="3"/>
        <v>0</v>
      </c>
      <c r="O43" s="5">
        <f t="shared" si="4"/>
        <v>0</v>
      </c>
      <c r="P43" s="13">
        <f t="shared" si="5"/>
        <v>0</v>
      </c>
    </row>
    <row r="44" spans="1:16" s="8" customFormat="1" ht="11">
      <c r="A44" s="12">
        <v>20.75</v>
      </c>
      <c r="B44" s="16"/>
      <c r="C44" s="16"/>
      <c r="D44" s="16"/>
      <c r="E44" s="16"/>
      <c r="F44" s="13">
        <f t="shared" si="0"/>
        <v>0</v>
      </c>
      <c r="G44" s="5"/>
      <c r="H44" s="12">
        <v>20.75</v>
      </c>
      <c r="I44" s="17"/>
      <c r="J44" s="5"/>
      <c r="K44" s="12">
        <v>20.75</v>
      </c>
      <c r="L44" s="5">
        <f t="shared" si="1"/>
        <v>0</v>
      </c>
      <c r="M44" s="5">
        <f t="shared" si="2"/>
        <v>0</v>
      </c>
      <c r="N44" s="5">
        <f t="shared" si="3"/>
        <v>0</v>
      </c>
      <c r="O44" s="5">
        <f t="shared" si="4"/>
        <v>0</v>
      </c>
      <c r="P44" s="13">
        <f t="shared" si="5"/>
        <v>0</v>
      </c>
    </row>
    <row r="45" spans="1:16" s="8" customFormat="1" ht="11">
      <c r="A45" s="12">
        <v>21.25</v>
      </c>
      <c r="B45" s="16"/>
      <c r="C45" s="16"/>
      <c r="D45" s="16"/>
      <c r="E45" s="16"/>
      <c r="F45" s="13">
        <f t="shared" si="0"/>
        <v>0</v>
      </c>
      <c r="G45" s="5"/>
      <c r="H45" s="12">
        <v>21.25</v>
      </c>
      <c r="I45" s="17"/>
      <c r="J45" s="5"/>
      <c r="K45" s="12">
        <v>21.25</v>
      </c>
      <c r="L45" s="5">
        <f t="shared" si="1"/>
        <v>0</v>
      </c>
      <c r="M45" s="5">
        <f t="shared" si="2"/>
        <v>0</v>
      </c>
      <c r="N45" s="5">
        <f t="shared" si="3"/>
        <v>0</v>
      </c>
      <c r="O45" s="5">
        <f t="shared" si="4"/>
        <v>0</v>
      </c>
      <c r="P45" s="13">
        <f t="shared" si="5"/>
        <v>0</v>
      </c>
    </row>
    <row r="46" spans="1:16" s="8" customFormat="1" ht="11">
      <c r="A46" s="12">
        <v>21.75</v>
      </c>
      <c r="B46" s="16"/>
      <c r="C46" s="16"/>
      <c r="D46" s="16"/>
      <c r="E46" s="16"/>
      <c r="F46" s="13">
        <f t="shared" si="0"/>
        <v>0</v>
      </c>
      <c r="G46" s="5"/>
      <c r="H46" s="12">
        <v>21.75</v>
      </c>
      <c r="I46" s="17"/>
      <c r="J46" s="5"/>
      <c r="K46" s="12">
        <v>21.75</v>
      </c>
      <c r="L46" s="5">
        <f t="shared" si="1"/>
        <v>0</v>
      </c>
      <c r="M46" s="5">
        <f t="shared" si="2"/>
        <v>0</v>
      </c>
      <c r="N46" s="5">
        <f t="shared" si="3"/>
        <v>0</v>
      </c>
      <c r="O46" s="5">
        <f t="shared" si="4"/>
        <v>0</v>
      </c>
      <c r="P46" s="13">
        <f t="shared" si="5"/>
        <v>0</v>
      </c>
    </row>
    <row r="47" spans="1:16" s="8" customFormat="1" ht="11">
      <c r="A47" s="11" t="s">
        <v>7</v>
      </c>
      <c r="B47" s="21">
        <f>SUM(B10:B46)</f>
        <v>311</v>
      </c>
      <c r="C47" s="21">
        <f>SUM(C10:C46)</f>
        <v>116</v>
      </c>
      <c r="D47" s="21">
        <f>SUM(D10:D46)</f>
        <v>8</v>
      </c>
      <c r="E47" s="21">
        <f>SUM(E10:E46)</f>
        <v>0</v>
      </c>
      <c r="F47" s="21">
        <f>SUM(F10:F46)</f>
        <v>435</v>
      </c>
      <c r="G47" s="22"/>
      <c r="H47" s="11" t="s">
        <v>7</v>
      </c>
      <c r="I47" s="7">
        <f>SUM(I10:I46)</f>
        <v>255990828</v>
      </c>
      <c r="J47" s="5"/>
      <c r="K47" s="11" t="s">
        <v>7</v>
      </c>
      <c r="L47" s="21">
        <f>SUM(L10:L46)</f>
        <v>255969.50063265307</v>
      </c>
      <c r="M47" s="21">
        <f>SUM(M10:M46)</f>
        <v>21.327367346938772</v>
      </c>
      <c r="N47" s="21">
        <f>SUM(N10:N46)</f>
        <v>0</v>
      </c>
      <c r="O47" s="21">
        <f>SUM(O10:O46)</f>
        <v>0</v>
      </c>
      <c r="P47" s="21">
        <f>SUM(P10:P46)</f>
        <v>255990.82800000001</v>
      </c>
    </row>
    <row r="48" spans="1:16" s="8" customFormat="1" ht="1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s="8" customFormat="1" ht="1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s="8" customFormat="1" ht="11">
      <c r="A50" s="23"/>
      <c r="B50" s="5"/>
      <c r="C50" s="5"/>
      <c r="D50" s="5"/>
      <c r="E50" s="5"/>
      <c r="F50" s="23"/>
      <c r="G50" s="5"/>
      <c r="H50" s="5"/>
      <c r="I50" s="5"/>
      <c r="J50" s="23"/>
      <c r="K50" s="5"/>
      <c r="L50" s="5"/>
      <c r="M50" s="5"/>
      <c r="N50" s="23"/>
      <c r="O50" s="5"/>
      <c r="P50" s="5"/>
    </row>
    <row r="51" spans="1:16" s="8" customFormat="1" ht="11">
      <c r="A51" s="5"/>
      <c r="B51" s="34" t="s">
        <v>9</v>
      </c>
      <c r="C51" s="34"/>
      <c r="D51" s="34"/>
      <c r="E51" s="5"/>
      <c r="F51" s="5"/>
      <c r="G51" s="7"/>
      <c r="H51" s="5"/>
      <c r="I51" s="34" t="s">
        <v>10</v>
      </c>
      <c r="J51" s="34"/>
      <c r="K51" s="34"/>
      <c r="L51" s="5"/>
      <c r="M51" s="5"/>
      <c r="N51" s="5"/>
      <c r="O51" s="5"/>
      <c r="P51" s="5"/>
    </row>
    <row r="52" spans="1:16" s="8" customFormat="1" ht="1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s="8" customFormat="1" ht="11">
      <c r="A53" s="5"/>
      <c r="B53" s="5"/>
      <c r="C53" s="5"/>
      <c r="D53" s="5"/>
      <c r="E53" s="5"/>
      <c r="F53" s="5"/>
      <c r="G53" s="5"/>
      <c r="H53" s="18" t="s">
        <v>11</v>
      </c>
      <c r="I53" s="24">
        <v>3.2752371452760302E-3</v>
      </c>
      <c r="J53" s="18" t="s">
        <v>12</v>
      </c>
      <c r="K53" s="24">
        <v>3.2413498022321301</v>
      </c>
      <c r="L53" s="5"/>
      <c r="M53" s="5"/>
      <c r="N53" s="5"/>
      <c r="O53" s="5"/>
      <c r="P53" s="5"/>
    </row>
    <row r="54" spans="1:16" s="8" customFormat="1" ht="11">
      <c r="A54" s="3" t="s">
        <v>3</v>
      </c>
      <c r="B54" s="5"/>
      <c r="C54" s="5"/>
      <c r="D54" s="5"/>
      <c r="E54" s="5"/>
      <c r="F54" s="5"/>
      <c r="G54" s="5"/>
      <c r="H54" s="3" t="s">
        <v>3</v>
      </c>
      <c r="I54" s="5"/>
      <c r="J54" s="5"/>
      <c r="K54" s="5"/>
      <c r="L54" s="5"/>
      <c r="M54" s="5"/>
      <c r="N54" s="5"/>
      <c r="O54" s="5"/>
      <c r="P54" s="5"/>
    </row>
    <row r="55" spans="1:16" s="8" customFormat="1" ht="11">
      <c r="A55" s="3" t="s">
        <v>6</v>
      </c>
      <c r="B55" s="9">
        <v>0</v>
      </c>
      <c r="C55" s="10">
        <v>1</v>
      </c>
      <c r="D55" s="10">
        <v>2</v>
      </c>
      <c r="E55" s="10">
        <v>3</v>
      </c>
      <c r="F55" s="11" t="s">
        <v>7</v>
      </c>
      <c r="G55" s="5"/>
      <c r="H55" s="3" t="s">
        <v>6</v>
      </c>
      <c r="I55" s="9">
        <v>0</v>
      </c>
      <c r="J55" s="10">
        <v>1</v>
      </c>
      <c r="K55" s="10">
        <v>2</v>
      </c>
      <c r="L55" s="10">
        <v>3</v>
      </c>
      <c r="M55" s="25" t="s">
        <v>7</v>
      </c>
      <c r="N55" s="5"/>
      <c r="O55" s="5"/>
      <c r="P55" s="5"/>
    </row>
    <row r="56" spans="1:16" s="8" customFormat="1" ht="11">
      <c r="A56" s="12">
        <v>2.25</v>
      </c>
      <c r="B56" s="5">
        <f t="shared" ref="B56:B95" si="6">L7*($A56)</f>
        <v>0</v>
      </c>
      <c r="C56" s="5">
        <f t="shared" ref="C56:C95" si="7">M7*($A56)</f>
        <v>0</v>
      </c>
      <c r="D56" s="5">
        <f t="shared" ref="D56:D95" si="8">N7*($A56)</f>
        <v>0</v>
      </c>
      <c r="E56" s="5">
        <f t="shared" ref="E56:E95" si="9">O7*($A56)</f>
        <v>0</v>
      </c>
      <c r="F56" s="13">
        <f t="shared" ref="F56:F95" si="10">SUM(B56:E56)</f>
        <v>0</v>
      </c>
      <c r="G56" s="5"/>
      <c r="H56" s="12">
        <f t="shared" ref="H56:H95" si="11">$I$53*((A56)^$K$53)</f>
        <v>4.5372163271301849E-2</v>
      </c>
      <c r="I56" s="5">
        <f t="shared" ref="I56:I95" si="12">L7*$H56</f>
        <v>0</v>
      </c>
      <c r="J56" s="5">
        <f t="shared" ref="J56:J95" si="13">M7*$H56</f>
        <v>0</v>
      </c>
      <c r="K56" s="5">
        <f t="shared" ref="K56:K95" si="14">N7*$H56</f>
        <v>0</v>
      </c>
      <c r="L56" s="5">
        <f t="shared" ref="L56:L95" si="15">O7*$H56</f>
        <v>0</v>
      </c>
      <c r="M56" s="26">
        <f t="shared" ref="M56:M95" si="16">SUM(I56:L56)</f>
        <v>0</v>
      </c>
      <c r="N56" s="5"/>
      <c r="O56" s="5"/>
      <c r="P56" s="5"/>
    </row>
    <row r="57" spans="1:16" s="8" customFormat="1" ht="11">
      <c r="A57" s="12">
        <v>2.75</v>
      </c>
      <c r="B57" s="5">
        <f t="shared" si="6"/>
        <v>0</v>
      </c>
      <c r="C57" s="5">
        <f t="shared" si="7"/>
        <v>0</v>
      </c>
      <c r="D57" s="5">
        <f t="shared" si="8"/>
        <v>0</v>
      </c>
      <c r="E57" s="5">
        <f t="shared" si="9"/>
        <v>0</v>
      </c>
      <c r="F57" s="13">
        <f t="shared" si="10"/>
        <v>0</v>
      </c>
      <c r="G57" s="5"/>
      <c r="H57" s="12">
        <f t="shared" si="11"/>
        <v>8.6950821806902931E-2</v>
      </c>
      <c r="I57" s="5">
        <f t="shared" si="12"/>
        <v>0</v>
      </c>
      <c r="J57" s="5">
        <f t="shared" si="13"/>
        <v>0</v>
      </c>
      <c r="K57" s="5">
        <f t="shared" si="14"/>
        <v>0</v>
      </c>
      <c r="L57" s="5">
        <f t="shared" si="15"/>
        <v>0</v>
      </c>
      <c r="M57" s="26">
        <f t="shared" si="16"/>
        <v>0</v>
      </c>
      <c r="N57" s="5"/>
      <c r="O57" s="5"/>
      <c r="P57" s="5"/>
    </row>
    <row r="58" spans="1:16" s="8" customFormat="1" ht="11">
      <c r="A58" s="12">
        <v>3.25</v>
      </c>
      <c r="B58" s="5">
        <f t="shared" si="6"/>
        <v>0</v>
      </c>
      <c r="C58" s="5">
        <f t="shared" si="7"/>
        <v>0</v>
      </c>
      <c r="D58" s="5">
        <f t="shared" si="8"/>
        <v>0</v>
      </c>
      <c r="E58" s="5">
        <f t="shared" si="9"/>
        <v>0</v>
      </c>
      <c r="F58" s="13">
        <f t="shared" si="10"/>
        <v>0</v>
      </c>
      <c r="G58" s="5"/>
      <c r="H58" s="12">
        <f t="shared" si="11"/>
        <v>0.14942930676230506</v>
      </c>
      <c r="I58" s="5">
        <f t="shared" si="12"/>
        <v>0</v>
      </c>
      <c r="J58" s="5">
        <f t="shared" si="13"/>
        <v>0</v>
      </c>
      <c r="K58" s="5">
        <f t="shared" si="14"/>
        <v>0</v>
      </c>
      <c r="L58" s="5">
        <f t="shared" si="15"/>
        <v>0</v>
      </c>
      <c r="M58" s="26">
        <f t="shared" si="16"/>
        <v>0</v>
      </c>
      <c r="N58" s="5"/>
      <c r="O58" s="5"/>
      <c r="P58" s="5"/>
    </row>
    <row r="59" spans="1:16" s="8" customFormat="1" ht="11">
      <c r="A59" s="12">
        <v>3.75</v>
      </c>
      <c r="B59" s="5">
        <f t="shared" si="6"/>
        <v>0</v>
      </c>
      <c r="C59" s="5">
        <f t="shared" si="7"/>
        <v>0</v>
      </c>
      <c r="D59" s="5">
        <f t="shared" si="8"/>
        <v>0</v>
      </c>
      <c r="E59" s="5">
        <f t="shared" si="9"/>
        <v>0</v>
      </c>
      <c r="F59" s="13">
        <f t="shared" si="10"/>
        <v>0</v>
      </c>
      <c r="G59" s="5"/>
      <c r="H59" s="12">
        <f t="shared" si="11"/>
        <v>0.23761775420047751</v>
      </c>
      <c r="I59" s="5">
        <f t="shared" si="12"/>
        <v>0</v>
      </c>
      <c r="J59" s="5">
        <f t="shared" si="13"/>
        <v>0</v>
      </c>
      <c r="K59" s="5">
        <f t="shared" si="14"/>
        <v>0</v>
      </c>
      <c r="L59" s="5">
        <f t="shared" si="15"/>
        <v>0</v>
      </c>
      <c r="M59" s="26">
        <f t="shared" si="16"/>
        <v>0</v>
      </c>
      <c r="N59" s="5"/>
      <c r="O59" s="5"/>
      <c r="P59" s="5"/>
    </row>
    <row r="60" spans="1:16" s="8" customFormat="1" ht="11">
      <c r="A60" s="12">
        <v>4.25</v>
      </c>
      <c r="B60" s="5">
        <f t="shared" si="6"/>
        <v>0</v>
      </c>
      <c r="C60" s="5">
        <f t="shared" si="7"/>
        <v>0</v>
      </c>
      <c r="D60" s="5">
        <f t="shared" si="8"/>
        <v>0</v>
      </c>
      <c r="E60" s="5">
        <f t="shared" si="9"/>
        <v>0</v>
      </c>
      <c r="F60" s="13">
        <f t="shared" si="10"/>
        <v>0</v>
      </c>
      <c r="G60" s="5"/>
      <c r="H60" s="12">
        <f t="shared" si="11"/>
        <v>0.35650948180301506</v>
      </c>
      <c r="I60" s="5">
        <f t="shared" si="12"/>
        <v>0</v>
      </c>
      <c r="J60" s="5">
        <f t="shared" si="13"/>
        <v>0</v>
      </c>
      <c r="K60" s="5">
        <f t="shared" si="14"/>
        <v>0</v>
      </c>
      <c r="L60" s="5">
        <f t="shared" si="15"/>
        <v>0</v>
      </c>
      <c r="M60" s="26">
        <f t="shared" si="16"/>
        <v>0</v>
      </c>
      <c r="N60" s="5"/>
      <c r="O60" s="5"/>
      <c r="P60" s="5"/>
    </row>
    <row r="61" spans="1:16" s="8" customFormat="1" ht="11">
      <c r="A61" s="12">
        <v>4.75</v>
      </c>
      <c r="B61" s="5">
        <f t="shared" si="6"/>
        <v>0</v>
      </c>
      <c r="C61" s="5">
        <f t="shared" si="7"/>
        <v>0</v>
      </c>
      <c r="D61" s="5">
        <f t="shared" si="8"/>
        <v>0</v>
      </c>
      <c r="E61" s="5">
        <f t="shared" si="9"/>
        <v>0</v>
      </c>
      <c r="F61" s="13">
        <f t="shared" si="10"/>
        <v>0</v>
      </c>
      <c r="G61" s="5"/>
      <c r="H61" s="12">
        <f t="shared" si="11"/>
        <v>0.51126192219975397</v>
      </c>
      <c r="I61" s="5">
        <f t="shared" si="12"/>
        <v>0</v>
      </c>
      <c r="J61" s="5">
        <f t="shared" si="13"/>
        <v>0</v>
      </c>
      <c r="K61" s="5">
        <f t="shared" si="14"/>
        <v>0</v>
      </c>
      <c r="L61" s="5">
        <f t="shared" si="15"/>
        <v>0</v>
      </c>
      <c r="M61" s="26">
        <f t="shared" si="16"/>
        <v>0</v>
      </c>
      <c r="N61" s="5"/>
      <c r="O61" s="5"/>
      <c r="P61" s="5"/>
    </row>
    <row r="62" spans="1:16" s="8" customFormat="1" ht="11">
      <c r="A62" s="12">
        <v>5.25</v>
      </c>
      <c r="B62" s="5">
        <f t="shared" si="6"/>
        <v>0</v>
      </c>
      <c r="C62" s="5">
        <f t="shared" si="7"/>
        <v>0</v>
      </c>
      <c r="D62" s="5">
        <f t="shared" si="8"/>
        <v>0</v>
      </c>
      <c r="E62" s="5">
        <f t="shared" si="9"/>
        <v>0</v>
      </c>
      <c r="F62" s="13">
        <f t="shared" si="10"/>
        <v>0</v>
      </c>
      <c r="G62" s="5"/>
      <c r="H62" s="12">
        <f t="shared" si="11"/>
        <v>0.7071816229877903</v>
      </c>
      <c r="I62" s="5">
        <f t="shared" si="12"/>
        <v>0</v>
      </c>
      <c r="J62" s="5">
        <f t="shared" si="13"/>
        <v>0</v>
      </c>
      <c r="K62" s="5">
        <f t="shared" si="14"/>
        <v>0</v>
      </c>
      <c r="L62" s="5">
        <f t="shared" si="15"/>
        <v>0</v>
      </c>
      <c r="M62" s="26">
        <f t="shared" si="16"/>
        <v>0</v>
      </c>
      <c r="N62" s="5"/>
      <c r="O62" s="5"/>
      <c r="P62" s="5"/>
    </row>
    <row r="63" spans="1:16" s="8" customFormat="1" ht="11">
      <c r="A63" s="12">
        <v>5.75</v>
      </c>
      <c r="B63" s="5">
        <f t="shared" si="6"/>
        <v>0</v>
      </c>
      <c r="C63" s="5">
        <f t="shared" si="7"/>
        <v>0</v>
      </c>
      <c r="D63" s="5">
        <f t="shared" si="8"/>
        <v>0</v>
      </c>
      <c r="E63" s="5">
        <f t="shared" si="9"/>
        <v>0</v>
      </c>
      <c r="F63" s="13">
        <f t="shared" si="10"/>
        <v>0</v>
      </c>
      <c r="G63" s="5"/>
      <c r="H63" s="12">
        <f t="shared" si="11"/>
        <v>0.94971209492300257</v>
      </c>
      <c r="I63" s="5">
        <f t="shared" si="12"/>
        <v>0</v>
      </c>
      <c r="J63" s="5">
        <f t="shared" si="13"/>
        <v>0</v>
      </c>
      <c r="K63" s="5">
        <f t="shared" si="14"/>
        <v>0</v>
      </c>
      <c r="L63" s="5">
        <f t="shared" si="15"/>
        <v>0</v>
      </c>
      <c r="M63" s="26">
        <f t="shared" si="16"/>
        <v>0</v>
      </c>
      <c r="N63" s="5"/>
      <c r="O63" s="5"/>
      <c r="P63" s="5"/>
    </row>
    <row r="64" spans="1:16" s="8" customFormat="1" ht="11">
      <c r="A64" s="12">
        <v>6.25</v>
      </c>
      <c r="B64" s="5">
        <f t="shared" si="6"/>
        <v>0</v>
      </c>
      <c r="C64" s="5">
        <f t="shared" si="7"/>
        <v>0</v>
      </c>
      <c r="D64" s="5">
        <f t="shared" si="8"/>
        <v>0</v>
      </c>
      <c r="E64" s="5">
        <f t="shared" si="9"/>
        <v>0</v>
      </c>
      <c r="F64" s="13">
        <f t="shared" si="10"/>
        <v>0</v>
      </c>
      <c r="G64" s="5"/>
      <c r="H64" s="12">
        <f t="shared" si="11"/>
        <v>1.2444237400289702</v>
      </c>
      <c r="I64" s="5">
        <f t="shared" si="12"/>
        <v>0</v>
      </c>
      <c r="J64" s="5">
        <f t="shared" si="13"/>
        <v>0</v>
      </c>
      <c r="K64" s="5">
        <f t="shared" si="14"/>
        <v>0</v>
      </c>
      <c r="L64" s="5">
        <f t="shared" si="15"/>
        <v>0</v>
      </c>
      <c r="M64" s="26">
        <f t="shared" si="16"/>
        <v>0</v>
      </c>
      <c r="N64" s="5"/>
      <c r="O64" s="5"/>
      <c r="P64" s="5"/>
    </row>
    <row r="65" spans="1:16" s="8" customFormat="1" ht="11">
      <c r="A65" s="12">
        <v>6.75</v>
      </c>
      <c r="B65" s="5">
        <f t="shared" si="6"/>
        <v>0</v>
      </c>
      <c r="C65" s="5">
        <f t="shared" si="7"/>
        <v>0</v>
      </c>
      <c r="D65" s="5">
        <f t="shared" si="8"/>
        <v>0</v>
      </c>
      <c r="E65" s="5">
        <f t="shared" si="9"/>
        <v>0</v>
      </c>
      <c r="F65" s="13">
        <f t="shared" si="10"/>
        <v>0</v>
      </c>
      <c r="G65" s="5"/>
      <c r="H65" s="12">
        <f t="shared" si="11"/>
        <v>1.5970053492930056</v>
      </c>
      <c r="I65" s="5">
        <f t="shared" si="12"/>
        <v>0</v>
      </c>
      <c r="J65" s="5">
        <f t="shared" si="13"/>
        <v>0</v>
      </c>
      <c r="K65" s="5">
        <f t="shared" si="14"/>
        <v>0</v>
      </c>
      <c r="L65" s="5">
        <f t="shared" si="15"/>
        <v>0</v>
      </c>
      <c r="M65" s="26">
        <f t="shared" si="16"/>
        <v>0</v>
      </c>
      <c r="N65" s="5"/>
      <c r="O65" s="5"/>
      <c r="P65" s="5"/>
    </row>
    <row r="66" spans="1:16" s="8" customFormat="1" ht="11">
      <c r="A66" s="12">
        <v>7.25</v>
      </c>
      <c r="B66" s="5">
        <f t="shared" si="6"/>
        <v>0</v>
      </c>
      <c r="C66" s="5">
        <f t="shared" si="7"/>
        <v>0</v>
      </c>
      <c r="D66" s="5">
        <f t="shared" si="8"/>
        <v>0</v>
      </c>
      <c r="E66" s="5">
        <f t="shared" si="9"/>
        <v>0</v>
      </c>
      <c r="F66" s="13">
        <f t="shared" si="10"/>
        <v>0</v>
      </c>
      <c r="G66" s="5"/>
      <c r="H66" s="12">
        <f t="shared" si="11"/>
        <v>2.0132568166618183</v>
      </c>
      <c r="I66" s="5">
        <f t="shared" si="12"/>
        <v>0</v>
      </c>
      <c r="J66" s="5">
        <f t="shared" si="13"/>
        <v>0</v>
      </c>
      <c r="K66" s="5">
        <f t="shared" si="14"/>
        <v>0</v>
      </c>
      <c r="L66" s="5">
        <f t="shared" si="15"/>
        <v>0</v>
      </c>
      <c r="M66" s="26">
        <f t="shared" si="16"/>
        <v>0</v>
      </c>
      <c r="N66" s="5"/>
      <c r="O66" s="5"/>
      <c r="P66" s="5"/>
    </row>
    <row r="67" spans="1:16" s="8" customFormat="1" ht="11">
      <c r="A67" s="12">
        <v>7.75</v>
      </c>
      <c r="B67" s="5">
        <f t="shared" si="6"/>
        <v>429136.41774999996</v>
      </c>
      <c r="C67" s="5">
        <f t="shared" si="7"/>
        <v>0</v>
      </c>
      <c r="D67" s="5">
        <f t="shared" si="8"/>
        <v>0</v>
      </c>
      <c r="E67" s="5">
        <f t="shared" si="9"/>
        <v>0</v>
      </c>
      <c r="F67" s="13">
        <f t="shared" si="10"/>
        <v>429136.41774999996</v>
      </c>
      <c r="G67" s="5"/>
      <c r="H67" s="12">
        <f t="shared" si="11"/>
        <v>2.4990828164233432</v>
      </c>
      <c r="I67" s="5">
        <f t="shared" si="12"/>
        <v>138380.3158065154</v>
      </c>
      <c r="J67" s="5">
        <f t="shared" si="13"/>
        <v>0</v>
      </c>
      <c r="K67" s="5">
        <f t="shared" si="14"/>
        <v>0</v>
      </c>
      <c r="L67" s="5">
        <f t="shared" si="15"/>
        <v>0</v>
      </c>
      <c r="M67" s="26">
        <f t="shared" si="16"/>
        <v>138380.3158065154</v>
      </c>
      <c r="N67" s="5"/>
      <c r="O67" s="5"/>
      <c r="P67" s="5"/>
    </row>
    <row r="68" spans="1:16" s="8" customFormat="1" ht="11">
      <c r="A68" s="12">
        <v>8.25</v>
      </c>
      <c r="B68" s="5">
        <f t="shared" si="6"/>
        <v>836172.43050000002</v>
      </c>
      <c r="C68" s="5">
        <f t="shared" si="7"/>
        <v>0</v>
      </c>
      <c r="D68" s="5">
        <f t="shared" si="8"/>
        <v>0</v>
      </c>
      <c r="E68" s="5">
        <f t="shared" si="9"/>
        <v>0</v>
      </c>
      <c r="F68" s="13">
        <f t="shared" si="10"/>
        <v>836172.43050000002</v>
      </c>
      <c r="G68" s="5"/>
      <c r="H68" s="12">
        <f t="shared" si="11"/>
        <v>3.0604872578089566</v>
      </c>
      <c r="I68" s="5">
        <f t="shared" si="12"/>
        <v>310193.34168198728</v>
      </c>
      <c r="J68" s="5">
        <f t="shared" si="13"/>
        <v>0</v>
      </c>
      <c r="K68" s="5">
        <f t="shared" si="14"/>
        <v>0</v>
      </c>
      <c r="L68" s="5">
        <f t="shared" si="15"/>
        <v>0</v>
      </c>
      <c r="M68" s="26">
        <f t="shared" si="16"/>
        <v>310193.34168198728</v>
      </c>
      <c r="N68" s="5"/>
      <c r="O68" s="5"/>
      <c r="P68" s="5"/>
    </row>
    <row r="69" spans="1:16" s="8" customFormat="1" ht="11">
      <c r="A69" s="12">
        <v>8.75</v>
      </c>
      <c r="B69" s="5">
        <f t="shared" si="6"/>
        <v>493652.96750000003</v>
      </c>
      <c r="C69" s="5">
        <f t="shared" si="7"/>
        <v>0</v>
      </c>
      <c r="D69" s="5">
        <f t="shared" si="8"/>
        <v>0</v>
      </c>
      <c r="E69" s="5">
        <f t="shared" si="9"/>
        <v>0</v>
      </c>
      <c r="F69" s="13">
        <f t="shared" si="10"/>
        <v>493652.96750000003</v>
      </c>
      <c r="G69" s="5"/>
      <c r="H69" s="12">
        <f t="shared" si="11"/>
        <v>3.7035683765268699</v>
      </c>
      <c r="I69" s="5">
        <f t="shared" si="12"/>
        <v>208946.00221847391</v>
      </c>
      <c r="J69" s="5">
        <f t="shared" si="13"/>
        <v>0</v>
      </c>
      <c r="K69" s="5">
        <f t="shared" si="14"/>
        <v>0</v>
      </c>
      <c r="L69" s="5">
        <f t="shared" si="15"/>
        <v>0</v>
      </c>
      <c r="M69" s="26">
        <f t="shared" si="16"/>
        <v>208946.00221847391</v>
      </c>
      <c r="N69" s="5"/>
      <c r="O69" s="5"/>
      <c r="P69" s="5"/>
    </row>
    <row r="70" spans="1:16" s="8" customFormat="1" ht="11">
      <c r="A70" s="12">
        <v>9.25</v>
      </c>
      <c r="B70" s="5">
        <f t="shared" si="6"/>
        <v>241665.67574999999</v>
      </c>
      <c r="C70" s="5">
        <f t="shared" si="7"/>
        <v>0</v>
      </c>
      <c r="D70" s="5">
        <f t="shared" si="8"/>
        <v>0</v>
      </c>
      <c r="E70" s="5">
        <f t="shared" si="9"/>
        <v>0</v>
      </c>
      <c r="F70" s="13">
        <f t="shared" si="10"/>
        <v>241665.67574999999</v>
      </c>
      <c r="G70" s="5"/>
      <c r="H70" s="12">
        <f t="shared" si="11"/>
        <v>4.4345143553636683</v>
      </c>
      <c r="I70" s="5">
        <f t="shared" si="12"/>
        <v>115856.20630400395</v>
      </c>
      <c r="J70" s="5">
        <f t="shared" si="13"/>
        <v>0</v>
      </c>
      <c r="K70" s="5">
        <f t="shared" si="14"/>
        <v>0</v>
      </c>
      <c r="L70" s="5">
        <f t="shared" si="15"/>
        <v>0</v>
      </c>
      <c r="M70" s="26">
        <f t="shared" si="16"/>
        <v>115856.20630400395</v>
      </c>
      <c r="N70" s="5"/>
      <c r="O70" s="5"/>
      <c r="P70" s="5"/>
    </row>
    <row r="71" spans="1:16" s="8" customFormat="1" ht="11">
      <c r="A71" s="12">
        <v>9.75</v>
      </c>
      <c r="B71" s="5">
        <f t="shared" si="6"/>
        <v>112080.618</v>
      </c>
      <c r="C71" s="5">
        <f t="shared" si="7"/>
        <v>0</v>
      </c>
      <c r="D71" s="5">
        <f t="shared" si="8"/>
        <v>0</v>
      </c>
      <c r="E71" s="5">
        <f t="shared" si="9"/>
        <v>0</v>
      </c>
      <c r="F71" s="13">
        <f t="shared" si="10"/>
        <v>112080.618</v>
      </c>
      <c r="G71" s="5"/>
      <c r="H71" s="12">
        <f t="shared" si="11"/>
        <v>5.2595993894672306</v>
      </c>
      <c r="I71" s="5">
        <f t="shared" si="12"/>
        <v>60461.451282452297</v>
      </c>
      <c r="J71" s="5">
        <f t="shared" si="13"/>
        <v>0</v>
      </c>
      <c r="K71" s="5">
        <f t="shared" si="14"/>
        <v>0</v>
      </c>
      <c r="L71" s="5">
        <f t="shared" si="15"/>
        <v>0</v>
      </c>
      <c r="M71" s="26">
        <f t="shared" si="16"/>
        <v>60461.451282452297</v>
      </c>
      <c r="N71" s="5"/>
      <c r="O71" s="5"/>
      <c r="P71" s="5"/>
    </row>
    <row r="72" spans="1:16" s="8" customFormat="1" ht="11">
      <c r="A72" s="12">
        <v>10.25</v>
      </c>
      <c r="B72" s="5">
        <f t="shared" si="6"/>
        <v>32135.000499999998</v>
      </c>
      <c r="C72" s="5">
        <f t="shared" si="7"/>
        <v>0</v>
      </c>
      <c r="D72" s="5">
        <f t="shared" si="8"/>
        <v>0</v>
      </c>
      <c r="E72" s="5">
        <f t="shared" si="9"/>
        <v>0</v>
      </c>
      <c r="F72" s="13">
        <f t="shared" si="10"/>
        <v>32135.000499999998</v>
      </c>
      <c r="G72" s="5"/>
      <c r="H72" s="12">
        <f t="shared" si="11"/>
        <v>6.1851801292790833</v>
      </c>
      <c r="I72" s="5">
        <f t="shared" si="12"/>
        <v>19391.294297265697</v>
      </c>
      <c r="J72" s="5">
        <f t="shared" si="13"/>
        <v>0</v>
      </c>
      <c r="K72" s="5">
        <f t="shared" si="14"/>
        <v>0</v>
      </c>
      <c r="L72" s="5">
        <f t="shared" si="15"/>
        <v>0</v>
      </c>
      <c r="M72" s="26">
        <f t="shared" si="16"/>
        <v>19391.294297265697</v>
      </c>
      <c r="N72" s="5"/>
      <c r="O72" s="5"/>
      <c r="P72" s="5"/>
    </row>
    <row r="73" spans="1:16" s="8" customFormat="1" ht="11">
      <c r="A73" s="12">
        <v>10.75</v>
      </c>
      <c r="B73" s="5">
        <f t="shared" si="6"/>
        <v>11234.19075</v>
      </c>
      <c r="C73" s="5">
        <f t="shared" si="7"/>
        <v>0</v>
      </c>
      <c r="D73" s="5">
        <f t="shared" si="8"/>
        <v>0</v>
      </c>
      <c r="E73" s="5">
        <f t="shared" si="9"/>
        <v>0</v>
      </c>
      <c r="F73" s="13">
        <f t="shared" si="10"/>
        <v>11234.19075</v>
      </c>
      <c r="G73" s="5"/>
      <c r="H73" s="12">
        <f t="shared" si="11"/>
        <v>7.2176924471507427</v>
      </c>
      <c r="I73" s="5">
        <f t="shared" si="12"/>
        <v>7542.7845326628585</v>
      </c>
      <c r="J73" s="5">
        <f t="shared" si="13"/>
        <v>0</v>
      </c>
      <c r="K73" s="5">
        <f t="shared" si="14"/>
        <v>0</v>
      </c>
      <c r="L73" s="5">
        <f t="shared" si="15"/>
        <v>0</v>
      </c>
      <c r="M73" s="26">
        <f t="shared" si="16"/>
        <v>7542.7845326628585</v>
      </c>
      <c r="N73" s="5"/>
      <c r="O73" s="5"/>
      <c r="P73" s="5"/>
    </row>
    <row r="74" spans="1:16" s="8" customFormat="1" ht="11">
      <c r="A74" s="12">
        <v>11.25</v>
      </c>
      <c r="B74" s="5">
        <f t="shared" si="6"/>
        <v>11516.778367346938</v>
      </c>
      <c r="C74" s="5">
        <f t="shared" si="7"/>
        <v>239.93288265306117</v>
      </c>
      <c r="D74" s="5">
        <f t="shared" si="8"/>
        <v>0</v>
      </c>
      <c r="E74" s="5">
        <f t="shared" si="9"/>
        <v>0</v>
      </c>
      <c r="F74" s="13">
        <f t="shared" si="10"/>
        <v>11756.71125</v>
      </c>
      <c r="G74" s="5"/>
      <c r="H74" s="12">
        <f t="shared" si="11"/>
        <v>8.3636484836766467</v>
      </c>
      <c r="I74" s="5">
        <f t="shared" si="12"/>
        <v>8561.980971457886</v>
      </c>
      <c r="J74" s="5">
        <f t="shared" si="13"/>
        <v>178.37460357203929</v>
      </c>
      <c r="K74" s="5">
        <f t="shared" si="14"/>
        <v>0</v>
      </c>
      <c r="L74" s="5">
        <f t="shared" si="15"/>
        <v>0</v>
      </c>
      <c r="M74" s="26">
        <f t="shared" si="16"/>
        <v>8740.3555750299256</v>
      </c>
      <c r="N74" s="5"/>
      <c r="O74" s="5"/>
      <c r="P74" s="5"/>
    </row>
    <row r="75" spans="1:16" s="8" customFormat="1" ht="11">
      <c r="A75" s="12">
        <v>11.75</v>
      </c>
      <c r="B75" s="5">
        <f t="shared" si="6"/>
        <v>0</v>
      </c>
      <c r="C75" s="5">
        <f t="shared" si="7"/>
        <v>0</v>
      </c>
      <c r="D75" s="5">
        <f t="shared" si="8"/>
        <v>0</v>
      </c>
      <c r="E75" s="5">
        <f t="shared" si="9"/>
        <v>0</v>
      </c>
      <c r="F75" s="13">
        <f t="shared" si="10"/>
        <v>0</v>
      </c>
      <c r="G75" s="5"/>
      <c r="H75" s="12">
        <f t="shared" si="11"/>
        <v>9.6296339375377329</v>
      </c>
      <c r="I75" s="5">
        <f t="shared" si="12"/>
        <v>0</v>
      </c>
      <c r="J75" s="5">
        <f t="shared" si="13"/>
        <v>0</v>
      </c>
      <c r="K75" s="5">
        <f t="shared" si="14"/>
        <v>0</v>
      </c>
      <c r="L75" s="5">
        <f t="shared" si="15"/>
        <v>0</v>
      </c>
      <c r="M75" s="26">
        <f t="shared" si="16"/>
        <v>0</v>
      </c>
      <c r="N75" s="5"/>
      <c r="O75" s="5"/>
      <c r="P75" s="5"/>
    </row>
    <row r="76" spans="1:16" s="8" customFormat="1" ht="11">
      <c r="A76" s="12">
        <v>12.25</v>
      </c>
      <c r="B76" s="5">
        <f t="shared" si="6"/>
        <v>0</v>
      </c>
      <c r="C76" s="5">
        <f t="shared" si="7"/>
        <v>0</v>
      </c>
      <c r="D76" s="5">
        <f t="shared" si="8"/>
        <v>0</v>
      </c>
      <c r="E76" s="5">
        <f t="shared" si="9"/>
        <v>0</v>
      </c>
      <c r="F76" s="13">
        <f t="shared" si="10"/>
        <v>0</v>
      </c>
      <c r="G76" s="5"/>
      <c r="H76" s="12">
        <f t="shared" si="11"/>
        <v>11.022305568753096</v>
      </c>
      <c r="I76" s="5">
        <f t="shared" si="12"/>
        <v>0</v>
      </c>
      <c r="J76" s="5">
        <f t="shared" si="13"/>
        <v>0</v>
      </c>
      <c r="K76" s="5">
        <f t="shared" si="14"/>
        <v>0</v>
      </c>
      <c r="L76" s="5">
        <f t="shared" si="15"/>
        <v>0</v>
      </c>
      <c r="M76" s="26">
        <f t="shared" si="16"/>
        <v>0</v>
      </c>
      <c r="N76" s="5"/>
      <c r="O76" s="5"/>
      <c r="P76" s="5"/>
    </row>
    <row r="77" spans="1:16" s="8" customFormat="1" ht="11">
      <c r="A77" s="12">
        <v>12.75</v>
      </c>
      <c r="B77" s="5">
        <f t="shared" si="6"/>
        <v>0</v>
      </c>
      <c r="C77" s="5">
        <f t="shared" si="7"/>
        <v>0</v>
      </c>
      <c r="D77" s="5">
        <f t="shared" si="8"/>
        <v>0</v>
      </c>
      <c r="E77" s="5">
        <f t="shared" si="9"/>
        <v>0</v>
      </c>
      <c r="F77" s="13">
        <f t="shared" si="10"/>
        <v>0</v>
      </c>
      <c r="G77" s="5"/>
      <c r="H77" s="12">
        <f t="shared" si="11"/>
        <v>12.548388890093078</v>
      </c>
      <c r="I77" s="5">
        <f t="shared" si="12"/>
        <v>0</v>
      </c>
      <c r="J77" s="5">
        <f t="shared" si="13"/>
        <v>0</v>
      </c>
      <c r="K77" s="5">
        <f t="shared" si="14"/>
        <v>0</v>
      </c>
      <c r="L77" s="5">
        <f t="shared" si="15"/>
        <v>0</v>
      </c>
      <c r="M77" s="26">
        <f t="shared" si="16"/>
        <v>0</v>
      </c>
      <c r="N77" s="5"/>
      <c r="O77" s="5"/>
      <c r="P77" s="5"/>
    </row>
    <row r="78" spans="1:16" s="8" customFormat="1" ht="11">
      <c r="A78" s="12">
        <v>13.25</v>
      </c>
      <c r="B78" s="5">
        <f t="shared" si="6"/>
        <v>0</v>
      </c>
      <c r="C78" s="5">
        <f t="shared" si="7"/>
        <v>0</v>
      </c>
      <c r="D78" s="5">
        <f t="shared" si="8"/>
        <v>0</v>
      </c>
      <c r="E78" s="5">
        <f t="shared" si="9"/>
        <v>0</v>
      </c>
      <c r="F78" s="13">
        <f t="shared" si="10"/>
        <v>0</v>
      </c>
      <c r="G78" s="5"/>
      <c r="H78" s="12">
        <f t="shared" si="11"/>
        <v>14.214676025311384</v>
      </c>
      <c r="I78" s="5">
        <f t="shared" si="12"/>
        <v>0</v>
      </c>
      <c r="J78" s="5">
        <f t="shared" si="13"/>
        <v>0</v>
      </c>
      <c r="K78" s="5">
        <f t="shared" si="14"/>
        <v>0</v>
      </c>
      <c r="L78" s="5">
        <f t="shared" si="15"/>
        <v>0</v>
      </c>
      <c r="M78" s="26">
        <f t="shared" si="16"/>
        <v>0</v>
      </c>
      <c r="N78" s="5"/>
      <c r="O78" s="5"/>
      <c r="P78" s="5"/>
    </row>
    <row r="79" spans="1:16" s="8" customFormat="1" ht="11">
      <c r="A79" s="12">
        <v>13.75</v>
      </c>
      <c r="B79" s="5">
        <f t="shared" si="6"/>
        <v>0</v>
      </c>
      <c r="C79" s="5">
        <f t="shared" si="7"/>
        <v>0</v>
      </c>
      <c r="D79" s="5">
        <f t="shared" si="8"/>
        <v>0</v>
      </c>
      <c r="E79" s="5">
        <f t="shared" si="9"/>
        <v>0</v>
      </c>
      <c r="F79" s="13">
        <f t="shared" si="10"/>
        <v>0</v>
      </c>
      <c r="G79" s="5"/>
      <c r="H79" s="12">
        <f t="shared" si="11"/>
        <v>16.028023716024073</v>
      </c>
      <c r="I79" s="5">
        <f t="shared" si="12"/>
        <v>0</v>
      </c>
      <c r="J79" s="5">
        <f t="shared" si="13"/>
        <v>0</v>
      </c>
      <c r="K79" s="5">
        <f t="shared" si="14"/>
        <v>0</v>
      </c>
      <c r="L79" s="5">
        <f t="shared" si="15"/>
        <v>0</v>
      </c>
      <c r="M79" s="26">
        <f t="shared" si="16"/>
        <v>0</v>
      </c>
      <c r="N79" s="5"/>
      <c r="O79" s="5"/>
      <c r="P79" s="5"/>
    </row>
    <row r="80" spans="1:16" s="8" customFormat="1" ht="11">
      <c r="A80" s="12">
        <v>14.25</v>
      </c>
      <c r="B80" s="5">
        <f t="shared" si="6"/>
        <v>0</v>
      </c>
      <c r="C80" s="5">
        <f t="shared" si="7"/>
        <v>0</v>
      </c>
      <c r="D80" s="5">
        <f t="shared" si="8"/>
        <v>0</v>
      </c>
      <c r="E80" s="5">
        <f t="shared" si="9"/>
        <v>0</v>
      </c>
      <c r="F80" s="13">
        <f t="shared" si="10"/>
        <v>0</v>
      </c>
      <c r="G80" s="5"/>
      <c r="H80" s="12">
        <f t="shared" si="11"/>
        <v>17.995351461658515</v>
      </c>
      <c r="I80" s="5">
        <f t="shared" si="12"/>
        <v>0</v>
      </c>
      <c r="J80" s="5">
        <f t="shared" si="13"/>
        <v>0</v>
      </c>
      <c r="K80" s="5">
        <f t="shared" si="14"/>
        <v>0</v>
      </c>
      <c r="L80" s="5">
        <f t="shared" si="15"/>
        <v>0</v>
      </c>
      <c r="M80" s="26">
        <f t="shared" si="16"/>
        <v>0</v>
      </c>
      <c r="N80" s="5"/>
      <c r="O80" s="5"/>
      <c r="P80" s="5"/>
    </row>
    <row r="81" spans="1:16" s="8" customFormat="1" ht="11">
      <c r="A81" s="12">
        <v>14.75</v>
      </c>
      <c r="B81" s="5">
        <f t="shared" si="6"/>
        <v>0</v>
      </c>
      <c r="C81" s="5">
        <f t="shared" si="7"/>
        <v>0</v>
      </c>
      <c r="D81" s="5">
        <f t="shared" si="8"/>
        <v>0</v>
      </c>
      <c r="E81" s="5">
        <f t="shared" si="9"/>
        <v>0</v>
      </c>
      <c r="F81" s="13">
        <f t="shared" si="10"/>
        <v>0</v>
      </c>
      <c r="G81" s="5"/>
      <c r="H81" s="12">
        <f t="shared" si="11"/>
        <v>20.123639779040083</v>
      </c>
      <c r="I81" s="5">
        <f t="shared" si="12"/>
        <v>0</v>
      </c>
      <c r="J81" s="5">
        <f t="shared" si="13"/>
        <v>0</v>
      </c>
      <c r="K81" s="5">
        <f t="shared" si="14"/>
        <v>0</v>
      </c>
      <c r="L81" s="5">
        <f t="shared" si="15"/>
        <v>0</v>
      </c>
      <c r="M81" s="26">
        <f t="shared" si="16"/>
        <v>0</v>
      </c>
      <c r="N81" s="5"/>
      <c r="O81" s="5"/>
      <c r="P81" s="5"/>
    </row>
    <row r="82" spans="1:16" s="8" customFormat="1" ht="11">
      <c r="A82" s="12">
        <v>15.25</v>
      </c>
      <c r="B82" s="5">
        <f t="shared" si="6"/>
        <v>0</v>
      </c>
      <c r="C82" s="5">
        <f t="shared" si="7"/>
        <v>0</v>
      </c>
      <c r="D82" s="5">
        <f t="shared" si="8"/>
        <v>0</v>
      </c>
      <c r="E82" s="5">
        <f t="shared" si="9"/>
        <v>0</v>
      </c>
      <c r="F82" s="13">
        <f t="shared" si="10"/>
        <v>0</v>
      </c>
      <c r="G82" s="5"/>
      <c r="H82" s="12">
        <f t="shared" si="11"/>
        <v>22.419928569965954</v>
      </c>
      <c r="I82" s="5">
        <f t="shared" si="12"/>
        <v>0</v>
      </c>
      <c r="J82" s="5">
        <f t="shared" si="13"/>
        <v>0</v>
      </c>
      <c r="K82" s="5">
        <f t="shared" si="14"/>
        <v>0</v>
      </c>
      <c r="L82" s="5">
        <f t="shared" si="15"/>
        <v>0</v>
      </c>
      <c r="M82" s="26">
        <f t="shared" si="16"/>
        <v>0</v>
      </c>
      <c r="N82" s="5"/>
      <c r="O82" s="5"/>
      <c r="P82" s="5"/>
    </row>
    <row r="83" spans="1:16" s="8" customFormat="1" ht="11">
      <c r="A83" s="12">
        <v>15.75</v>
      </c>
      <c r="B83" s="5">
        <f t="shared" si="6"/>
        <v>0</v>
      </c>
      <c r="C83" s="5">
        <f t="shared" si="7"/>
        <v>0</v>
      </c>
      <c r="D83" s="5">
        <f t="shared" si="8"/>
        <v>0</v>
      </c>
      <c r="E83" s="5">
        <f t="shared" si="9"/>
        <v>0</v>
      </c>
      <c r="F83" s="13">
        <f t="shared" si="10"/>
        <v>0</v>
      </c>
      <c r="G83" s="5"/>
      <c r="H83" s="12">
        <f t="shared" si="11"/>
        <v>24.891315586610926</v>
      </c>
      <c r="I83" s="5">
        <f t="shared" si="12"/>
        <v>0</v>
      </c>
      <c r="J83" s="5">
        <f t="shared" si="13"/>
        <v>0</v>
      </c>
      <c r="K83" s="5">
        <f t="shared" si="14"/>
        <v>0</v>
      </c>
      <c r="L83" s="5">
        <f t="shared" si="15"/>
        <v>0</v>
      </c>
      <c r="M83" s="26">
        <f t="shared" si="16"/>
        <v>0</v>
      </c>
      <c r="N83" s="5"/>
      <c r="O83" s="5"/>
      <c r="P83" s="5"/>
    </row>
    <row r="84" spans="1:16" s="8" customFormat="1" ht="11">
      <c r="A84" s="12">
        <v>16.25</v>
      </c>
      <c r="B84" s="5">
        <f t="shared" si="6"/>
        <v>0</v>
      </c>
      <c r="C84" s="5">
        <f t="shared" si="7"/>
        <v>0</v>
      </c>
      <c r="D84" s="5">
        <f t="shared" si="8"/>
        <v>0</v>
      </c>
      <c r="E84" s="5">
        <f t="shared" si="9"/>
        <v>0</v>
      </c>
      <c r="F84" s="13">
        <f t="shared" si="10"/>
        <v>0</v>
      </c>
      <c r="G84" s="5"/>
      <c r="H84" s="12">
        <f t="shared" si="11"/>
        <v>27.544954985866738</v>
      </c>
      <c r="I84" s="5">
        <f t="shared" si="12"/>
        <v>0</v>
      </c>
      <c r="J84" s="5">
        <f t="shared" si="13"/>
        <v>0</v>
      </c>
      <c r="K84" s="5">
        <f t="shared" si="14"/>
        <v>0</v>
      </c>
      <c r="L84" s="5">
        <f t="shared" si="15"/>
        <v>0</v>
      </c>
      <c r="M84" s="26">
        <f t="shared" si="16"/>
        <v>0</v>
      </c>
      <c r="N84" s="5"/>
      <c r="O84" s="5"/>
      <c r="P84" s="5"/>
    </row>
    <row r="85" spans="1:16" s="8" customFormat="1" ht="11">
      <c r="A85" s="12">
        <v>16.75</v>
      </c>
      <c r="B85" s="5">
        <f t="shared" si="6"/>
        <v>0</v>
      </c>
      <c r="C85" s="5">
        <f t="shared" si="7"/>
        <v>0</v>
      </c>
      <c r="D85" s="5">
        <f t="shared" si="8"/>
        <v>0</v>
      </c>
      <c r="E85" s="5">
        <f t="shared" si="9"/>
        <v>0</v>
      </c>
      <c r="F85" s="13">
        <f t="shared" si="10"/>
        <v>0</v>
      </c>
      <c r="G85" s="5"/>
      <c r="H85" s="12">
        <f t="shared" si="11"/>
        <v>30.38805596478656</v>
      </c>
      <c r="I85" s="5">
        <f t="shared" si="12"/>
        <v>0</v>
      </c>
      <c r="J85" s="5">
        <f t="shared" si="13"/>
        <v>0</v>
      </c>
      <c r="K85" s="5">
        <f t="shared" si="14"/>
        <v>0</v>
      </c>
      <c r="L85" s="5">
        <f t="shared" si="15"/>
        <v>0</v>
      </c>
      <c r="M85" s="26">
        <f t="shared" si="16"/>
        <v>0</v>
      </c>
      <c r="N85" s="5"/>
      <c r="O85" s="5"/>
      <c r="P85" s="5"/>
    </row>
    <row r="86" spans="1:16" s="8" customFormat="1" ht="11">
      <c r="A86" s="12">
        <v>17.25</v>
      </c>
      <c r="B86" s="5">
        <f t="shared" si="6"/>
        <v>0</v>
      </c>
      <c r="C86" s="5">
        <f t="shared" si="7"/>
        <v>0</v>
      </c>
      <c r="D86" s="5">
        <f t="shared" si="8"/>
        <v>0</v>
      </c>
      <c r="E86" s="5">
        <f t="shared" si="9"/>
        <v>0</v>
      </c>
      <c r="F86" s="13">
        <f t="shared" si="10"/>
        <v>0</v>
      </c>
      <c r="G86" s="5"/>
      <c r="H86" s="12">
        <f t="shared" si="11"/>
        <v>33.427881470214572</v>
      </c>
      <c r="I86" s="5">
        <f t="shared" si="12"/>
        <v>0</v>
      </c>
      <c r="J86" s="5">
        <f t="shared" si="13"/>
        <v>0</v>
      </c>
      <c r="K86" s="5">
        <f t="shared" si="14"/>
        <v>0</v>
      </c>
      <c r="L86" s="5">
        <f t="shared" si="15"/>
        <v>0</v>
      </c>
      <c r="M86" s="26">
        <f t="shared" si="16"/>
        <v>0</v>
      </c>
      <c r="N86" s="5"/>
      <c r="O86" s="5"/>
      <c r="P86" s="5"/>
    </row>
    <row r="87" spans="1:16" s="8" customFormat="1" ht="11">
      <c r="A87" s="12">
        <v>17.75</v>
      </c>
      <c r="B87" s="5">
        <f t="shared" si="6"/>
        <v>0</v>
      </c>
      <c r="C87" s="5">
        <f t="shared" si="7"/>
        <v>0</v>
      </c>
      <c r="D87" s="5">
        <f t="shared" si="8"/>
        <v>0</v>
      </c>
      <c r="E87" s="5">
        <f t="shared" si="9"/>
        <v>0</v>
      </c>
      <c r="F87" s="13">
        <f t="shared" si="10"/>
        <v>0</v>
      </c>
      <c r="G87" s="5"/>
      <c r="H87" s="12">
        <f t="shared" si="11"/>
        <v>36.671746976462543</v>
      </c>
      <c r="I87" s="5">
        <f t="shared" si="12"/>
        <v>0</v>
      </c>
      <c r="J87" s="5">
        <f t="shared" si="13"/>
        <v>0</v>
      </c>
      <c r="K87" s="5">
        <f t="shared" si="14"/>
        <v>0</v>
      </c>
      <c r="L87" s="5">
        <f t="shared" si="15"/>
        <v>0</v>
      </c>
      <c r="M87" s="26">
        <f t="shared" si="16"/>
        <v>0</v>
      </c>
      <c r="N87" s="5"/>
      <c r="O87" s="5"/>
      <c r="P87" s="5"/>
    </row>
    <row r="88" spans="1:16" s="8" customFormat="1" ht="11">
      <c r="A88" s="12">
        <v>18.25</v>
      </c>
      <c r="B88" s="5">
        <f t="shared" si="6"/>
        <v>0</v>
      </c>
      <c r="C88" s="5">
        <f t="shared" si="7"/>
        <v>0</v>
      </c>
      <c r="D88" s="5">
        <f t="shared" si="8"/>
        <v>0</v>
      </c>
      <c r="E88" s="5">
        <f t="shared" si="9"/>
        <v>0</v>
      </c>
      <c r="F88" s="13">
        <f t="shared" si="10"/>
        <v>0</v>
      </c>
      <c r="G88" s="5"/>
      <c r="H88" s="12">
        <f t="shared" si="11"/>
        <v>40.127019325566422</v>
      </c>
      <c r="I88" s="5">
        <f t="shared" si="12"/>
        <v>0</v>
      </c>
      <c r="J88" s="5">
        <f t="shared" si="13"/>
        <v>0</v>
      </c>
      <c r="K88" s="5">
        <f t="shared" si="14"/>
        <v>0</v>
      </c>
      <c r="L88" s="5">
        <f t="shared" si="15"/>
        <v>0</v>
      </c>
      <c r="M88" s="26">
        <f t="shared" si="16"/>
        <v>0</v>
      </c>
      <c r="N88" s="5"/>
      <c r="O88" s="5"/>
      <c r="P88" s="5"/>
    </row>
    <row r="89" spans="1:16" s="8" customFormat="1" ht="11">
      <c r="A89" s="12">
        <v>18.75</v>
      </c>
      <c r="B89" s="5">
        <f t="shared" si="6"/>
        <v>0</v>
      </c>
      <c r="C89" s="5">
        <f t="shared" si="7"/>
        <v>0</v>
      </c>
      <c r="D89" s="5">
        <f t="shared" si="8"/>
        <v>0</v>
      </c>
      <c r="E89" s="5">
        <f t="shared" si="9"/>
        <v>0</v>
      </c>
      <c r="F89" s="13">
        <f t="shared" si="10"/>
        <v>0</v>
      </c>
      <c r="G89" s="5"/>
      <c r="H89" s="12">
        <f t="shared" si="11"/>
        <v>43.801115625238097</v>
      </c>
      <c r="I89" s="5">
        <f t="shared" si="12"/>
        <v>0</v>
      </c>
      <c r="J89" s="5">
        <f t="shared" si="13"/>
        <v>0</v>
      </c>
      <c r="K89" s="5">
        <f t="shared" si="14"/>
        <v>0</v>
      </c>
      <c r="L89" s="5">
        <f t="shared" si="15"/>
        <v>0</v>
      </c>
      <c r="M89" s="26">
        <f t="shared" si="16"/>
        <v>0</v>
      </c>
      <c r="N89" s="5"/>
      <c r="O89" s="5"/>
      <c r="P89" s="5"/>
    </row>
    <row r="90" spans="1:16" s="8" customFormat="1" ht="11">
      <c r="A90" s="12">
        <v>19.25</v>
      </c>
      <c r="B90" s="5">
        <f t="shared" si="6"/>
        <v>0</v>
      </c>
      <c r="C90" s="5">
        <f t="shared" si="7"/>
        <v>0</v>
      </c>
      <c r="D90" s="5">
        <f t="shared" si="8"/>
        <v>0</v>
      </c>
      <c r="E90" s="5">
        <f t="shared" si="9"/>
        <v>0</v>
      </c>
      <c r="F90" s="13">
        <f t="shared" si="10"/>
        <v>0</v>
      </c>
      <c r="G90" s="5"/>
      <c r="H90" s="12">
        <f t="shared" si="11"/>
        <v>47.701502200132786</v>
      </c>
      <c r="I90" s="5">
        <f t="shared" si="12"/>
        <v>0</v>
      </c>
      <c r="J90" s="5">
        <f t="shared" si="13"/>
        <v>0</v>
      </c>
      <c r="K90" s="5">
        <f t="shared" si="14"/>
        <v>0</v>
      </c>
      <c r="L90" s="5">
        <f t="shared" si="15"/>
        <v>0</v>
      </c>
      <c r="M90" s="26">
        <f t="shared" si="16"/>
        <v>0</v>
      </c>
      <c r="N90" s="5"/>
      <c r="O90" s="5"/>
      <c r="P90" s="5"/>
    </row>
    <row r="91" spans="1:16" s="8" customFormat="1" ht="11">
      <c r="A91" s="12">
        <v>19.75</v>
      </c>
      <c r="B91" s="5">
        <f t="shared" si="6"/>
        <v>0</v>
      </c>
      <c r="C91" s="5">
        <f t="shared" si="7"/>
        <v>0</v>
      </c>
      <c r="D91" s="5">
        <f t="shared" si="8"/>
        <v>0</v>
      </c>
      <c r="E91" s="5">
        <f t="shared" si="9"/>
        <v>0</v>
      </c>
      <c r="F91" s="13">
        <f t="shared" si="10"/>
        <v>0</v>
      </c>
      <c r="G91" s="5"/>
      <c r="H91" s="12">
        <f t="shared" si="11"/>
        <v>51.835693592493335</v>
      </c>
      <c r="I91" s="5">
        <f t="shared" si="12"/>
        <v>0</v>
      </c>
      <c r="J91" s="5">
        <f t="shared" si="13"/>
        <v>0</v>
      </c>
      <c r="K91" s="5">
        <f t="shared" si="14"/>
        <v>0</v>
      </c>
      <c r="L91" s="5">
        <f t="shared" si="15"/>
        <v>0</v>
      </c>
      <c r="M91" s="26">
        <f t="shared" si="16"/>
        <v>0</v>
      </c>
      <c r="N91" s="5"/>
      <c r="O91" s="5"/>
      <c r="P91" s="5"/>
    </row>
    <row r="92" spans="1:16" s="8" customFormat="1" ht="11">
      <c r="A92" s="12">
        <v>20.25</v>
      </c>
      <c r="B92" s="5">
        <f t="shared" si="6"/>
        <v>0</v>
      </c>
      <c r="C92" s="5">
        <f t="shared" si="7"/>
        <v>0</v>
      </c>
      <c r="D92" s="5">
        <f t="shared" si="8"/>
        <v>0</v>
      </c>
      <c r="E92" s="5">
        <f t="shared" si="9"/>
        <v>0</v>
      </c>
      <c r="F92" s="13">
        <f t="shared" si="10"/>
        <v>0</v>
      </c>
      <c r="G92" s="5"/>
      <c r="H92" s="12">
        <f t="shared" si="11"/>
        <v>56.21125160861866</v>
      </c>
      <c r="I92" s="5">
        <f t="shared" si="12"/>
        <v>0</v>
      </c>
      <c r="J92" s="5">
        <f t="shared" si="13"/>
        <v>0</v>
      </c>
      <c r="K92" s="5">
        <f t="shared" si="14"/>
        <v>0</v>
      </c>
      <c r="L92" s="5">
        <f t="shared" si="15"/>
        <v>0</v>
      </c>
      <c r="M92" s="26">
        <f t="shared" si="16"/>
        <v>0</v>
      </c>
      <c r="N92" s="5"/>
      <c r="O92" s="5"/>
      <c r="P92" s="5"/>
    </row>
    <row r="93" spans="1:16" s="8" customFormat="1" ht="11">
      <c r="A93" s="12">
        <v>20.75</v>
      </c>
      <c r="B93" s="5">
        <f t="shared" si="6"/>
        <v>0</v>
      </c>
      <c r="C93" s="5">
        <f t="shared" si="7"/>
        <v>0</v>
      </c>
      <c r="D93" s="5">
        <f t="shared" si="8"/>
        <v>0</v>
      </c>
      <c r="E93" s="5">
        <f t="shared" si="9"/>
        <v>0</v>
      </c>
      <c r="F93" s="13">
        <f t="shared" si="10"/>
        <v>0</v>
      </c>
      <c r="G93" s="5"/>
      <c r="H93" s="12">
        <f t="shared" si="11"/>
        <v>60.835784407944004</v>
      </c>
      <c r="I93" s="5">
        <f t="shared" si="12"/>
        <v>0</v>
      </c>
      <c r="J93" s="5">
        <f t="shared" si="13"/>
        <v>0</v>
      </c>
      <c r="K93" s="5">
        <f t="shared" si="14"/>
        <v>0</v>
      </c>
      <c r="L93" s="5">
        <f t="shared" si="15"/>
        <v>0</v>
      </c>
      <c r="M93" s="26">
        <f t="shared" si="16"/>
        <v>0</v>
      </c>
      <c r="N93" s="5"/>
      <c r="O93" s="5"/>
      <c r="P93" s="5"/>
    </row>
    <row r="94" spans="1:16" s="8" customFormat="1" ht="11">
      <c r="A94" s="12">
        <v>21.25</v>
      </c>
      <c r="B94" s="5">
        <f t="shared" si="6"/>
        <v>0</v>
      </c>
      <c r="C94" s="5">
        <f t="shared" si="7"/>
        <v>0</v>
      </c>
      <c r="D94" s="5">
        <f t="shared" si="8"/>
        <v>0</v>
      </c>
      <c r="E94" s="5">
        <f t="shared" si="9"/>
        <v>0</v>
      </c>
      <c r="F94" s="13">
        <f t="shared" si="10"/>
        <v>0</v>
      </c>
      <c r="G94" s="5"/>
      <c r="H94" s="12">
        <f t="shared" si="11"/>
        <v>65.716945631818433</v>
      </c>
      <c r="I94" s="5">
        <f t="shared" si="12"/>
        <v>0</v>
      </c>
      <c r="J94" s="5">
        <f t="shared" si="13"/>
        <v>0</v>
      </c>
      <c r="K94" s="5">
        <f t="shared" si="14"/>
        <v>0</v>
      </c>
      <c r="L94" s="5">
        <f t="shared" si="15"/>
        <v>0</v>
      </c>
      <c r="M94" s="26">
        <f t="shared" si="16"/>
        <v>0</v>
      </c>
      <c r="N94" s="5"/>
      <c r="O94" s="5"/>
      <c r="P94" s="5"/>
    </row>
    <row r="95" spans="1:16" s="8" customFormat="1" ht="11">
      <c r="A95" s="12">
        <v>21.75</v>
      </c>
      <c r="B95" s="5">
        <f t="shared" si="6"/>
        <v>0</v>
      </c>
      <c r="C95" s="5">
        <f t="shared" si="7"/>
        <v>0</v>
      </c>
      <c r="D95" s="5">
        <f t="shared" si="8"/>
        <v>0</v>
      </c>
      <c r="E95" s="5">
        <f t="shared" si="9"/>
        <v>0</v>
      </c>
      <c r="F95" s="13">
        <f t="shared" si="10"/>
        <v>0</v>
      </c>
      <c r="G95" s="5"/>
      <c r="H95" s="12">
        <f t="shared" si="11"/>
        <v>70.86243356933241</v>
      </c>
      <c r="I95" s="5">
        <f t="shared" si="12"/>
        <v>0</v>
      </c>
      <c r="J95" s="5">
        <f t="shared" si="13"/>
        <v>0</v>
      </c>
      <c r="K95" s="5">
        <f t="shared" si="14"/>
        <v>0</v>
      </c>
      <c r="L95" s="5">
        <f t="shared" si="15"/>
        <v>0</v>
      </c>
      <c r="M95" s="26">
        <f t="shared" si="16"/>
        <v>0</v>
      </c>
      <c r="N95" s="5"/>
      <c r="O95" s="5"/>
      <c r="P95" s="5"/>
    </row>
    <row r="96" spans="1:16" s="8" customFormat="1" ht="11">
      <c r="A96" s="11" t="s">
        <v>7</v>
      </c>
      <c r="B96" s="21">
        <f>SUM(B59:B90)</f>
        <v>2167594.079117347</v>
      </c>
      <c r="C96" s="21">
        <f>SUM(C59:C90)</f>
        <v>239.93288265306117</v>
      </c>
      <c r="D96" s="21">
        <f>SUM(D59:D90)</f>
        <v>0</v>
      </c>
      <c r="E96" s="21">
        <f>SUM(E59:E90)</f>
        <v>0</v>
      </c>
      <c r="F96" s="21">
        <f>SUM(F59:F90)</f>
        <v>2167834.0120000001</v>
      </c>
      <c r="G96" s="13"/>
      <c r="H96" s="11" t="s">
        <v>7</v>
      </c>
      <c r="I96" s="21">
        <f>SUM(I59:I95)</f>
        <v>869333.37709481933</v>
      </c>
      <c r="J96" s="21">
        <f>SUM(J59:J95)</f>
        <v>178.37460357203929</v>
      </c>
      <c r="K96" s="21">
        <f>SUM(K59:K95)</f>
        <v>0</v>
      </c>
      <c r="L96" s="21">
        <f>SUM(L59:L95)</f>
        <v>0</v>
      </c>
      <c r="M96" s="21">
        <f>SUM(M59:M95)</f>
        <v>869511.7516983914</v>
      </c>
      <c r="N96" s="5"/>
      <c r="O96" s="5"/>
      <c r="P96" s="5"/>
    </row>
    <row r="97" spans="1:16" s="8" customFormat="1" ht="11">
      <c r="A97" s="9" t="s">
        <v>13</v>
      </c>
      <c r="B97" s="27">
        <f>IF(L47&gt;0,B96/L47,0)</f>
        <v>8.468173254078831</v>
      </c>
      <c r="C97" s="27">
        <f>IF(M47&gt;0,C96/M47,0)</f>
        <v>11.25</v>
      </c>
      <c r="D97" s="27">
        <f>IF(N47&gt;0,D96/N47,0)</f>
        <v>0</v>
      </c>
      <c r="E97" s="27">
        <f>IF(O47&gt;0,E96/O47,0)</f>
        <v>0</v>
      </c>
      <c r="F97" s="27">
        <f>IF(P47&gt;0,F96/P47,0)</f>
        <v>8.4684050164484805</v>
      </c>
      <c r="G97" s="13"/>
      <c r="H97" s="9" t="s">
        <v>13</v>
      </c>
      <c r="I97" s="27">
        <f>IF(L47&gt;0,I96/L47,0)</f>
        <v>3.3962381258164696</v>
      </c>
      <c r="J97" s="27">
        <f>IF(M47&gt;0,J96/M47,0)</f>
        <v>8.3636484836766467</v>
      </c>
      <c r="K97" s="27">
        <f>IF(N47&gt;0,K96/N47,0)</f>
        <v>0</v>
      </c>
      <c r="L97" s="27">
        <f>IF(O47&gt;0,L96/O47,0)</f>
        <v>0</v>
      </c>
      <c r="M97" s="27">
        <f>IF(P47&gt;0,M96/P47,0)</f>
        <v>3.3966519757434095</v>
      </c>
      <c r="N97" s="5"/>
      <c r="O97" s="5"/>
      <c r="P97" s="5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6"/>
    </row>
    <row r="101" spans="1:1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6"/>
      <c r="O101" s="6"/>
      <c r="P101" s="6"/>
    </row>
    <row r="102" spans="1:16" ht="12.75" customHeight="1">
      <c r="A102" s="36" t="s">
        <v>14</v>
      </c>
      <c r="B102" s="36"/>
      <c r="C102" s="36"/>
      <c r="D102" s="36"/>
      <c r="E102" s="36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6"/>
    </row>
    <row r="103" spans="1:16">
      <c r="A103" s="36"/>
      <c r="B103" s="36"/>
      <c r="C103" s="36"/>
      <c r="D103" s="36"/>
      <c r="E103" s="36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6"/>
    </row>
    <row r="104" spans="1:16">
      <c r="A104" s="28"/>
      <c r="B104" s="2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6"/>
    </row>
    <row r="105" spans="1:1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6"/>
    </row>
    <row r="106" spans="1:16">
      <c r="A106" s="37" t="s">
        <v>15</v>
      </c>
      <c r="B106" s="38" t="s">
        <v>16</v>
      </c>
      <c r="C106" s="38" t="s">
        <v>17</v>
      </c>
      <c r="D106" s="38" t="s">
        <v>18</v>
      </c>
      <c r="E106" s="38" t="s">
        <v>19</v>
      </c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6"/>
    </row>
    <row r="107" spans="1:16">
      <c r="A107" s="37"/>
      <c r="B107" s="37"/>
      <c r="C107" s="37"/>
      <c r="D107" s="37"/>
      <c r="E107" s="38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6"/>
    </row>
    <row r="108" spans="1:16">
      <c r="A108" s="5"/>
      <c r="B108" s="3"/>
      <c r="C108" s="3"/>
      <c r="D108" s="3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</row>
    <row r="109" spans="1:16">
      <c r="A109" s="1">
        <v>0</v>
      </c>
      <c r="B109" s="29">
        <f>L$47</f>
        <v>255969.50063265307</v>
      </c>
      <c r="C109" s="30">
        <f>$B$97</f>
        <v>8.468173254078831</v>
      </c>
      <c r="D109" s="30">
        <f>$I$97</f>
        <v>3.3962381258164696</v>
      </c>
      <c r="E109" s="31">
        <f>B109*D109</f>
        <v>869333.37709481933</v>
      </c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</row>
    <row r="110" spans="1:16">
      <c r="A110" s="1">
        <v>1</v>
      </c>
      <c r="B110" s="29">
        <f>M$47</f>
        <v>21.327367346938772</v>
      </c>
      <c r="C110" s="30">
        <f>$C$97</f>
        <v>11.25</v>
      </c>
      <c r="D110" s="30">
        <f>$J$97</f>
        <v>8.3636484836766467</v>
      </c>
      <c r="E110" s="31">
        <f>B110*D110</f>
        <v>178.37460357203929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1:16">
      <c r="A111" s="1">
        <v>2</v>
      </c>
      <c r="B111" s="29">
        <f>N$47</f>
        <v>0</v>
      </c>
      <c r="C111" s="30">
        <f>$D$97</f>
        <v>0</v>
      </c>
      <c r="D111" s="30">
        <f>$K$97</f>
        <v>0</v>
      </c>
      <c r="E111" s="31">
        <f>B111*D111</f>
        <v>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</row>
    <row r="112" spans="1:16">
      <c r="A112" s="1">
        <v>3</v>
      </c>
      <c r="B112" s="29">
        <f>O$47</f>
        <v>0</v>
      </c>
      <c r="C112" s="30">
        <f>$E$97</f>
        <v>0</v>
      </c>
      <c r="D112" s="30">
        <f>$L$97</f>
        <v>0</v>
      </c>
      <c r="E112" s="31">
        <f>B112*D112</f>
        <v>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spans="1:16">
      <c r="A113" s="1" t="s">
        <v>7</v>
      </c>
      <c r="B113" s="29">
        <f>SUM(B109:B112)</f>
        <v>255990.82800000001</v>
      </c>
      <c r="C113" s="30">
        <f>$F$97</f>
        <v>8.4684050164484805</v>
      </c>
      <c r="D113" s="30">
        <f>$M$97</f>
        <v>3.3966519757434095</v>
      </c>
      <c r="E113" s="31">
        <f>SUM(E109:E112)</f>
        <v>869511.7516983914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</row>
    <row r="114" spans="1:16">
      <c r="A114" s="1" t="s">
        <v>2</v>
      </c>
      <c r="B114" s="29">
        <f>$I$3</f>
        <v>869510</v>
      </c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</row>
    <row r="115" spans="1:16" ht="24">
      <c r="A115" s="32" t="s">
        <v>20</v>
      </c>
      <c r="B115" s="31">
        <f>IF(E113&gt;0,$I$3/E113,"")</f>
        <v>0.99999798542298257</v>
      </c>
      <c r="C115" s="3"/>
      <c r="D115" s="3"/>
      <c r="E115" s="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</row>
  </sheetData>
  <mergeCells count="12">
    <mergeCell ref="A102:E103"/>
    <mergeCell ref="A106:A107"/>
    <mergeCell ref="B106:B107"/>
    <mergeCell ref="C106:C107"/>
    <mergeCell ref="D106:D107"/>
    <mergeCell ref="E106:E107"/>
    <mergeCell ref="A1:F1"/>
    <mergeCell ref="H1:I1"/>
    <mergeCell ref="B5:F5"/>
    <mergeCell ref="L5:P5"/>
    <mergeCell ref="B51:D51"/>
    <mergeCell ref="I51:K5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POL10</vt:lpstr>
      <vt:lpstr>SPAIN</vt:lpstr>
      <vt:lpstr>PORTUGAL</vt:lpstr>
      <vt:lpstr>ALK_GENERAL_BOQUERON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dc:description/>
  <cp:lastModifiedBy>maria jose zuñiga basualto</cp:lastModifiedBy>
  <cp:revision>18</cp:revision>
  <dcterms:created xsi:type="dcterms:W3CDTF">2017-03-31T10:13:36Z</dcterms:created>
  <dcterms:modified xsi:type="dcterms:W3CDTF">2024-06-07T09:12:14Z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