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ECOCADIZ-RECLUTAS/"/>
    </mc:Choice>
  </mc:AlternateContent>
  <xr:revisionPtr revIDLastSave="0" documentId="13_ncr:1_{7D8DB02D-25A5-664F-B7D5-C3FC451B0C75}" xr6:coauthVersionLast="47" xr6:coauthVersionMax="47" xr10:uidLastSave="{00000000-0000-0000-0000-000000000000}"/>
  <bookViews>
    <workbookView xWindow="0" yWindow="740" windowWidth="20860" windowHeight="15180" tabRatio="500" firstSheet="6" activeTab="14" xr2:uid="{00000000-000D-0000-FFFF-FFFF00000000}"/>
  </bookViews>
  <sheets>
    <sheet name="POL01" sheetId="1" r:id="rId1"/>
    <sheet name="POL02" sheetId="2" r:id="rId2"/>
    <sheet name="POL03" sheetId="3" r:id="rId3"/>
    <sheet name="POL04" sheetId="4" r:id="rId4"/>
    <sheet name="POL05" sheetId="5" r:id="rId5"/>
    <sheet name="POL06" sheetId="6" r:id="rId6"/>
    <sheet name="POL07" sheetId="7" r:id="rId7"/>
    <sheet name="POL08" sheetId="8" r:id="rId8"/>
    <sheet name="POL09" sheetId="9" r:id="rId9"/>
    <sheet name="POL10" sheetId="10" r:id="rId10"/>
    <sheet name="POL11" sheetId="11" r:id="rId11"/>
    <sheet name="POL12" sheetId="12" r:id="rId12"/>
    <sheet name="SPAIN" sheetId="13" r:id="rId13"/>
    <sheet name="PORTUGAL" sheetId="14" r:id="rId14"/>
    <sheet name="GULF OF CADIZ" sheetId="15" r:id="rId15"/>
    <sheet name="PLANTILLA ALK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7" i="16" l="1"/>
  <c r="J88" i="16"/>
  <c r="I88" i="16"/>
  <c r="H88" i="16"/>
  <c r="B88" i="16"/>
  <c r="H87" i="16"/>
  <c r="H86" i="16"/>
  <c r="H85" i="16"/>
  <c r="H84" i="16"/>
  <c r="H83" i="16"/>
  <c r="H82" i="16"/>
  <c r="C82" i="16"/>
  <c r="H81" i="16"/>
  <c r="L80" i="16"/>
  <c r="J80" i="16"/>
  <c r="I80" i="16"/>
  <c r="H80" i="16"/>
  <c r="B80" i="16"/>
  <c r="H79" i="16"/>
  <c r="H78" i="16"/>
  <c r="H77" i="16"/>
  <c r="H76" i="16"/>
  <c r="H75" i="16"/>
  <c r="H74" i="16"/>
  <c r="H73" i="16"/>
  <c r="L72" i="16"/>
  <c r="K72" i="16"/>
  <c r="J72" i="16"/>
  <c r="I72" i="16"/>
  <c r="H72" i="16"/>
  <c r="B72" i="16"/>
  <c r="L71" i="16"/>
  <c r="H71" i="16"/>
  <c r="D71" i="16"/>
  <c r="H70" i="16"/>
  <c r="H69" i="16"/>
  <c r="H68" i="16"/>
  <c r="H67" i="16"/>
  <c r="H66" i="16"/>
  <c r="H65" i="16"/>
  <c r="L64" i="16"/>
  <c r="K64" i="16"/>
  <c r="I64" i="16"/>
  <c r="H64" i="16"/>
  <c r="B64" i="16"/>
  <c r="H63" i="16"/>
  <c r="H62" i="16"/>
  <c r="J62" i="16" s="1"/>
  <c r="H61" i="16"/>
  <c r="H60" i="16"/>
  <c r="H59" i="16"/>
  <c r="H58" i="16"/>
  <c r="H57" i="16"/>
  <c r="L56" i="16"/>
  <c r="J56" i="16"/>
  <c r="H56" i="16"/>
  <c r="I56" i="16" s="1"/>
  <c r="B56" i="16"/>
  <c r="H55" i="16"/>
  <c r="H54" i="16"/>
  <c r="J54" i="16" s="1"/>
  <c r="H53" i="16"/>
  <c r="H52" i="16"/>
  <c r="I43" i="16"/>
  <c r="E43" i="16"/>
  <c r="D43" i="16"/>
  <c r="C43" i="16"/>
  <c r="B43" i="16"/>
  <c r="P42" i="16"/>
  <c r="O42" i="16"/>
  <c r="E88" i="16" s="1"/>
  <c r="N42" i="16"/>
  <c r="D88" i="16" s="1"/>
  <c r="M42" i="16"/>
  <c r="C88" i="16" s="1"/>
  <c r="L42" i="16"/>
  <c r="F42" i="16"/>
  <c r="F41" i="16"/>
  <c r="M40" i="16"/>
  <c r="C86" i="16" s="1"/>
  <c r="L40" i="16"/>
  <c r="F40" i="16"/>
  <c r="F39" i="16"/>
  <c r="P38" i="16"/>
  <c r="O38" i="16"/>
  <c r="N38" i="16"/>
  <c r="K84" i="16" s="1"/>
  <c r="M38" i="16"/>
  <c r="L38" i="16"/>
  <c r="B84" i="16" s="1"/>
  <c r="F38" i="16"/>
  <c r="N37" i="16"/>
  <c r="M37" i="16"/>
  <c r="L37" i="16"/>
  <c r="F37" i="16"/>
  <c r="O37" i="16" s="1"/>
  <c r="M36" i="16"/>
  <c r="J82" i="16" s="1"/>
  <c r="F36" i="16"/>
  <c r="F35" i="16"/>
  <c r="O34" i="16"/>
  <c r="E80" i="16" s="1"/>
  <c r="N34" i="16"/>
  <c r="M34" i="16"/>
  <c r="C80" i="16" s="1"/>
  <c r="L34" i="16"/>
  <c r="F34" i="16"/>
  <c r="F33" i="16"/>
  <c r="F32" i="16"/>
  <c r="F31" i="16"/>
  <c r="O30" i="16"/>
  <c r="N30" i="16"/>
  <c r="D76" i="16" s="1"/>
  <c r="M30" i="16"/>
  <c r="L30" i="16"/>
  <c r="B76" i="16" s="1"/>
  <c r="F30" i="16"/>
  <c r="O29" i="16"/>
  <c r="N29" i="16"/>
  <c r="M29" i="16"/>
  <c r="C75" i="16" s="1"/>
  <c r="L29" i="16"/>
  <c r="F29" i="16"/>
  <c r="F28" i="16"/>
  <c r="O27" i="16"/>
  <c r="F27" i="16"/>
  <c r="P26" i="16"/>
  <c r="O26" i="16"/>
  <c r="E72" i="16" s="1"/>
  <c r="N26" i="16"/>
  <c r="D72" i="16" s="1"/>
  <c r="M26" i="16"/>
  <c r="C72" i="16" s="1"/>
  <c r="L26" i="16"/>
  <c r="F26" i="16"/>
  <c r="O25" i="16"/>
  <c r="E71" i="16" s="1"/>
  <c r="N25" i="16"/>
  <c r="K71" i="16" s="1"/>
  <c r="M25" i="16"/>
  <c r="F25" i="16"/>
  <c r="L25" i="16" s="1"/>
  <c r="F24" i="16"/>
  <c r="F23" i="16"/>
  <c r="O22" i="16"/>
  <c r="L68" i="16" s="1"/>
  <c r="N22" i="16"/>
  <c r="K68" i="16" s="1"/>
  <c r="M22" i="16"/>
  <c r="L22" i="16"/>
  <c r="B68" i="16" s="1"/>
  <c r="F22" i="16"/>
  <c r="O21" i="16"/>
  <c r="N21" i="16"/>
  <c r="F21" i="16"/>
  <c r="M21" i="16" s="1"/>
  <c r="M20" i="16"/>
  <c r="L20" i="16"/>
  <c r="F20" i="16"/>
  <c r="O19" i="16"/>
  <c r="F19" i="16"/>
  <c r="O18" i="16"/>
  <c r="E64" i="16" s="1"/>
  <c r="N18" i="16"/>
  <c r="D64" i="16" s="1"/>
  <c r="M18" i="16"/>
  <c r="J64" i="16" s="1"/>
  <c r="L18" i="16"/>
  <c r="F18" i="16"/>
  <c r="F17" i="16"/>
  <c r="M16" i="16"/>
  <c r="C62" i="16" s="1"/>
  <c r="L16" i="16"/>
  <c r="F16" i="16"/>
  <c r="F15" i="16"/>
  <c r="O14" i="16"/>
  <c r="N14" i="16"/>
  <c r="M14" i="16"/>
  <c r="L14" i="16"/>
  <c r="B60" i="16" s="1"/>
  <c r="F14" i="16"/>
  <c r="F13" i="16"/>
  <c r="M12" i="16"/>
  <c r="F12" i="16"/>
  <c r="F11" i="16"/>
  <c r="P10" i="16"/>
  <c r="O10" i="16"/>
  <c r="E56" i="16" s="1"/>
  <c r="N10" i="16"/>
  <c r="M10" i="16"/>
  <c r="C56" i="16" s="1"/>
  <c r="L10" i="16"/>
  <c r="F10" i="16"/>
  <c r="F9" i="16"/>
  <c r="M8" i="16"/>
  <c r="C54" i="16" s="1"/>
  <c r="L8" i="16"/>
  <c r="F8" i="16"/>
  <c r="F7" i="16"/>
  <c r="O6" i="16"/>
  <c r="N6" i="16"/>
  <c r="M6" i="16"/>
  <c r="L6" i="16"/>
  <c r="B52" i="16" s="1"/>
  <c r="F6" i="16"/>
  <c r="B107" i="15"/>
  <c r="H88" i="15"/>
  <c r="B88" i="15"/>
  <c r="H87" i="15"/>
  <c r="H86" i="15"/>
  <c r="H85" i="15"/>
  <c r="H84" i="15"/>
  <c r="H83" i="15"/>
  <c r="H82" i="15"/>
  <c r="H81" i="15"/>
  <c r="J80" i="15"/>
  <c r="H80" i="15"/>
  <c r="H79" i="15"/>
  <c r="H78" i="15"/>
  <c r="H77" i="15"/>
  <c r="I76" i="15"/>
  <c r="H76" i="15"/>
  <c r="H75" i="15"/>
  <c r="H74" i="15"/>
  <c r="H73" i="15"/>
  <c r="L72" i="15"/>
  <c r="H72" i="15"/>
  <c r="E72" i="15"/>
  <c r="H71" i="15"/>
  <c r="H70" i="15"/>
  <c r="H69" i="15"/>
  <c r="H68" i="15"/>
  <c r="E68" i="15"/>
  <c r="H67" i="15"/>
  <c r="H66" i="15"/>
  <c r="H65" i="15"/>
  <c r="L64" i="15"/>
  <c r="J64" i="15"/>
  <c r="H64" i="15"/>
  <c r="H63" i="15"/>
  <c r="H62" i="15"/>
  <c r="L61" i="15"/>
  <c r="H61" i="15"/>
  <c r="H60" i="15"/>
  <c r="B60" i="15"/>
  <c r="H59" i="15"/>
  <c r="H58" i="15"/>
  <c r="H57" i="15"/>
  <c r="L56" i="15"/>
  <c r="H56" i="15"/>
  <c r="C56" i="15"/>
  <c r="B56" i="15"/>
  <c r="H55" i="15"/>
  <c r="J54" i="15"/>
  <c r="I54" i="15"/>
  <c r="H54" i="15"/>
  <c r="H53" i="15"/>
  <c r="H52" i="15"/>
  <c r="I43" i="15"/>
  <c r="E43" i="15"/>
  <c r="D43" i="15"/>
  <c r="C43" i="15"/>
  <c r="B43" i="15"/>
  <c r="O42" i="15"/>
  <c r="M42" i="15"/>
  <c r="F42" i="15"/>
  <c r="L42" i="15" s="1"/>
  <c r="I88" i="15" s="1"/>
  <c r="F41" i="15"/>
  <c r="M40" i="15"/>
  <c r="L40" i="15"/>
  <c r="F40" i="15"/>
  <c r="F39" i="15"/>
  <c r="O38" i="15"/>
  <c r="M38" i="15"/>
  <c r="F38" i="15"/>
  <c r="L38" i="15" s="1"/>
  <c r="O37" i="15"/>
  <c r="F37" i="15"/>
  <c r="L37" i="15" s="1"/>
  <c r="L36" i="15"/>
  <c r="F36" i="15"/>
  <c r="O35" i="15"/>
  <c r="F35" i="15"/>
  <c r="O34" i="15"/>
  <c r="M34" i="15"/>
  <c r="C80" i="15" s="1"/>
  <c r="F34" i="15"/>
  <c r="L34" i="15" s="1"/>
  <c r="B80" i="15" s="1"/>
  <c r="O33" i="15"/>
  <c r="N33" i="15"/>
  <c r="F33" i="15"/>
  <c r="L33" i="15" s="1"/>
  <c r="F32" i="15"/>
  <c r="F31" i="15"/>
  <c r="O30" i="15"/>
  <c r="M30" i="15"/>
  <c r="F30" i="15"/>
  <c r="L30" i="15" s="1"/>
  <c r="B76" i="15" s="1"/>
  <c r="F29" i="15"/>
  <c r="M28" i="15"/>
  <c r="J74" i="15" s="1"/>
  <c r="F28" i="15"/>
  <c r="F27" i="15"/>
  <c r="O26" i="15"/>
  <c r="M26" i="15"/>
  <c r="F26" i="15"/>
  <c r="L26" i="15" s="1"/>
  <c r="O25" i="15"/>
  <c r="L71" i="15" s="1"/>
  <c r="N25" i="15"/>
  <c r="F25" i="15"/>
  <c r="L25" i="15" s="1"/>
  <c r="I71" i="15" s="1"/>
  <c r="F24" i="15"/>
  <c r="F23" i="15"/>
  <c r="O22" i="15"/>
  <c r="L68" i="15" s="1"/>
  <c r="M22" i="15"/>
  <c r="F22" i="15"/>
  <c r="L22" i="15" s="1"/>
  <c r="F21" i="15"/>
  <c r="M20" i="15"/>
  <c r="F20" i="15"/>
  <c r="F19" i="15"/>
  <c r="O18" i="15"/>
  <c r="E64" i="15" s="1"/>
  <c r="M18" i="15"/>
  <c r="C64" i="15" s="1"/>
  <c r="F18" i="15"/>
  <c r="L18" i="15" s="1"/>
  <c r="F17" i="15"/>
  <c r="L17" i="15" s="1"/>
  <c r="F16" i="15"/>
  <c r="O15" i="15"/>
  <c r="E61" i="15" s="1"/>
  <c r="F15" i="15"/>
  <c r="O14" i="15"/>
  <c r="M14" i="15"/>
  <c r="F14" i="15"/>
  <c r="L14" i="15" s="1"/>
  <c r="O13" i="15"/>
  <c r="N13" i="15"/>
  <c r="M13" i="15"/>
  <c r="F13" i="15"/>
  <c r="L13" i="15" s="1"/>
  <c r="F12" i="15"/>
  <c r="F11" i="15"/>
  <c r="O10" i="15"/>
  <c r="E56" i="15" s="1"/>
  <c r="M10" i="15"/>
  <c r="J56" i="15" s="1"/>
  <c r="F10" i="15"/>
  <c r="L10" i="15" s="1"/>
  <c r="I56" i="15" s="1"/>
  <c r="F9" i="15"/>
  <c r="M8" i="15"/>
  <c r="C54" i="15" s="1"/>
  <c r="L8" i="15"/>
  <c r="F8" i="15"/>
  <c r="F7" i="15"/>
  <c r="F6" i="15"/>
  <c r="L6" i="15" s="1"/>
  <c r="B107" i="14"/>
  <c r="H88" i="14"/>
  <c r="H87" i="14"/>
  <c r="H86" i="14"/>
  <c r="H85" i="14"/>
  <c r="J85" i="14" s="1"/>
  <c r="L84" i="14"/>
  <c r="K84" i="14"/>
  <c r="H84" i="14"/>
  <c r="C84" i="14"/>
  <c r="H83" i="14"/>
  <c r="H82" i="14"/>
  <c r="H81" i="14"/>
  <c r="E81" i="14"/>
  <c r="C81" i="14"/>
  <c r="H80" i="14"/>
  <c r="H79" i="14"/>
  <c r="H78" i="14"/>
  <c r="H77" i="14"/>
  <c r="J77" i="14" s="1"/>
  <c r="K76" i="14"/>
  <c r="H76" i="14"/>
  <c r="H75" i="14"/>
  <c r="H74" i="14"/>
  <c r="H73" i="14"/>
  <c r="H72" i="14"/>
  <c r="L71" i="14"/>
  <c r="H71" i="14"/>
  <c r="H70" i="14"/>
  <c r="H69" i="14"/>
  <c r="L68" i="14"/>
  <c r="K68" i="14"/>
  <c r="H68" i="14"/>
  <c r="C68" i="14"/>
  <c r="H67" i="14"/>
  <c r="H66" i="14"/>
  <c r="J66" i="14" s="1"/>
  <c r="B66" i="14"/>
  <c r="H65" i="14"/>
  <c r="H64" i="14"/>
  <c r="L63" i="14"/>
  <c r="J63" i="14"/>
  <c r="I63" i="14"/>
  <c r="H63" i="14"/>
  <c r="H62" i="14"/>
  <c r="H61" i="14"/>
  <c r="H60" i="14"/>
  <c r="C60" i="14"/>
  <c r="H59" i="14"/>
  <c r="H58" i="14"/>
  <c r="H57" i="14"/>
  <c r="H56" i="14"/>
  <c r="H55" i="14"/>
  <c r="D55" i="14"/>
  <c r="H54" i="14"/>
  <c r="H53" i="14"/>
  <c r="H52" i="14"/>
  <c r="I43" i="14"/>
  <c r="E43" i="14"/>
  <c r="D43" i="14"/>
  <c r="C43" i="14"/>
  <c r="B43" i="14"/>
  <c r="O42" i="14"/>
  <c r="L88" i="14" s="1"/>
  <c r="N42" i="14"/>
  <c r="M42" i="14"/>
  <c r="L42" i="14"/>
  <c r="F42" i="14"/>
  <c r="F41" i="14"/>
  <c r="F40" i="14"/>
  <c r="O39" i="14"/>
  <c r="N39" i="14"/>
  <c r="M39" i="14"/>
  <c r="C85" i="14" s="1"/>
  <c r="F39" i="14"/>
  <c r="L39" i="14" s="1"/>
  <c r="O38" i="14"/>
  <c r="E84" i="14" s="1"/>
  <c r="N38" i="14"/>
  <c r="D84" i="14" s="1"/>
  <c r="M38" i="14"/>
  <c r="J84" i="14" s="1"/>
  <c r="L38" i="14"/>
  <c r="F38" i="14"/>
  <c r="F37" i="14"/>
  <c r="O36" i="14"/>
  <c r="F36" i="14"/>
  <c r="O35" i="14"/>
  <c r="L81" i="14" s="1"/>
  <c r="N35" i="14"/>
  <c r="D81" i="14" s="1"/>
  <c r="M35" i="14"/>
  <c r="J81" i="14" s="1"/>
  <c r="F35" i="14"/>
  <c r="L35" i="14" s="1"/>
  <c r="P35" i="14" s="1"/>
  <c r="O34" i="14"/>
  <c r="L80" i="14" s="1"/>
  <c r="N34" i="14"/>
  <c r="M34" i="14"/>
  <c r="L34" i="14"/>
  <c r="F34" i="14"/>
  <c r="F33" i="14"/>
  <c r="F32" i="14"/>
  <c r="P31" i="14"/>
  <c r="O31" i="14"/>
  <c r="N31" i="14"/>
  <c r="M31" i="14"/>
  <c r="C77" i="14" s="1"/>
  <c r="F31" i="14"/>
  <c r="L31" i="14" s="1"/>
  <c r="O30" i="14"/>
  <c r="E76" i="14" s="1"/>
  <c r="N30" i="14"/>
  <c r="D76" i="14" s="1"/>
  <c r="M30" i="14"/>
  <c r="F30" i="14"/>
  <c r="L30" i="14" s="1"/>
  <c r="M29" i="14"/>
  <c r="F29" i="14"/>
  <c r="O28" i="14"/>
  <c r="F28" i="14"/>
  <c r="O27" i="14"/>
  <c r="L73" i="14" s="1"/>
  <c r="N27" i="14"/>
  <c r="D73" i="14" s="1"/>
  <c r="M27" i="14"/>
  <c r="J73" i="14" s="1"/>
  <c r="F27" i="14"/>
  <c r="L27" i="14" s="1"/>
  <c r="L26" i="14"/>
  <c r="F26" i="14"/>
  <c r="M26" i="14" s="1"/>
  <c r="N25" i="14"/>
  <c r="M25" i="14"/>
  <c r="C71" i="14" s="1"/>
  <c r="L25" i="14"/>
  <c r="F25" i="14"/>
  <c r="O25" i="14" s="1"/>
  <c r="E71" i="14" s="1"/>
  <c r="M24" i="14"/>
  <c r="F24" i="14"/>
  <c r="P23" i="14"/>
  <c r="O23" i="14"/>
  <c r="N23" i="14"/>
  <c r="M23" i="14"/>
  <c r="C69" i="14" s="1"/>
  <c r="F23" i="14"/>
  <c r="L23" i="14" s="1"/>
  <c r="B69" i="14" s="1"/>
  <c r="P22" i="14"/>
  <c r="O22" i="14"/>
  <c r="E68" i="14" s="1"/>
  <c r="N22" i="14"/>
  <c r="D68" i="14" s="1"/>
  <c r="M22" i="14"/>
  <c r="J68" i="14" s="1"/>
  <c r="L22" i="14"/>
  <c r="F22" i="14"/>
  <c r="F21" i="14"/>
  <c r="O20" i="14"/>
  <c r="M20" i="14"/>
  <c r="C66" i="14" s="1"/>
  <c r="L20" i="14"/>
  <c r="I66" i="14" s="1"/>
  <c r="F20" i="14"/>
  <c r="N20" i="14" s="1"/>
  <c r="D66" i="14" s="1"/>
  <c r="F19" i="14"/>
  <c r="M18" i="14"/>
  <c r="F18" i="14"/>
  <c r="O17" i="14"/>
  <c r="E63" i="14" s="1"/>
  <c r="N17" i="14"/>
  <c r="M17" i="14"/>
  <c r="C63" i="14" s="1"/>
  <c r="L17" i="14"/>
  <c r="F17" i="14"/>
  <c r="F16" i="14"/>
  <c r="M15" i="14"/>
  <c r="F15" i="14"/>
  <c r="L15" i="14" s="1"/>
  <c r="B61" i="14" s="1"/>
  <c r="O14" i="14"/>
  <c r="N14" i="14"/>
  <c r="M14" i="14"/>
  <c r="J60" i="14" s="1"/>
  <c r="L14" i="14"/>
  <c r="I60" i="14" s="1"/>
  <c r="F14" i="14"/>
  <c r="F13" i="14"/>
  <c r="M12" i="14"/>
  <c r="C58" i="14" s="1"/>
  <c r="F12" i="14"/>
  <c r="F43" i="14" s="1"/>
  <c r="O11" i="14"/>
  <c r="F11" i="14"/>
  <c r="O10" i="14"/>
  <c r="N10" i="14"/>
  <c r="M10" i="14"/>
  <c r="F10" i="14"/>
  <c r="L10" i="14" s="1"/>
  <c r="O9" i="14"/>
  <c r="M9" i="14"/>
  <c r="L9" i="14"/>
  <c r="F9" i="14"/>
  <c r="N9" i="14" s="1"/>
  <c r="K55" i="14" s="1"/>
  <c r="F8" i="14"/>
  <c r="F7" i="14"/>
  <c r="O6" i="14"/>
  <c r="N6" i="14"/>
  <c r="M6" i="14"/>
  <c r="F6" i="14"/>
  <c r="L6" i="14" s="1"/>
  <c r="B52" i="14" s="1"/>
  <c r="B107" i="13"/>
  <c r="H88" i="13"/>
  <c r="H87" i="13"/>
  <c r="H86" i="13"/>
  <c r="H85" i="13"/>
  <c r="H84" i="13"/>
  <c r="E84" i="13"/>
  <c r="K83" i="13"/>
  <c r="I83" i="13"/>
  <c r="H83" i="13"/>
  <c r="H82" i="13"/>
  <c r="H81" i="13"/>
  <c r="H80" i="13"/>
  <c r="K79" i="13"/>
  <c r="H79" i="13"/>
  <c r="I79" i="13" s="1"/>
  <c r="B79" i="13"/>
  <c r="H78" i="13"/>
  <c r="L77" i="13"/>
  <c r="H77" i="13"/>
  <c r="D77" i="13"/>
  <c r="H76" i="13"/>
  <c r="H75" i="13"/>
  <c r="H74" i="13"/>
  <c r="H73" i="13"/>
  <c r="H72" i="13"/>
  <c r="H71" i="13"/>
  <c r="H70" i="13"/>
  <c r="I70" i="13" s="1"/>
  <c r="E70" i="13"/>
  <c r="B70" i="13"/>
  <c r="H69" i="13"/>
  <c r="H68" i="13"/>
  <c r="I67" i="13"/>
  <c r="H67" i="13"/>
  <c r="H66" i="13"/>
  <c r="H65" i="13"/>
  <c r="H64" i="13"/>
  <c r="K63" i="13"/>
  <c r="H63" i="13"/>
  <c r="I63" i="13" s="1"/>
  <c r="B63" i="13"/>
  <c r="H62" i="13"/>
  <c r="L61" i="13"/>
  <c r="H61" i="13"/>
  <c r="D61" i="13"/>
  <c r="C61" i="13"/>
  <c r="H60" i="13"/>
  <c r="E60" i="13"/>
  <c r="H59" i="13"/>
  <c r="H58" i="13"/>
  <c r="H57" i="13"/>
  <c r="H56" i="13"/>
  <c r="H55" i="13"/>
  <c r="H54" i="13"/>
  <c r="E54" i="13"/>
  <c r="H53" i="13"/>
  <c r="H52" i="13"/>
  <c r="I43" i="13"/>
  <c r="E43" i="13"/>
  <c r="D43" i="13"/>
  <c r="C43" i="13"/>
  <c r="B43" i="13"/>
  <c r="O42" i="13"/>
  <c r="F42" i="13"/>
  <c r="M41" i="13"/>
  <c r="F41" i="13"/>
  <c r="O40" i="13"/>
  <c r="L86" i="13" s="1"/>
  <c r="N40" i="13"/>
  <c r="D86" i="13" s="1"/>
  <c r="M40" i="13"/>
  <c r="F40" i="13"/>
  <c r="L40" i="13" s="1"/>
  <c r="M39" i="13"/>
  <c r="F39" i="13"/>
  <c r="O38" i="13"/>
  <c r="L84" i="13" s="1"/>
  <c r="F38" i="13"/>
  <c r="O37" i="13"/>
  <c r="N37" i="13"/>
  <c r="D83" i="13" s="1"/>
  <c r="M37" i="13"/>
  <c r="C83" i="13" s="1"/>
  <c r="F37" i="13"/>
  <c r="L37" i="13" s="1"/>
  <c r="B83" i="13" s="1"/>
  <c r="F36" i="13"/>
  <c r="O35" i="13"/>
  <c r="M35" i="13"/>
  <c r="C81" i="13" s="1"/>
  <c r="F35" i="13"/>
  <c r="F34" i="13"/>
  <c r="O33" i="13"/>
  <c r="N33" i="13"/>
  <c r="D79" i="13" s="1"/>
  <c r="M33" i="13"/>
  <c r="F33" i="13"/>
  <c r="L33" i="13" s="1"/>
  <c r="M32" i="13"/>
  <c r="F32" i="13"/>
  <c r="O31" i="13"/>
  <c r="E77" i="13" s="1"/>
  <c r="M31" i="13"/>
  <c r="F31" i="13"/>
  <c r="N31" i="13" s="1"/>
  <c r="K77" i="13" s="1"/>
  <c r="O30" i="13"/>
  <c r="F30" i="13"/>
  <c r="O29" i="13"/>
  <c r="F29" i="13"/>
  <c r="L29" i="13" s="1"/>
  <c r="I75" i="13" s="1"/>
  <c r="F28" i="13"/>
  <c r="F27" i="13"/>
  <c r="F26" i="13"/>
  <c r="M25" i="13"/>
  <c r="F25" i="13"/>
  <c r="O24" i="13"/>
  <c r="N24" i="13"/>
  <c r="D70" i="13" s="1"/>
  <c r="M24" i="13"/>
  <c r="F24" i="13"/>
  <c r="L24" i="13" s="1"/>
  <c r="F23" i="13"/>
  <c r="O22" i="13"/>
  <c r="F22" i="13"/>
  <c r="O21" i="13"/>
  <c r="N21" i="13"/>
  <c r="D67" i="13" s="1"/>
  <c r="M21" i="13"/>
  <c r="C67" i="13" s="1"/>
  <c r="F21" i="13"/>
  <c r="L21" i="13" s="1"/>
  <c r="B67" i="13" s="1"/>
  <c r="F20" i="13"/>
  <c r="O19" i="13"/>
  <c r="M19" i="13"/>
  <c r="F19" i="13"/>
  <c r="F18" i="13"/>
  <c r="O17" i="13"/>
  <c r="N17" i="13"/>
  <c r="D63" i="13" s="1"/>
  <c r="M17" i="13"/>
  <c r="F17" i="13"/>
  <c r="L17" i="13" s="1"/>
  <c r="M16" i="13"/>
  <c r="L16" i="13"/>
  <c r="F16" i="13"/>
  <c r="O15" i="13"/>
  <c r="E61" i="13" s="1"/>
  <c r="M15" i="13"/>
  <c r="J61" i="13" s="1"/>
  <c r="F15" i="13"/>
  <c r="N15" i="13" s="1"/>
  <c r="K61" i="13" s="1"/>
  <c r="O14" i="13"/>
  <c r="L60" i="13" s="1"/>
  <c r="M14" i="13"/>
  <c r="J60" i="13" s="1"/>
  <c r="F14" i="13"/>
  <c r="O13" i="13"/>
  <c r="F13" i="13"/>
  <c r="L13" i="13" s="1"/>
  <c r="I59" i="13" s="1"/>
  <c r="F12" i="13"/>
  <c r="F11" i="13"/>
  <c r="O10" i="13"/>
  <c r="F10" i="13"/>
  <c r="M9" i="13"/>
  <c r="F9" i="13"/>
  <c r="O8" i="13"/>
  <c r="L54" i="13" s="1"/>
  <c r="N8" i="13"/>
  <c r="D54" i="13" s="1"/>
  <c r="M8" i="13"/>
  <c r="F8" i="13"/>
  <c r="L8" i="13" s="1"/>
  <c r="M7" i="13"/>
  <c r="F7" i="13"/>
  <c r="O6" i="13"/>
  <c r="F6" i="13"/>
  <c r="B107" i="12"/>
  <c r="H88" i="12"/>
  <c r="H87" i="12"/>
  <c r="H86" i="12"/>
  <c r="E86" i="12"/>
  <c r="J85" i="12"/>
  <c r="H85" i="12"/>
  <c r="H84" i="12"/>
  <c r="H83" i="12"/>
  <c r="H82" i="12"/>
  <c r="J81" i="12"/>
  <c r="I81" i="12"/>
  <c r="H81" i="12"/>
  <c r="H80" i="12"/>
  <c r="H79" i="12"/>
  <c r="H78" i="12"/>
  <c r="E78" i="12"/>
  <c r="H77" i="12"/>
  <c r="E77" i="12"/>
  <c r="H76" i="12"/>
  <c r="I75" i="12"/>
  <c r="H75" i="12"/>
  <c r="H74" i="12"/>
  <c r="E74" i="12"/>
  <c r="I73" i="12"/>
  <c r="H73" i="12"/>
  <c r="H72" i="12"/>
  <c r="I71" i="12"/>
  <c r="H71" i="12"/>
  <c r="H70" i="12"/>
  <c r="H69" i="12"/>
  <c r="H68" i="12"/>
  <c r="H67" i="12"/>
  <c r="L66" i="12"/>
  <c r="H66" i="12"/>
  <c r="K65" i="12"/>
  <c r="H65" i="12"/>
  <c r="E65" i="12"/>
  <c r="D65" i="12"/>
  <c r="H64" i="12"/>
  <c r="E64" i="12"/>
  <c r="H63" i="12"/>
  <c r="C63" i="12"/>
  <c r="H62" i="12"/>
  <c r="L62" i="12" s="1"/>
  <c r="H61" i="12"/>
  <c r="H60" i="12"/>
  <c r="H59" i="12"/>
  <c r="D59" i="12"/>
  <c r="H58" i="12"/>
  <c r="K57" i="12"/>
  <c r="H57" i="12"/>
  <c r="E57" i="12"/>
  <c r="D57" i="12"/>
  <c r="B57" i="12"/>
  <c r="H56" i="12"/>
  <c r="H55" i="12"/>
  <c r="L54" i="12"/>
  <c r="H54" i="12"/>
  <c r="I53" i="12"/>
  <c r="H53" i="12"/>
  <c r="H52" i="12"/>
  <c r="I43" i="12"/>
  <c r="E43" i="12"/>
  <c r="D43" i="12"/>
  <c r="C43" i="12"/>
  <c r="B43" i="12"/>
  <c r="F42" i="12"/>
  <c r="M41" i="12"/>
  <c r="F41" i="12"/>
  <c r="O40" i="12"/>
  <c r="L86" i="12" s="1"/>
  <c r="F40" i="12"/>
  <c r="O39" i="12"/>
  <c r="N39" i="12"/>
  <c r="D85" i="12" s="1"/>
  <c r="M39" i="12"/>
  <c r="C85" i="12" s="1"/>
  <c r="F39" i="12"/>
  <c r="L39" i="12" s="1"/>
  <c r="O38" i="12"/>
  <c r="F38" i="12"/>
  <c r="M37" i="12"/>
  <c r="L37" i="12"/>
  <c r="B83" i="12" s="1"/>
  <c r="F37" i="12"/>
  <c r="O36" i="12"/>
  <c r="F36" i="12"/>
  <c r="O35" i="12"/>
  <c r="N35" i="12"/>
  <c r="M35" i="12"/>
  <c r="C81" i="12" s="1"/>
  <c r="F35" i="12"/>
  <c r="L35" i="12" s="1"/>
  <c r="F34" i="12"/>
  <c r="M33" i="12"/>
  <c r="J79" i="12" s="1"/>
  <c r="L33" i="12"/>
  <c r="F33" i="12"/>
  <c r="O32" i="12"/>
  <c r="F32" i="12"/>
  <c r="O31" i="12"/>
  <c r="N31" i="12"/>
  <c r="M31" i="12"/>
  <c r="F31" i="12"/>
  <c r="L31" i="12" s="1"/>
  <c r="O30" i="12"/>
  <c r="F30" i="12"/>
  <c r="M29" i="12"/>
  <c r="L29" i="12"/>
  <c r="F29" i="12"/>
  <c r="O28" i="12"/>
  <c r="L74" i="12" s="1"/>
  <c r="F28" i="12"/>
  <c r="O27" i="12"/>
  <c r="N27" i="12"/>
  <c r="M27" i="12"/>
  <c r="F27" i="12"/>
  <c r="L27" i="12" s="1"/>
  <c r="F26" i="12"/>
  <c r="N25" i="12"/>
  <c r="M25" i="12"/>
  <c r="J71" i="12" s="1"/>
  <c r="L25" i="12"/>
  <c r="F25" i="12"/>
  <c r="O25" i="12" s="1"/>
  <c r="E71" i="12" s="1"/>
  <c r="L24" i="12"/>
  <c r="F24" i="12"/>
  <c r="O23" i="12"/>
  <c r="N23" i="12"/>
  <c r="M23" i="12"/>
  <c r="F23" i="12"/>
  <c r="L23" i="12" s="1"/>
  <c r="O22" i="12"/>
  <c r="F22" i="12"/>
  <c r="F21" i="12"/>
  <c r="O20" i="12"/>
  <c r="E66" i="12" s="1"/>
  <c r="L20" i="12"/>
  <c r="B66" i="12" s="1"/>
  <c r="F20" i="12"/>
  <c r="O19" i="12"/>
  <c r="L65" i="12" s="1"/>
  <c r="N19" i="12"/>
  <c r="M19" i="12"/>
  <c r="F19" i="12"/>
  <c r="L19" i="12" s="1"/>
  <c r="P18" i="12"/>
  <c r="O18" i="12"/>
  <c r="L64" i="12" s="1"/>
  <c r="N18" i="12"/>
  <c r="M18" i="12"/>
  <c r="C64" i="12" s="1"/>
  <c r="F18" i="12"/>
  <c r="L18" i="12" s="1"/>
  <c r="M17" i="12"/>
  <c r="J63" i="12" s="1"/>
  <c r="L17" i="12"/>
  <c r="F17" i="12"/>
  <c r="O16" i="12"/>
  <c r="E62" i="12" s="1"/>
  <c r="F16" i="12"/>
  <c r="O15" i="12"/>
  <c r="N15" i="12"/>
  <c r="M15" i="12"/>
  <c r="F15" i="12"/>
  <c r="L15" i="12" s="1"/>
  <c r="M14" i="12"/>
  <c r="J60" i="12" s="1"/>
  <c r="L14" i="12"/>
  <c r="F14" i="12"/>
  <c r="N13" i="12"/>
  <c r="K59" i="12" s="1"/>
  <c r="M13" i="12"/>
  <c r="L13" i="12"/>
  <c r="F13" i="12"/>
  <c r="O13" i="12" s="1"/>
  <c r="O12" i="12"/>
  <c r="F12" i="12"/>
  <c r="P11" i="12"/>
  <c r="O11" i="12"/>
  <c r="L57" i="12" s="1"/>
  <c r="N11" i="12"/>
  <c r="M11" i="12"/>
  <c r="F11" i="12"/>
  <c r="L11" i="12" s="1"/>
  <c r="I57" i="12" s="1"/>
  <c r="O10" i="12"/>
  <c r="N10" i="12"/>
  <c r="M10" i="12"/>
  <c r="L10" i="12"/>
  <c r="F10" i="12"/>
  <c r="F9" i="12"/>
  <c r="O8" i="12"/>
  <c r="E54" i="12" s="1"/>
  <c r="L8" i="12"/>
  <c r="F8" i="12"/>
  <c r="O7" i="12"/>
  <c r="N7" i="12"/>
  <c r="M7" i="12"/>
  <c r="F7" i="12"/>
  <c r="L7" i="12" s="1"/>
  <c r="F6" i="12"/>
  <c r="B107" i="11"/>
  <c r="H88" i="11"/>
  <c r="J88" i="11" s="1"/>
  <c r="E88" i="11"/>
  <c r="D88" i="11"/>
  <c r="L87" i="11"/>
  <c r="H87" i="11"/>
  <c r="H86" i="11"/>
  <c r="L85" i="11"/>
  <c r="K85" i="11"/>
  <c r="H85" i="11"/>
  <c r="E85" i="11"/>
  <c r="H84" i="11"/>
  <c r="D84" i="11"/>
  <c r="H83" i="11"/>
  <c r="H82" i="11"/>
  <c r="H81" i="11"/>
  <c r="L80" i="11"/>
  <c r="H80" i="11"/>
  <c r="D80" i="11"/>
  <c r="H79" i="11"/>
  <c r="H78" i="11"/>
  <c r="H77" i="11"/>
  <c r="D77" i="11"/>
  <c r="H76" i="11"/>
  <c r="K76" i="11" s="1"/>
  <c r="E76" i="11"/>
  <c r="D76" i="11"/>
  <c r="C76" i="11"/>
  <c r="H75" i="11"/>
  <c r="I75" i="11" s="1"/>
  <c r="B75" i="11"/>
  <c r="H74" i="11"/>
  <c r="H73" i="11"/>
  <c r="K72" i="11"/>
  <c r="J72" i="11"/>
  <c r="I72" i="11"/>
  <c r="H72" i="11"/>
  <c r="H71" i="11"/>
  <c r="H70" i="11"/>
  <c r="J70" i="11" s="1"/>
  <c r="H69" i="11"/>
  <c r="L68" i="11"/>
  <c r="H68" i="11"/>
  <c r="C68" i="11"/>
  <c r="B68" i="11"/>
  <c r="H67" i="11"/>
  <c r="H66" i="11"/>
  <c r="H65" i="11"/>
  <c r="E65" i="11"/>
  <c r="D65" i="11"/>
  <c r="C65" i="11"/>
  <c r="H64" i="11"/>
  <c r="B64" i="11"/>
  <c r="H63" i="11"/>
  <c r="H62" i="11"/>
  <c r="E62" i="11"/>
  <c r="H61" i="11"/>
  <c r="H60" i="11"/>
  <c r="K60" i="11" s="1"/>
  <c r="E60" i="11"/>
  <c r="D60" i="11"/>
  <c r="C60" i="11"/>
  <c r="H59" i="11"/>
  <c r="H58" i="11"/>
  <c r="H57" i="11"/>
  <c r="K56" i="11"/>
  <c r="J56" i="11"/>
  <c r="I56" i="11"/>
  <c r="H56" i="11"/>
  <c r="J55" i="11"/>
  <c r="H55" i="11"/>
  <c r="B55" i="11"/>
  <c r="H54" i="11"/>
  <c r="H53" i="11"/>
  <c r="H52" i="11"/>
  <c r="C52" i="11"/>
  <c r="B52" i="11"/>
  <c r="I43" i="11"/>
  <c r="E43" i="11"/>
  <c r="D43" i="11"/>
  <c r="C43" i="11"/>
  <c r="B43" i="11"/>
  <c r="O42" i="11"/>
  <c r="N42" i="11"/>
  <c r="K88" i="11" s="1"/>
  <c r="M42" i="11"/>
  <c r="C88" i="11" s="1"/>
  <c r="L42" i="11"/>
  <c r="B88" i="11" s="1"/>
  <c r="F42" i="11"/>
  <c r="O41" i="11"/>
  <c r="E87" i="11" s="1"/>
  <c r="N41" i="11"/>
  <c r="M41" i="11"/>
  <c r="L41" i="11"/>
  <c r="F41" i="11"/>
  <c r="L40" i="11"/>
  <c r="F40" i="11"/>
  <c r="O39" i="11"/>
  <c r="N39" i="11"/>
  <c r="D85" i="11" s="1"/>
  <c r="F39" i="11"/>
  <c r="O38" i="11"/>
  <c r="E84" i="11" s="1"/>
  <c r="N38" i="11"/>
  <c r="K84" i="11" s="1"/>
  <c r="M38" i="11"/>
  <c r="L38" i="11"/>
  <c r="F38" i="11"/>
  <c r="O37" i="11"/>
  <c r="F37" i="11"/>
  <c r="F36" i="11"/>
  <c r="F35" i="11"/>
  <c r="P34" i="11"/>
  <c r="O34" i="11"/>
  <c r="E80" i="11" s="1"/>
  <c r="N34" i="11"/>
  <c r="M34" i="11"/>
  <c r="L34" i="11"/>
  <c r="B80" i="11" s="1"/>
  <c r="F34" i="11"/>
  <c r="N33" i="11"/>
  <c r="M33" i="11"/>
  <c r="L33" i="11"/>
  <c r="F33" i="11"/>
  <c r="O33" i="11" s="1"/>
  <c r="F32" i="11"/>
  <c r="O31" i="11"/>
  <c r="N31" i="11"/>
  <c r="K77" i="11" s="1"/>
  <c r="F31" i="11"/>
  <c r="P30" i="11"/>
  <c r="O30" i="11"/>
  <c r="N30" i="11"/>
  <c r="M30" i="11"/>
  <c r="L30" i="11"/>
  <c r="F30" i="11"/>
  <c r="O29" i="11"/>
  <c r="N29" i="11"/>
  <c r="D75" i="11" s="1"/>
  <c r="M29" i="11"/>
  <c r="L29" i="11"/>
  <c r="F29" i="11"/>
  <c r="F28" i="11"/>
  <c r="O27" i="11"/>
  <c r="N27" i="11"/>
  <c r="F27" i="11"/>
  <c r="O26" i="11"/>
  <c r="N26" i="11"/>
  <c r="D72" i="11" s="1"/>
  <c r="M26" i="11"/>
  <c r="C72" i="11" s="1"/>
  <c r="L26" i="11"/>
  <c r="B72" i="11" s="1"/>
  <c r="F26" i="11"/>
  <c r="L25" i="11"/>
  <c r="F25" i="11"/>
  <c r="M24" i="11"/>
  <c r="C70" i="11" s="1"/>
  <c r="L24" i="11"/>
  <c r="F24" i="11"/>
  <c r="F23" i="11"/>
  <c r="P22" i="11"/>
  <c r="O22" i="11"/>
  <c r="E68" i="11" s="1"/>
  <c r="N22" i="11"/>
  <c r="M22" i="11"/>
  <c r="L22" i="11"/>
  <c r="F22" i="11"/>
  <c r="F21" i="11"/>
  <c r="F20" i="11"/>
  <c r="P19" i="11"/>
  <c r="O19" i="11"/>
  <c r="L65" i="11" s="1"/>
  <c r="N19" i="11"/>
  <c r="K65" i="11" s="1"/>
  <c r="L19" i="11"/>
  <c r="F19" i="11"/>
  <c r="M19" i="11" s="1"/>
  <c r="J65" i="11" s="1"/>
  <c r="O18" i="11"/>
  <c r="E64" i="11" s="1"/>
  <c r="N18" i="11"/>
  <c r="M18" i="11"/>
  <c r="J64" i="11" s="1"/>
  <c r="L18" i="11"/>
  <c r="F18" i="11"/>
  <c r="F17" i="11"/>
  <c r="P16" i="11"/>
  <c r="N16" i="11"/>
  <c r="M16" i="11"/>
  <c r="L16" i="11"/>
  <c r="B62" i="11" s="1"/>
  <c r="F16" i="11"/>
  <c r="O16" i="11" s="1"/>
  <c r="O15" i="11"/>
  <c r="N15" i="11"/>
  <c r="L15" i="11"/>
  <c r="F15" i="11"/>
  <c r="M15" i="11" s="1"/>
  <c r="J61" i="11" s="1"/>
  <c r="P14" i="11"/>
  <c r="O14" i="11"/>
  <c r="L60" i="11" s="1"/>
  <c r="N14" i="11"/>
  <c r="M14" i="11"/>
  <c r="L14" i="11"/>
  <c r="F14" i="11"/>
  <c r="O13" i="11"/>
  <c r="N13" i="11"/>
  <c r="F13" i="11"/>
  <c r="M13" i="11" s="1"/>
  <c r="F12" i="11"/>
  <c r="F11" i="11"/>
  <c r="P10" i="11"/>
  <c r="O10" i="11"/>
  <c r="E56" i="11" s="1"/>
  <c r="N10" i="11"/>
  <c r="D56" i="11" s="1"/>
  <c r="F56" i="11" s="1"/>
  <c r="M10" i="11"/>
  <c r="C56" i="11" s="1"/>
  <c r="L10" i="11"/>
  <c r="B56" i="11" s="1"/>
  <c r="F10" i="11"/>
  <c r="O9" i="11"/>
  <c r="N9" i="11"/>
  <c r="M9" i="11"/>
  <c r="C55" i="11" s="1"/>
  <c r="L9" i="11"/>
  <c r="I55" i="11" s="1"/>
  <c r="F9" i="11"/>
  <c r="F8" i="11"/>
  <c r="O7" i="11"/>
  <c r="F7" i="11"/>
  <c r="M7" i="11" s="1"/>
  <c r="C53" i="11" s="1"/>
  <c r="P6" i="11"/>
  <c r="O6" i="11"/>
  <c r="N6" i="11"/>
  <c r="M6" i="11"/>
  <c r="L6" i="11"/>
  <c r="I52" i="11" s="1"/>
  <c r="F6" i="11"/>
  <c r="B107" i="10"/>
  <c r="H88" i="10"/>
  <c r="H87" i="10"/>
  <c r="I87" i="10" s="1"/>
  <c r="H86" i="10"/>
  <c r="B86" i="10"/>
  <c r="H85" i="10"/>
  <c r="K84" i="10"/>
  <c r="H84" i="10"/>
  <c r="H83" i="10"/>
  <c r="H82" i="10"/>
  <c r="J81" i="10"/>
  <c r="H81" i="10"/>
  <c r="H80" i="10"/>
  <c r="H79" i="10"/>
  <c r="H78" i="10"/>
  <c r="D78" i="10"/>
  <c r="B78" i="10"/>
  <c r="H77" i="10"/>
  <c r="H76" i="10"/>
  <c r="H75" i="10"/>
  <c r="H74" i="10"/>
  <c r="H73" i="10"/>
  <c r="H72" i="10"/>
  <c r="J71" i="10"/>
  <c r="H71" i="10"/>
  <c r="H70" i="10"/>
  <c r="B70" i="10"/>
  <c r="I69" i="10"/>
  <c r="H69" i="10"/>
  <c r="H68" i="10"/>
  <c r="H67" i="10"/>
  <c r="H66" i="10"/>
  <c r="H65" i="10"/>
  <c r="H64" i="10"/>
  <c r="H63" i="10"/>
  <c r="H62" i="10"/>
  <c r="H61" i="10"/>
  <c r="H60" i="10"/>
  <c r="C60" i="10"/>
  <c r="H59" i="10"/>
  <c r="H58" i="10"/>
  <c r="B58" i="10"/>
  <c r="H57" i="10"/>
  <c r="H56" i="10"/>
  <c r="K55" i="10"/>
  <c r="H55" i="10"/>
  <c r="B55" i="10"/>
  <c r="H54" i="10"/>
  <c r="B54" i="10"/>
  <c r="H53" i="10"/>
  <c r="H52" i="10"/>
  <c r="C52" i="10"/>
  <c r="B52" i="10"/>
  <c r="I43" i="10"/>
  <c r="E43" i="10"/>
  <c r="D43" i="10"/>
  <c r="C43" i="10"/>
  <c r="B43" i="10"/>
  <c r="L42" i="10"/>
  <c r="F42" i="10"/>
  <c r="P41" i="10"/>
  <c r="O41" i="10"/>
  <c r="M41" i="10"/>
  <c r="C87" i="10" s="1"/>
  <c r="L41" i="10"/>
  <c r="B87" i="10" s="1"/>
  <c r="F41" i="10"/>
  <c r="N41" i="10" s="1"/>
  <c r="O40" i="10"/>
  <c r="N40" i="10"/>
  <c r="M40" i="10"/>
  <c r="F40" i="10"/>
  <c r="L40" i="10" s="1"/>
  <c r="F39" i="10"/>
  <c r="O38" i="10"/>
  <c r="N38" i="10"/>
  <c r="D84" i="10" s="1"/>
  <c r="M38" i="10"/>
  <c r="L38" i="10"/>
  <c r="F38" i="10"/>
  <c r="M37" i="10"/>
  <c r="L37" i="10"/>
  <c r="F37" i="10"/>
  <c r="N37" i="10" s="1"/>
  <c r="F36" i="10"/>
  <c r="P35" i="10"/>
  <c r="O35" i="10"/>
  <c r="N35" i="10"/>
  <c r="M35" i="10"/>
  <c r="C81" i="10" s="1"/>
  <c r="L35" i="10"/>
  <c r="F35" i="10"/>
  <c r="N34" i="10"/>
  <c r="M34" i="10"/>
  <c r="L34" i="10"/>
  <c r="F34" i="10"/>
  <c r="O34" i="10" s="1"/>
  <c r="F33" i="10"/>
  <c r="O32" i="10"/>
  <c r="L78" i="10" s="1"/>
  <c r="N32" i="10"/>
  <c r="K78" i="10" s="1"/>
  <c r="M32" i="10"/>
  <c r="F32" i="10"/>
  <c r="L32" i="10" s="1"/>
  <c r="I78" i="10" s="1"/>
  <c r="F31" i="10"/>
  <c r="F30" i="10"/>
  <c r="P29" i="10"/>
  <c r="O29" i="10"/>
  <c r="L75" i="10" s="1"/>
  <c r="M29" i="10"/>
  <c r="L29" i="10"/>
  <c r="F29" i="10"/>
  <c r="N29" i="10" s="1"/>
  <c r="F28" i="10"/>
  <c r="O27" i="10"/>
  <c r="F27" i="10"/>
  <c r="O26" i="10"/>
  <c r="N26" i="10"/>
  <c r="M26" i="10"/>
  <c r="L26" i="10"/>
  <c r="F26" i="10"/>
  <c r="M25" i="10"/>
  <c r="C71" i="10" s="1"/>
  <c r="L25" i="10"/>
  <c r="F25" i="10"/>
  <c r="O24" i="10"/>
  <c r="L70" i="10" s="1"/>
  <c r="F24" i="10"/>
  <c r="L24" i="10" s="1"/>
  <c r="I70" i="10" s="1"/>
  <c r="O23" i="10"/>
  <c r="N23" i="10"/>
  <c r="M23" i="10"/>
  <c r="L23" i="10"/>
  <c r="B69" i="10" s="1"/>
  <c r="F23" i="10"/>
  <c r="L22" i="10"/>
  <c r="F22" i="10"/>
  <c r="O21" i="10"/>
  <c r="F21" i="10"/>
  <c r="N21" i="10" s="1"/>
  <c r="M20" i="10"/>
  <c r="F20" i="10"/>
  <c r="L20" i="10" s="1"/>
  <c r="I66" i="10" s="1"/>
  <c r="M19" i="10"/>
  <c r="F19" i="10"/>
  <c r="O18" i="10"/>
  <c r="N18" i="10"/>
  <c r="F18" i="10"/>
  <c r="M18" i="10" s="1"/>
  <c r="L17" i="10"/>
  <c r="F17" i="10"/>
  <c r="M16" i="10"/>
  <c r="F16" i="10"/>
  <c r="O15" i="10"/>
  <c r="L61" i="10" s="1"/>
  <c r="N15" i="10"/>
  <c r="F15" i="10"/>
  <c r="M15" i="10" s="1"/>
  <c r="O14" i="10"/>
  <c r="N14" i="10"/>
  <c r="M14" i="10"/>
  <c r="J60" i="10" s="1"/>
  <c r="F14" i="10"/>
  <c r="L14" i="10" s="1"/>
  <c r="L13" i="10"/>
  <c r="F13" i="10"/>
  <c r="O12" i="10"/>
  <c r="N12" i="10"/>
  <c r="M12" i="10"/>
  <c r="C58" i="10" s="1"/>
  <c r="F12" i="10"/>
  <c r="L12" i="10" s="1"/>
  <c r="F11" i="10"/>
  <c r="L10" i="10"/>
  <c r="F10" i="10"/>
  <c r="O9" i="10"/>
  <c r="E55" i="10" s="1"/>
  <c r="M9" i="10"/>
  <c r="L9" i="10"/>
  <c r="I55" i="10" s="1"/>
  <c r="F9" i="10"/>
  <c r="N9" i="10" s="1"/>
  <c r="D55" i="10" s="1"/>
  <c r="O8" i="10"/>
  <c r="N8" i="10"/>
  <c r="D54" i="10" s="1"/>
  <c r="M8" i="10"/>
  <c r="J54" i="10" s="1"/>
  <c r="F8" i="10"/>
  <c r="L8" i="10" s="1"/>
  <c r="L7" i="10"/>
  <c r="F7" i="10"/>
  <c r="O6" i="10"/>
  <c r="N6" i="10"/>
  <c r="M6" i="10"/>
  <c r="L6" i="10"/>
  <c r="I52" i="10" s="1"/>
  <c r="F6" i="10"/>
  <c r="B107" i="9"/>
  <c r="H88" i="9"/>
  <c r="H87" i="9"/>
  <c r="L86" i="9"/>
  <c r="K86" i="9"/>
  <c r="H86" i="9"/>
  <c r="L85" i="9"/>
  <c r="H85" i="9"/>
  <c r="H84" i="9"/>
  <c r="L83" i="9"/>
  <c r="K83" i="9"/>
  <c r="J83" i="9"/>
  <c r="H83" i="9"/>
  <c r="E83" i="9"/>
  <c r="H82" i="9"/>
  <c r="I82" i="9" s="1"/>
  <c r="H81" i="9"/>
  <c r="H80" i="9"/>
  <c r="H79" i="9"/>
  <c r="E79" i="9"/>
  <c r="I78" i="9"/>
  <c r="H78" i="9"/>
  <c r="C78" i="9"/>
  <c r="B78" i="9"/>
  <c r="H77" i="9"/>
  <c r="H76" i="9"/>
  <c r="L75" i="9"/>
  <c r="K75" i="9"/>
  <c r="H75" i="9"/>
  <c r="D75" i="9"/>
  <c r="I74" i="9"/>
  <c r="H74" i="9"/>
  <c r="D74" i="9"/>
  <c r="H73" i="9"/>
  <c r="H72" i="9"/>
  <c r="H71" i="9"/>
  <c r="K70" i="9"/>
  <c r="H70" i="9"/>
  <c r="D70" i="9"/>
  <c r="L69" i="9"/>
  <c r="H69" i="9"/>
  <c r="E69" i="9"/>
  <c r="H68" i="9"/>
  <c r="H67" i="9"/>
  <c r="D67" i="9"/>
  <c r="H66" i="9"/>
  <c r="E66" i="9"/>
  <c r="D66" i="9"/>
  <c r="L65" i="9"/>
  <c r="K65" i="9"/>
  <c r="H65" i="9"/>
  <c r="H64" i="9"/>
  <c r="B64" i="9"/>
  <c r="J63" i="9"/>
  <c r="H63" i="9"/>
  <c r="J62" i="9"/>
  <c r="H62" i="9"/>
  <c r="L61" i="9"/>
  <c r="H61" i="9"/>
  <c r="H60" i="9"/>
  <c r="K59" i="9"/>
  <c r="H59" i="9"/>
  <c r="D59" i="9"/>
  <c r="B59" i="9"/>
  <c r="H58" i="9"/>
  <c r="E58" i="9"/>
  <c r="I57" i="9"/>
  <c r="H57" i="9"/>
  <c r="C57" i="9"/>
  <c r="H56" i="9"/>
  <c r="H55" i="9"/>
  <c r="E55" i="9"/>
  <c r="L54" i="9"/>
  <c r="H54" i="9"/>
  <c r="B54" i="9"/>
  <c r="H53" i="9"/>
  <c r="I52" i="9"/>
  <c r="H52" i="9"/>
  <c r="I43" i="9"/>
  <c r="E43" i="9"/>
  <c r="D43" i="9"/>
  <c r="C43" i="9"/>
  <c r="B43" i="9"/>
  <c r="L42" i="9"/>
  <c r="F42" i="9"/>
  <c r="O41" i="9"/>
  <c r="L87" i="9" s="1"/>
  <c r="N41" i="9"/>
  <c r="F41" i="9"/>
  <c r="M41" i="9" s="1"/>
  <c r="C87" i="9" s="1"/>
  <c r="O40" i="9"/>
  <c r="E86" i="9" s="1"/>
  <c r="N40" i="9"/>
  <c r="D86" i="9" s="1"/>
  <c r="M40" i="9"/>
  <c r="L40" i="9"/>
  <c r="F40" i="9"/>
  <c r="L39" i="9"/>
  <c r="F39" i="9"/>
  <c r="O39" i="9" s="1"/>
  <c r="E85" i="9" s="1"/>
  <c r="F38" i="9"/>
  <c r="O37" i="9"/>
  <c r="N37" i="9"/>
  <c r="D83" i="9" s="1"/>
  <c r="F37" i="9"/>
  <c r="M37" i="9" s="1"/>
  <c r="C83" i="9" s="1"/>
  <c r="O36" i="9"/>
  <c r="N36" i="9"/>
  <c r="M36" i="9"/>
  <c r="L36" i="9"/>
  <c r="B82" i="9" s="1"/>
  <c r="F36" i="9"/>
  <c r="F35" i="9"/>
  <c r="L34" i="9"/>
  <c r="F34" i="9"/>
  <c r="O33" i="9"/>
  <c r="L79" i="9" s="1"/>
  <c r="N33" i="9"/>
  <c r="F33" i="9"/>
  <c r="M33" i="9" s="1"/>
  <c r="C79" i="9" s="1"/>
  <c r="O32" i="9"/>
  <c r="N32" i="9"/>
  <c r="K78" i="9" s="1"/>
  <c r="M32" i="9"/>
  <c r="J78" i="9" s="1"/>
  <c r="L32" i="9"/>
  <c r="F32" i="9"/>
  <c r="L31" i="9"/>
  <c r="F31" i="9"/>
  <c r="L30" i="9"/>
  <c r="I76" i="9" s="1"/>
  <c r="F30" i="9"/>
  <c r="O29" i="9"/>
  <c r="E75" i="9" s="1"/>
  <c r="N29" i="9"/>
  <c r="F29" i="9"/>
  <c r="M29" i="9" s="1"/>
  <c r="P28" i="9"/>
  <c r="O28" i="9"/>
  <c r="N28" i="9"/>
  <c r="K74" i="9" s="1"/>
  <c r="M28" i="9"/>
  <c r="L28" i="9"/>
  <c r="B74" i="9" s="1"/>
  <c r="F28" i="9"/>
  <c r="M27" i="9"/>
  <c r="C73" i="9" s="1"/>
  <c r="F27" i="9"/>
  <c r="F26" i="9"/>
  <c r="O25" i="9"/>
  <c r="N25" i="9"/>
  <c r="F25" i="9"/>
  <c r="M25" i="9" s="1"/>
  <c r="O24" i="9"/>
  <c r="E70" i="9" s="1"/>
  <c r="N24" i="9"/>
  <c r="M24" i="9"/>
  <c r="C70" i="9" s="1"/>
  <c r="L24" i="9"/>
  <c r="F24" i="9"/>
  <c r="N23" i="9"/>
  <c r="M23" i="9"/>
  <c r="L23" i="9"/>
  <c r="F23" i="9"/>
  <c r="O23" i="9" s="1"/>
  <c r="F22" i="9"/>
  <c r="O21" i="9"/>
  <c r="N21" i="9"/>
  <c r="K67" i="9" s="1"/>
  <c r="F21" i="9"/>
  <c r="M21" i="9" s="1"/>
  <c r="J67" i="9" s="1"/>
  <c r="O20" i="9"/>
  <c r="N20" i="9"/>
  <c r="K66" i="9" s="1"/>
  <c r="M20" i="9"/>
  <c r="L20" i="9"/>
  <c r="B66" i="9" s="1"/>
  <c r="F20" i="9"/>
  <c r="N19" i="9"/>
  <c r="D65" i="9" s="1"/>
  <c r="M19" i="9"/>
  <c r="L19" i="9"/>
  <c r="I65" i="9" s="1"/>
  <c r="F19" i="9"/>
  <c r="O19" i="9" s="1"/>
  <c r="E65" i="9" s="1"/>
  <c r="L18" i="9"/>
  <c r="F18" i="9"/>
  <c r="O17" i="9"/>
  <c r="N17" i="9"/>
  <c r="F17" i="9"/>
  <c r="M17" i="9" s="1"/>
  <c r="C63" i="9" s="1"/>
  <c r="O16" i="9"/>
  <c r="E62" i="9" s="1"/>
  <c r="N16" i="9"/>
  <c r="M16" i="9"/>
  <c r="C62" i="9" s="1"/>
  <c r="L16" i="9"/>
  <c r="F16" i="9"/>
  <c r="N15" i="9"/>
  <c r="M15" i="9"/>
  <c r="C61" i="9" s="1"/>
  <c r="F15" i="9"/>
  <c r="O15" i="9" s="1"/>
  <c r="E61" i="9" s="1"/>
  <c r="F14" i="9"/>
  <c r="O13" i="9"/>
  <c r="L59" i="9" s="1"/>
  <c r="N13" i="9"/>
  <c r="L13" i="9"/>
  <c r="I59" i="9" s="1"/>
  <c r="F13" i="9"/>
  <c r="M13" i="9" s="1"/>
  <c r="C59" i="9" s="1"/>
  <c r="O12" i="9"/>
  <c r="L58" i="9" s="1"/>
  <c r="N12" i="9"/>
  <c r="M12" i="9"/>
  <c r="L12" i="9"/>
  <c r="B58" i="9" s="1"/>
  <c r="F12" i="9"/>
  <c r="M11" i="9"/>
  <c r="J57" i="9" s="1"/>
  <c r="L11" i="9"/>
  <c r="F11" i="9"/>
  <c r="O11" i="9" s="1"/>
  <c r="E57" i="9" s="1"/>
  <c r="L10" i="9"/>
  <c r="F10" i="9"/>
  <c r="O9" i="9"/>
  <c r="N9" i="9"/>
  <c r="F9" i="9"/>
  <c r="M9" i="9" s="1"/>
  <c r="O8" i="9"/>
  <c r="E54" i="9" s="1"/>
  <c r="N8" i="9"/>
  <c r="M8" i="9"/>
  <c r="L8" i="9"/>
  <c r="I54" i="9" s="1"/>
  <c r="F8" i="9"/>
  <c r="M7" i="9"/>
  <c r="F7" i="9"/>
  <c r="L6" i="9"/>
  <c r="F6" i="9"/>
  <c r="B107" i="8"/>
  <c r="H88" i="8"/>
  <c r="H87" i="8"/>
  <c r="I87" i="8" s="1"/>
  <c r="H86" i="8"/>
  <c r="H85" i="8"/>
  <c r="H84" i="8"/>
  <c r="D84" i="8"/>
  <c r="H83" i="8"/>
  <c r="H82" i="8"/>
  <c r="H81" i="8"/>
  <c r="E81" i="8"/>
  <c r="H80" i="8"/>
  <c r="H79" i="8"/>
  <c r="H78" i="8"/>
  <c r="C78" i="8"/>
  <c r="H77" i="8"/>
  <c r="C77" i="8"/>
  <c r="H76" i="8"/>
  <c r="I75" i="8"/>
  <c r="H75" i="8"/>
  <c r="H74" i="8"/>
  <c r="H73" i="8"/>
  <c r="I72" i="8"/>
  <c r="H72" i="8"/>
  <c r="E72" i="8"/>
  <c r="I71" i="8"/>
  <c r="H71" i="8"/>
  <c r="B71" i="8"/>
  <c r="H70" i="8"/>
  <c r="K69" i="8"/>
  <c r="H69" i="8"/>
  <c r="H68" i="8"/>
  <c r="D68" i="8"/>
  <c r="H67" i="8"/>
  <c r="H66" i="8"/>
  <c r="I66" i="8" s="1"/>
  <c r="D66" i="8"/>
  <c r="H65" i="8"/>
  <c r="H64" i="8"/>
  <c r="H63" i="8"/>
  <c r="L62" i="8"/>
  <c r="I62" i="8"/>
  <c r="H62" i="8"/>
  <c r="H61" i="8"/>
  <c r="H60" i="8"/>
  <c r="E60" i="8"/>
  <c r="H59" i="8"/>
  <c r="H58" i="8"/>
  <c r="H57" i="8"/>
  <c r="H56" i="8"/>
  <c r="I55" i="8"/>
  <c r="H55" i="8"/>
  <c r="B55" i="8"/>
  <c r="J54" i="8"/>
  <c r="H54" i="8"/>
  <c r="H53" i="8"/>
  <c r="C53" i="8"/>
  <c r="K52" i="8"/>
  <c r="H52" i="8"/>
  <c r="I43" i="8"/>
  <c r="E43" i="8"/>
  <c r="D43" i="8"/>
  <c r="C43" i="8"/>
  <c r="B43" i="8"/>
  <c r="F42" i="8"/>
  <c r="O41" i="8"/>
  <c r="N41" i="8"/>
  <c r="F41" i="8"/>
  <c r="L41" i="8" s="1"/>
  <c r="B87" i="8" s="1"/>
  <c r="F40" i="8"/>
  <c r="M39" i="8"/>
  <c r="L39" i="8"/>
  <c r="F39" i="8"/>
  <c r="O38" i="8"/>
  <c r="M38" i="8"/>
  <c r="F38" i="8"/>
  <c r="N38" i="8" s="1"/>
  <c r="K84" i="8" s="1"/>
  <c r="O37" i="8"/>
  <c r="N37" i="8"/>
  <c r="F37" i="8"/>
  <c r="M36" i="8"/>
  <c r="F36" i="8"/>
  <c r="O35" i="8"/>
  <c r="L81" i="8" s="1"/>
  <c r="N35" i="8"/>
  <c r="M35" i="8"/>
  <c r="F35" i="8"/>
  <c r="L35" i="8" s="1"/>
  <c r="O34" i="8"/>
  <c r="F34" i="8"/>
  <c r="M33" i="8"/>
  <c r="F33" i="8"/>
  <c r="O32" i="8"/>
  <c r="E78" i="8" s="1"/>
  <c r="N32" i="8"/>
  <c r="M32" i="8"/>
  <c r="J78" i="8" s="1"/>
  <c r="F32" i="8"/>
  <c r="L32" i="8" s="1"/>
  <c r="N31" i="8"/>
  <c r="M31" i="8"/>
  <c r="J77" i="8" s="1"/>
  <c r="F31" i="8"/>
  <c r="L30" i="8"/>
  <c r="F30" i="8"/>
  <c r="O29" i="8"/>
  <c r="E75" i="8" s="1"/>
  <c r="N29" i="8"/>
  <c r="M29" i="8"/>
  <c r="F29" i="8"/>
  <c r="L29" i="8" s="1"/>
  <c r="B75" i="8" s="1"/>
  <c r="N28" i="8"/>
  <c r="F28" i="8"/>
  <c r="L28" i="8" s="1"/>
  <c r="F27" i="8"/>
  <c r="O26" i="8"/>
  <c r="M26" i="8"/>
  <c r="L26" i="8"/>
  <c r="B72" i="8" s="1"/>
  <c r="F26" i="8"/>
  <c r="N26" i="8" s="1"/>
  <c r="O25" i="8"/>
  <c r="N25" i="8"/>
  <c r="M25" i="8"/>
  <c r="F25" i="8"/>
  <c r="L25" i="8" s="1"/>
  <c r="P25" i="8" s="1"/>
  <c r="O24" i="8"/>
  <c r="F24" i="8"/>
  <c r="O23" i="8"/>
  <c r="L69" i="8" s="1"/>
  <c r="N23" i="8"/>
  <c r="D69" i="8" s="1"/>
  <c r="M23" i="8"/>
  <c r="L23" i="8"/>
  <c r="F23" i="8"/>
  <c r="O22" i="8"/>
  <c r="M22" i="8"/>
  <c r="L22" i="8"/>
  <c r="F22" i="8"/>
  <c r="N22" i="8" s="1"/>
  <c r="K68" i="8" s="1"/>
  <c r="F21" i="8"/>
  <c r="O20" i="8"/>
  <c r="N20" i="8"/>
  <c r="M20" i="8"/>
  <c r="L20" i="8"/>
  <c r="B66" i="8" s="1"/>
  <c r="F20" i="8"/>
  <c r="N19" i="8"/>
  <c r="M19" i="8"/>
  <c r="C65" i="8" s="1"/>
  <c r="L19" i="8"/>
  <c r="F19" i="8"/>
  <c r="O19" i="8" s="1"/>
  <c r="F18" i="8"/>
  <c r="O17" i="8"/>
  <c r="M17" i="8"/>
  <c r="F17" i="8"/>
  <c r="N16" i="8"/>
  <c r="M16" i="8"/>
  <c r="J62" i="8" s="1"/>
  <c r="L16" i="8"/>
  <c r="B62" i="8" s="1"/>
  <c r="F16" i="8"/>
  <c r="O16" i="8" s="1"/>
  <c r="E62" i="8" s="1"/>
  <c r="O15" i="8"/>
  <c r="N15" i="8"/>
  <c r="F15" i="8"/>
  <c r="O14" i="8"/>
  <c r="L60" i="8" s="1"/>
  <c r="F14" i="8"/>
  <c r="F13" i="8"/>
  <c r="F12" i="8"/>
  <c r="F11" i="8"/>
  <c r="M10" i="8"/>
  <c r="L10" i="8"/>
  <c r="F10" i="8"/>
  <c r="O9" i="8"/>
  <c r="N9" i="8"/>
  <c r="K55" i="8" s="1"/>
  <c r="F9" i="8"/>
  <c r="L9" i="8" s="1"/>
  <c r="O8" i="8"/>
  <c r="N8" i="8"/>
  <c r="L8" i="8"/>
  <c r="F8" i="8"/>
  <c r="M8" i="8" s="1"/>
  <c r="C54" i="8" s="1"/>
  <c r="M7" i="8"/>
  <c r="F7" i="8"/>
  <c r="O6" i="8"/>
  <c r="L52" i="8" s="1"/>
  <c r="M6" i="8"/>
  <c r="F6" i="8"/>
  <c r="N6" i="8" s="1"/>
  <c r="D52" i="8" s="1"/>
  <c r="B107" i="7"/>
  <c r="H88" i="7"/>
  <c r="D88" i="7"/>
  <c r="L87" i="7"/>
  <c r="H87" i="7"/>
  <c r="K86" i="7"/>
  <c r="J86" i="7"/>
  <c r="H86" i="7"/>
  <c r="E86" i="7"/>
  <c r="J85" i="7"/>
  <c r="H85" i="7"/>
  <c r="H84" i="7"/>
  <c r="D84" i="7"/>
  <c r="B84" i="7"/>
  <c r="H83" i="7"/>
  <c r="H82" i="7"/>
  <c r="E82" i="7"/>
  <c r="B82" i="7"/>
  <c r="H81" i="7"/>
  <c r="L80" i="7"/>
  <c r="H80" i="7"/>
  <c r="H79" i="7"/>
  <c r="K78" i="7"/>
  <c r="H78" i="7"/>
  <c r="E78" i="7"/>
  <c r="B78" i="7"/>
  <c r="H77" i="7"/>
  <c r="L76" i="7"/>
  <c r="K76" i="7"/>
  <c r="I76" i="7"/>
  <c r="H76" i="7"/>
  <c r="D76" i="7"/>
  <c r="B76" i="7"/>
  <c r="H75" i="7"/>
  <c r="K74" i="7"/>
  <c r="I74" i="7"/>
  <c r="H74" i="7"/>
  <c r="E74" i="7"/>
  <c r="B74" i="7"/>
  <c r="F74" i="7" s="1"/>
  <c r="H73" i="7"/>
  <c r="H72" i="7"/>
  <c r="D72" i="7"/>
  <c r="H71" i="7"/>
  <c r="K70" i="7"/>
  <c r="H70" i="7"/>
  <c r="E70" i="7"/>
  <c r="D70" i="7"/>
  <c r="B70" i="7"/>
  <c r="J69" i="7"/>
  <c r="H69" i="7"/>
  <c r="I68" i="7"/>
  <c r="H68" i="7"/>
  <c r="B68" i="7"/>
  <c r="L67" i="7"/>
  <c r="H67" i="7"/>
  <c r="I66" i="7"/>
  <c r="H66" i="7"/>
  <c r="E66" i="7"/>
  <c r="H65" i="7"/>
  <c r="I64" i="7"/>
  <c r="H64" i="7"/>
  <c r="D64" i="7"/>
  <c r="H63" i="7"/>
  <c r="H62" i="7"/>
  <c r="E62" i="7"/>
  <c r="B62" i="7"/>
  <c r="H61" i="7"/>
  <c r="L60" i="7"/>
  <c r="I60" i="7"/>
  <c r="H60" i="7"/>
  <c r="D60" i="7"/>
  <c r="C60" i="7"/>
  <c r="B60" i="7"/>
  <c r="H59" i="7"/>
  <c r="K58" i="7"/>
  <c r="I58" i="7"/>
  <c r="H58" i="7"/>
  <c r="E58" i="7"/>
  <c r="B58" i="7"/>
  <c r="F58" i="7" s="1"/>
  <c r="H57" i="7"/>
  <c r="H56" i="7"/>
  <c r="D56" i="7"/>
  <c r="H55" i="7"/>
  <c r="K54" i="7"/>
  <c r="H54" i="7"/>
  <c r="E54" i="7"/>
  <c r="J53" i="7"/>
  <c r="H53" i="7"/>
  <c r="D53" i="7"/>
  <c r="H52" i="7"/>
  <c r="D52" i="7"/>
  <c r="B52" i="7"/>
  <c r="I43" i="7"/>
  <c r="E43" i="7"/>
  <c r="D43" i="7"/>
  <c r="C43" i="7"/>
  <c r="B43" i="7"/>
  <c r="N42" i="7"/>
  <c r="M42" i="7"/>
  <c r="C88" i="7" s="1"/>
  <c r="L42" i="7"/>
  <c r="F42" i="7"/>
  <c r="O42" i="7" s="1"/>
  <c r="O41" i="7"/>
  <c r="E87" i="7" s="1"/>
  <c r="F41" i="7"/>
  <c r="O40" i="7"/>
  <c r="L86" i="7" s="1"/>
  <c r="N40" i="7"/>
  <c r="D86" i="7" s="1"/>
  <c r="M40" i="7"/>
  <c r="C86" i="7" s="1"/>
  <c r="F40" i="7"/>
  <c r="L40" i="7" s="1"/>
  <c r="N39" i="7"/>
  <c r="K85" i="7" s="1"/>
  <c r="F39" i="7"/>
  <c r="M39" i="7" s="1"/>
  <c r="C85" i="7" s="1"/>
  <c r="N38" i="7"/>
  <c r="M38" i="7"/>
  <c r="L38" i="7"/>
  <c r="F38" i="7"/>
  <c r="O38" i="7" s="1"/>
  <c r="O37" i="7"/>
  <c r="F37" i="7"/>
  <c r="O36" i="7"/>
  <c r="L82" i="7" s="1"/>
  <c r="N36" i="7"/>
  <c r="D82" i="7" s="1"/>
  <c r="M36" i="7"/>
  <c r="F36" i="7"/>
  <c r="L36" i="7" s="1"/>
  <c r="I82" i="7" s="1"/>
  <c r="F35" i="7"/>
  <c r="N34" i="7"/>
  <c r="M34" i="7"/>
  <c r="L34" i="7"/>
  <c r="F34" i="7"/>
  <c r="O34" i="7" s="1"/>
  <c r="E80" i="7" s="1"/>
  <c r="F33" i="7"/>
  <c r="O32" i="7"/>
  <c r="L78" i="7" s="1"/>
  <c r="N32" i="7"/>
  <c r="D78" i="7" s="1"/>
  <c r="M32" i="7"/>
  <c r="F32" i="7"/>
  <c r="L32" i="7" s="1"/>
  <c r="I78" i="7" s="1"/>
  <c r="N31" i="7"/>
  <c r="L31" i="7"/>
  <c r="F31" i="7"/>
  <c r="N30" i="7"/>
  <c r="M30" i="7"/>
  <c r="L30" i="7"/>
  <c r="F30" i="7"/>
  <c r="O30" i="7" s="1"/>
  <c r="E76" i="7" s="1"/>
  <c r="O29" i="7"/>
  <c r="F29" i="7"/>
  <c r="O28" i="7"/>
  <c r="L74" i="7" s="1"/>
  <c r="N28" i="7"/>
  <c r="D74" i="7" s="1"/>
  <c r="M28" i="7"/>
  <c r="C74" i="7" s="1"/>
  <c r="F28" i="7"/>
  <c r="L28" i="7" s="1"/>
  <c r="P28" i="7" s="1"/>
  <c r="O27" i="7"/>
  <c r="F27" i="7"/>
  <c r="N26" i="7"/>
  <c r="M26" i="7"/>
  <c r="C72" i="7" s="1"/>
  <c r="L26" i="7"/>
  <c r="F26" i="7"/>
  <c r="O26" i="7" s="1"/>
  <c r="O25" i="7"/>
  <c r="E71" i="7" s="1"/>
  <c r="F25" i="7"/>
  <c r="O24" i="7"/>
  <c r="L70" i="7" s="1"/>
  <c r="N24" i="7"/>
  <c r="M24" i="7"/>
  <c r="F24" i="7"/>
  <c r="L24" i="7" s="1"/>
  <c r="N23" i="7"/>
  <c r="F23" i="7"/>
  <c r="M23" i="7" s="1"/>
  <c r="C69" i="7" s="1"/>
  <c r="N22" i="7"/>
  <c r="D68" i="7" s="1"/>
  <c r="M22" i="7"/>
  <c r="L22" i="7"/>
  <c r="F22" i="7"/>
  <c r="O22" i="7" s="1"/>
  <c r="E68" i="7" s="1"/>
  <c r="O21" i="7"/>
  <c r="E67" i="7" s="1"/>
  <c r="F21" i="7"/>
  <c r="O20" i="7"/>
  <c r="L66" i="7" s="1"/>
  <c r="N20" i="7"/>
  <c r="M20" i="7"/>
  <c r="F20" i="7"/>
  <c r="L20" i="7" s="1"/>
  <c r="B66" i="7" s="1"/>
  <c r="F19" i="7"/>
  <c r="N18" i="7"/>
  <c r="K64" i="7" s="1"/>
  <c r="M18" i="7"/>
  <c r="L18" i="7"/>
  <c r="F18" i="7"/>
  <c r="O18" i="7" s="1"/>
  <c r="E64" i="7" s="1"/>
  <c r="F17" i="7"/>
  <c r="P16" i="7"/>
  <c r="O16" i="7"/>
  <c r="L62" i="7" s="1"/>
  <c r="N16" i="7"/>
  <c r="K62" i="7" s="1"/>
  <c r="M16" i="7"/>
  <c r="F16" i="7"/>
  <c r="L16" i="7" s="1"/>
  <c r="I62" i="7" s="1"/>
  <c r="N15" i="7"/>
  <c r="L15" i="7"/>
  <c r="F15" i="7"/>
  <c r="N14" i="7"/>
  <c r="K60" i="7" s="1"/>
  <c r="M14" i="7"/>
  <c r="J60" i="7" s="1"/>
  <c r="L14" i="7"/>
  <c r="F14" i="7"/>
  <c r="O14" i="7" s="1"/>
  <c r="E60" i="7" s="1"/>
  <c r="F13" i="7"/>
  <c r="O12" i="7"/>
  <c r="L58" i="7" s="1"/>
  <c r="N12" i="7"/>
  <c r="D58" i="7" s="1"/>
  <c r="M12" i="7"/>
  <c r="C58" i="7" s="1"/>
  <c r="F12" i="7"/>
  <c r="L12" i="7" s="1"/>
  <c r="P12" i="7" s="1"/>
  <c r="N11" i="7"/>
  <c r="F11" i="7"/>
  <c r="N10" i="7"/>
  <c r="M10" i="7"/>
  <c r="C56" i="7" s="1"/>
  <c r="L10" i="7"/>
  <c r="F10" i="7"/>
  <c r="O10" i="7" s="1"/>
  <c r="E56" i="7" s="1"/>
  <c r="O9" i="7"/>
  <c r="E55" i="7" s="1"/>
  <c r="F9" i="7"/>
  <c r="O8" i="7"/>
  <c r="L54" i="7" s="1"/>
  <c r="N8" i="7"/>
  <c r="D54" i="7" s="1"/>
  <c r="M8" i="7"/>
  <c r="C54" i="7" s="1"/>
  <c r="F8" i="7"/>
  <c r="L8" i="7" s="1"/>
  <c r="N7" i="7"/>
  <c r="K53" i="7" s="1"/>
  <c r="F7" i="7"/>
  <c r="M7" i="7" s="1"/>
  <c r="C53" i="7" s="1"/>
  <c r="N6" i="7"/>
  <c r="M6" i="7"/>
  <c r="L6" i="7"/>
  <c r="F6" i="7"/>
  <c r="O6" i="7" s="1"/>
  <c r="B107" i="6"/>
  <c r="H88" i="6"/>
  <c r="L87" i="6"/>
  <c r="I87" i="6"/>
  <c r="H87" i="6"/>
  <c r="E87" i="6"/>
  <c r="C87" i="6"/>
  <c r="H86" i="6"/>
  <c r="H85" i="6"/>
  <c r="C85" i="6"/>
  <c r="B85" i="6"/>
  <c r="H84" i="6"/>
  <c r="H83" i="6"/>
  <c r="E83" i="6"/>
  <c r="D83" i="6"/>
  <c r="H82" i="6"/>
  <c r="K81" i="6"/>
  <c r="H81" i="6"/>
  <c r="C81" i="6"/>
  <c r="J80" i="6"/>
  <c r="I80" i="6"/>
  <c r="H80" i="6"/>
  <c r="L79" i="6"/>
  <c r="J79" i="6"/>
  <c r="I79" i="6"/>
  <c r="H79" i="6"/>
  <c r="E79" i="6"/>
  <c r="H78" i="6"/>
  <c r="L78" i="6" s="1"/>
  <c r="J77" i="6"/>
  <c r="H77" i="6"/>
  <c r="J76" i="6"/>
  <c r="H76" i="6"/>
  <c r="H75" i="6"/>
  <c r="E75" i="6"/>
  <c r="D75" i="6"/>
  <c r="L74" i="6"/>
  <c r="H74" i="6"/>
  <c r="H73" i="6"/>
  <c r="B73" i="6"/>
  <c r="I72" i="6"/>
  <c r="H72" i="6"/>
  <c r="B72" i="6"/>
  <c r="L71" i="6"/>
  <c r="I71" i="6"/>
  <c r="H71" i="6"/>
  <c r="E71" i="6"/>
  <c r="C71" i="6"/>
  <c r="H70" i="6"/>
  <c r="J69" i="6"/>
  <c r="H69" i="6"/>
  <c r="H68" i="6"/>
  <c r="I67" i="6"/>
  <c r="H67" i="6"/>
  <c r="E67" i="6"/>
  <c r="D67" i="6"/>
  <c r="H66" i="6"/>
  <c r="H65" i="6"/>
  <c r="H64" i="6"/>
  <c r="B64" i="6"/>
  <c r="L63" i="6"/>
  <c r="H63" i="6"/>
  <c r="E63" i="6"/>
  <c r="D63" i="6"/>
  <c r="C63" i="6"/>
  <c r="H62" i="6"/>
  <c r="D62" i="6"/>
  <c r="C62" i="6"/>
  <c r="H61" i="6"/>
  <c r="H60" i="6"/>
  <c r="H59" i="6"/>
  <c r="H58" i="6"/>
  <c r="K57" i="6"/>
  <c r="H57" i="6"/>
  <c r="H56" i="6"/>
  <c r="I55" i="6"/>
  <c r="H55" i="6"/>
  <c r="H54" i="6"/>
  <c r="D54" i="6"/>
  <c r="H53" i="6"/>
  <c r="H52" i="6"/>
  <c r="E52" i="6"/>
  <c r="I43" i="6"/>
  <c r="E43" i="6"/>
  <c r="D43" i="6"/>
  <c r="C43" i="6"/>
  <c r="B43" i="6"/>
  <c r="O42" i="6"/>
  <c r="F42" i="6"/>
  <c r="M42" i="6" s="1"/>
  <c r="C88" i="6" s="1"/>
  <c r="O41" i="6"/>
  <c r="N41" i="6"/>
  <c r="M41" i="6"/>
  <c r="J87" i="6" s="1"/>
  <c r="L41" i="6"/>
  <c r="F41" i="6"/>
  <c r="F40" i="6"/>
  <c r="N39" i="6"/>
  <c r="M39" i="6"/>
  <c r="J85" i="6" s="1"/>
  <c r="F39" i="6"/>
  <c r="L39" i="6" s="1"/>
  <c r="I85" i="6" s="1"/>
  <c r="F38" i="6"/>
  <c r="O37" i="6"/>
  <c r="L83" i="6" s="1"/>
  <c r="N37" i="6"/>
  <c r="K83" i="6" s="1"/>
  <c r="M37" i="6"/>
  <c r="C83" i="6" s="1"/>
  <c r="L37" i="6"/>
  <c r="F37" i="6"/>
  <c r="O36" i="6"/>
  <c r="E82" i="6" s="1"/>
  <c r="F36" i="6"/>
  <c r="N35" i="6"/>
  <c r="D81" i="6" s="1"/>
  <c r="M35" i="6"/>
  <c r="J81" i="6" s="1"/>
  <c r="F35" i="6"/>
  <c r="L35" i="6" s="1"/>
  <c r="I81" i="6" s="1"/>
  <c r="O34" i="6"/>
  <c r="N34" i="6"/>
  <c r="D80" i="6" s="1"/>
  <c r="L34" i="6"/>
  <c r="F34" i="6"/>
  <c r="M34" i="6" s="1"/>
  <c r="C80" i="6" s="1"/>
  <c r="O33" i="6"/>
  <c r="N33" i="6"/>
  <c r="K79" i="6" s="1"/>
  <c r="M33" i="6"/>
  <c r="C79" i="6" s="1"/>
  <c r="L33" i="6"/>
  <c r="F33" i="6"/>
  <c r="O32" i="6"/>
  <c r="E78" i="6" s="1"/>
  <c r="F32" i="6"/>
  <c r="N31" i="6"/>
  <c r="D77" i="6" s="1"/>
  <c r="M31" i="6"/>
  <c r="C77" i="6" s="1"/>
  <c r="F31" i="6"/>
  <c r="L31" i="6" s="1"/>
  <c r="O30" i="6"/>
  <c r="N30" i="6"/>
  <c r="K76" i="6" s="1"/>
  <c r="L30" i="6"/>
  <c r="I76" i="6" s="1"/>
  <c r="F30" i="6"/>
  <c r="M30" i="6" s="1"/>
  <c r="C76" i="6" s="1"/>
  <c r="O29" i="6"/>
  <c r="N29" i="6"/>
  <c r="M29" i="6"/>
  <c r="L29" i="6"/>
  <c r="F29" i="6"/>
  <c r="O28" i="6"/>
  <c r="E74" i="6" s="1"/>
  <c r="F28" i="6"/>
  <c r="N27" i="6"/>
  <c r="D73" i="6" s="1"/>
  <c r="M27" i="6"/>
  <c r="J73" i="6" s="1"/>
  <c r="F27" i="6"/>
  <c r="L27" i="6" s="1"/>
  <c r="O26" i="6"/>
  <c r="L26" i="6"/>
  <c r="F26" i="6"/>
  <c r="M26" i="6" s="1"/>
  <c r="C72" i="6" s="1"/>
  <c r="O25" i="6"/>
  <c r="N25" i="6"/>
  <c r="M25" i="6"/>
  <c r="J71" i="6" s="1"/>
  <c r="L25" i="6"/>
  <c r="F25" i="6"/>
  <c r="F24" i="6"/>
  <c r="N23" i="6"/>
  <c r="M23" i="6"/>
  <c r="C69" i="6" s="1"/>
  <c r="F23" i="6"/>
  <c r="L23" i="6" s="1"/>
  <c r="F22" i="6"/>
  <c r="O21" i="6"/>
  <c r="N21" i="6"/>
  <c r="M21" i="6"/>
  <c r="L21" i="6"/>
  <c r="F21" i="6"/>
  <c r="O20" i="6"/>
  <c r="F20" i="6"/>
  <c r="N19" i="6"/>
  <c r="F19" i="6"/>
  <c r="O18" i="6"/>
  <c r="N18" i="6"/>
  <c r="L18" i="6"/>
  <c r="F18" i="6"/>
  <c r="M18" i="6" s="1"/>
  <c r="C64" i="6" s="1"/>
  <c r="O17" i="6"/>
  <c r="N17" i="6"/>
  <c r="K63" i="6" s="1"/>
  <c r="M17" i="6"/>
  <c r="J63" i="6" s="1"/>
  <c r="L17" i="6"/>
  <c r="F17" i="6"/>
  <c r="P16" i="6"/>
  <c r="O16" i="6"/>
  <c r="E62" i="6" s="1"/>
  <c r="M16" i="6"/>
  <c r="J62" i="6" s="1"/>
  <c r="L16" i="6"/>
  <c r="F16" i="6"/>
  <c r="N16" i="6" s="1"/>
  <c r="F15" i="6"/>
  <c r="N14" i="6"/>
  <c r="F14" i="6"/>
  <c r="M14" i="6" s="1"/>
  <c r="C60" i="6" s="1"/>
  <c r="O13" i="6"/>
  <c r="N13" i="6"/>
  <c r="M13" i="6"/>
  <c r="C59" i="6" s="1"/>
  <c r="L13" i="6"/>
  <c r="F13" i="6"/>
  <c r="F12" i="6"/>
  <c r="N11" i="6"/>
  <c r="D57" i="6" s="1"/>
  <c r="F11" i="6"/>
  <c r="F10" i="6"/>
  <c r="O9" i="6"/>
  <c r="N9" i="6"/>
  <c r="K55" i="6" s="1"/>
  <c r="M9" i="6"/>
  <c r="L9" i="6"/>
  <c r="F9" i="6"/>
  <c r="O8" i="6"/>
  <c r="M8" i="6"/>
  <c r="L8" i="6"/>
  <c r="F8" i="6"/>
  <c r="N8" i="6" s="1"/>
  <c r="F7" i="6"/>
  <c r="O6" i="6"/>
  <c r="F6" i="6"/>
  <c r="B107" i="5"/>
  <c r="H88" i="5"/>
  <c r="H87" i="5"/>
  <c r="H86" i="5"/>
  <c r="H85" i="5"/>
  <c r="I84" i="5"/>
  <c r="H84" i="5"/>
  <c r="H83" i="5"/>
  <c r="H82" i="5"/>
  <c r="J81" i="5"/>
  <c r="H81" i="5"/>
  <c r="K81" i="5" s="1"/>
  <c r="L80" i="5"/>
  <c r="H80" i="5"/>
  <c r="B80" i="5"/>
  <c r="H79" i="5"/>
  <c r="L78" i="5"/>
  <c r="H78" i="5"/>
  <c r="C78" i="5"/>
  <c r="B78" i="5"/>
  <c r="H77" i="5"/>
  <c r="D77" i="5"/>
  <c r="H76" i="5"/>
  <c r="H75" i="5"/>
  <c r="H74" i="5"/>
  <c r="E74" i="5"/>
  <c r="H73" i="5"/>
  <c r="H72" i="5"/>
  <c r="I72" i="5" s="1"/>
  <c r="D72" i="5"/>
  <c r="B72" i="5"/>
  <c r="H71" i="5"/>
  <c r="E71" i="5"/>
  <c r="H70" i="5"/>
  <c r="J69" i="5"/>
  <c r="I69" i="5"/>
  <c r="M69" i="5" s="1"/>
  <c r="H69" i="5"/>
  <c r="H68" i="5"/>
  <c r="H67" i="5"/>
  <c r="H66" i="5"/>
  <c r="C66" i="5"/>
  <c r="H65" i="5"/>
  <c r="L64" i="5"/>
  <c r="H64" i="5"/>
  <c r="B64" i="5"/>
  <c r="H63" i="5"/>
  <c r="D63" i="5"/>
  <c r="H62" i="5"/>
  <c r="L61" i="5"/>
  <c r="K61" i="5"/>
  <c r="H61" i="5"/>
  <c r="D61" i="5"/>
  <c r="H60" i="5"/>
  <c r="H59" i="5"/>
  <c r="C59" i="5"/>
  <c r="K58" i="5"/>
  <c r="H58" i="5"/>
  <c r="J58" i="5" s="1"/>
  <c r="H57" i="5"/>
  <c r="H56" i="5"/>
  <c r="H55" i="5"/>
  <c r="D55" i="5"/>
  <c r="H54" i="5"/>
  <c r="H53" i="5"/>
  <c r="I52" i="5"/>
  <c r="H52" i="5"/>
  <c r="I43" i="5"/>
  <c r="E43" i="5"/>
  <c r="D43" i="5"/>
  <c r="C43" i="5"/>
  <c r="B43" i="5"/>
  <c r="F42" i="5"/>
  <c r="N41" i="5"/>
  <c r="F41" i="5"/>
  <c r="M41" i="5" s="1"/>
  <c r="F40" i="5"/>
  <c r="F39" i="5"/>
  <c r="N38" i="5"/>
  <c r="F38" i="5"/>
  <c r="L38" i="5" s="1"/>
  <c r="B84" i="5" s="1"/>
  <c r="F37" i="5"/>
  <c r="L36" i="5"/>
  <c r="F36" i="5"/>
  <c r="M35" i="5"/>
  <c r="C81" i="5" s="1"/>
  <c r="F35" i="5"/>
  <c r="N35" i="5" s="1"/>
  <c r="D81" i="5" s="1"/>
  <c r="O34" i="5"/>
  <c r="E80" i="5" s="1"/>
  <c r="N34" i="5"/>
  <c r="M34" i="5"/>
  <c r="F34" i="5"/>
  <c r="L34" i="5" s="1"/>
  <c r="I80" i="5" s="1"/>
  <c r="L33" i="5"/>
  <c r="F33" i="5"/>
  <c r="O32" i="5"/>
  <c r="E78" i="5" s="1"/>
  <c r="M32" i="5"/>
  <c r="J78" i="5" s="1"/>
  <c r="F32" i="5"/>
  <c r="L32" i="5" s="1"/>
  <c r="O31" i="5"/>
  <c r="M31" i="5"/>
  <c r="L31" i="5"/>
  <c r="F31" i="5"/>
  <c r="N31" i="5" s="1"/>
  <c r="K77" i="5" s="1"/>
  <c r="F30" i="5"/>
  <c r="O29" i="5"/>
  <c r="M29" i="5"/>
  <c r="J75" i="5" s="1"/>
  <c r="F29" i="5"/>
  <c r="L29" i="5" s="1"/>
  <c r="O28" i="5"/>
  <c r="L74" i="5" s="1"/>
  <c r="N28" i="5"/>
  <c r="K74" i="5" s="1"/>
  <c r="M28" i="5"/>
  <c r="L28" i="5"/>
  <c r="F28" i="5"/>
  <c r="F27" i="5"/>
  <c r="P26" i="5"/>
  <c r="O26" i="5"/>
  <c r="N26" i="5"/>
  <c r="K72" i="5" s="1"/>
  <c r="M26" i="5"/>
  <c r="F26" i="5"/>
  <c r="L26" i="5" s="1"/>
  <c r="O25" i="5"/>
  <c r="N25" i="5"/>
  <c r="M25" i="5"/>
  <c r="L25" i="5"/>
  <c r="F25" i="5"/>
  <c r="O24" i="5"/>
  <c r="F24" i="5"/>
  <c r="O23" i="5"/>
  <c r="L69" i="5" s="1"/>
  <c r="M23" i="5"/>
  <c r="C69" i="5" s="1"/>
  <c r="L23" i="5"/>
  <c r="F23" i="5"/>
  <c r="N23" i="5" s="1"/>
  <c r="K69" i="5" s="1"/>
  <c r="N22" i="5"/>
  <c r="M22" i="5"/>
  <c r="C68" i="5" s="1"/>
  <c r="F22" i="5"/>
  <c r="F21" i="5"/>
  <c r="O20" i="5"/>
  <c r="N20" i="5"/>
  <c r="D66" i="5" s="1"/>
  <c r="M20" i="5"/>
  <c r="J66" i="5" s="1"/>
  <c r="L20" i="5"/>
  <c r="F20" i="5"/>
  <c r="F19" i="5"/>
  <c r="O18" i="5"/>
  <c r="E64" i="5" s="1"/>
  <c r="F18" i="5"/>
  <c r="L18" i="5" s="1"/>
  <c r="I64" i="5" s="1"/>
  <c r="P17" i="5"/>
  <c r="O17" i="5"/>
  <c r="N17" i="5"/>
  <c r="M17" i="5"/>
  <c r="L17" i="5"/>
  <c r="B63" i="5" s="1"/>
  <c r="F17" i="5"/>
  <c r="L16" i="5"/>
  <c r="F16" i="5"/>
  <c r="O15" i="5"/>
  <c r="E61" i="5" s="1"/>
  <c r="F15" i="5"/>
  <c r="N15" i="5" s="1"/>
  <c r="F14" i="5"/>
  <c r="M13" i="5"/>
  <c r="J59" i="5" s="1"/>
  <c r="L13" i="5"/>
  <c r="F13" i="5"/>
  <c r="N12" i="5"/>
  <c r="D58" i="5" s="1"/>
  <c r="F12" i="5"/>
  <c r="M12" i="5" s="1"/>
  <c r="C58" i="5" s="1"/>
  <c r="F11" i="5"/>
  <c r="M10" i="5"/>
  <c r="J56" i="5" s="1"/>
  <c r="F10" i="5"/>
  <c r="N9" i="5"/>
  <c r="K55" i="5" s="1"/>
  <c r="F9" i="5"/>
  <c r="M9" i="5" s="1"/>
  <c r="F8" i="5"/>
  <c r="F7" i="5"/>
  <c r="N6" i="5"/>
  <c r="K52" i="5" s="1"/>
  <c r="F6" i="5"/>
  <c r="L6" i="5" s="1"/>
  <c r="B52" i="5" s="1"/>
  <c r="B107" i="4"/>
  <c r="H88" i="4"/>
  <c r="H87" i="4"/>
  <c r="J87" i="4" s="1"/>
  <c r="H86" i="4"/>
  <c r="J86" i="4" s="1"/>
  <c r="B86" i="4"/>
  <c r="F86" i="4" s="1"/>
  <c r="L85" i="4"/>
  <c r="H85" i="4"/>
  <c r="H84" i="4"/>
  <c r="I83" i="4"/>
  <c r="H83" i="4"/>
  <c r="L82" i="4"/>
  <c r="J82" i="4"/>
  <c r="H82" i="4"/>
  <c r="L81" i="4"/>
  <c r="K81" i="4"/>
  <c r="I81" i="4"/>
  <c r="M81" i="4" s="1"/>
  <c r="H81" i="4"/>
  <c r="C81" i="4"/>
  <c r="H80" i="4"/>
  <c r="H79" i="4"/>
  <c r="I79" i="4" s="1"/>
  <c r="I78" i="4"/>
  <c r="H78" i="4"/>
  <c r="C78" i="4"/>
  <c r="B78" i="4"/>
  <c r="H77" i="4"/>
  <c r="L77" i="4" s="1"/>
  <c r="E77" i="4"/>
  <c r="H76" i="4"/>
  <c r="H75" i="4"/>
  <c r="D75" i="4"/>
  <c r="I74" i="4"/>
  <c r="H74" i="4"/>
  <c r="L73" i="4"/>
  <c r="H73" i="4"/>
  <c r="H72" i="4"/>
  <c r="H71" i="4"/>
  <c r="I71" i="4" s="1"/>
  <c r="L70" i="4"/>
  <c r="M70" i="4" s="1"/>
  <c r="K70" i="4"/>
  <c r="I70" i="4"/>
  <c r="H70" i="4"/>
  <c r="D70" i="4"/>
  <c r="C70" i="4"/>
  <c r="B70" i="4"/>
  <c r="F70" i="4" s="1"/>
  <c r="H69" i="4"/>
  <c r="L69" i="4" s="1"/>
  <c r="E69" i="4"/>
  <c r="H68" i="4"/>
  <c r="H67" i="4"/>
  <c r="C67" i="4"/>
  <c r="H66" i="4"/>
  <c r="L65" i="4"/>
  <c r="K65" i="4"/>
  <c r="J65" i="4"/>
  <c r="H65" i="4"/>
  <c r="C65" i="4"/>
  <c r="H64" i="4"/>
  <c r="H63" i="4"/>
  <c r="I63" i="4" s="1"/>
  <c r="I62" i="4"/>
  <c r="H62" i="4"/>
  <c r="C62" i="4"/>
  <c r="B62" i="4"/>
  <c r="H61" i="4"/>
  <c r="L61" i="4" s="1"/>
  <c r="E61" i="4"/>
  <c r="H60" i="4"/>
  <c r="H59" i="4"/>
  <c r="D59" i="4"/>
  <c r="C59" i="4"/>
  <c r="I58" i="4"/>
  <c r="H58" i="4"/>
  <c r="J58" i="4" s="1"/>
  <c r="L57" i="4"/>
  <c r="J57" i="4"/>
  <c r="H57" i="4"/>
  <c r="H56" i="4"/>
  <c r="H55" i="4"/>
  <c r="I55" i="4" s="1"/>
  <c r="L54" i="4"/>
  <c r="M54" i="4" s="1"/>
  <c r="K54" i="4"/>
  <c r="I54" i="4"/>
  <c r="H54" i="4"/>
  <c r="D54" i="4"/>
  <c r="C54" i="4"/>
  <c r="B54" i="4"/>
  <c r="F54" i="4" s="1"/>
  <c r="H53" i="4"/>
  <c r="L53" i="4" s="1"/>
  <c r="E53" i="4"/>
  <c r="H52" i="4"/>
  <c r="I43" i="4"/>
  <c r="E43" i="4"/>
  <c r="D43" i="4"/>
  <c r="C43" i="4"/>
  <c r="B43" i="4"/>
  <c r="F42" i="4"/>
  <c r="N41" i="4"/>
  <c r="L41" i="4"/>
  <c r="B87" i="4" s="1"/>
  <c r="F41" i="4"/>
  <c r="M41" i="4" s="1"/>
  <c r="O40" i="4"/>
  <c r="E86" i="4" s="1"/>
  <c r="N40" i="4"/>
  <c r="D86" i="4" s="1"/>
  <c r="M40" i="4"/>
  <c r="C86" i="4" s="1"/>
  <c r="L40" i="4"/>
  <c r="I86" i="4" s="1"/>
  <c r="F40" i="4"/>
  <c r="O39" i="4"/>
  <c r="E85" i="4" s="1"/>
  <c r="N39" i="4"/>
  <c r="M39" i="4"/>
  <c r="J85" i="4" s="1"/>
  <c r="L39" i="4"/>
  <c r="F39" i="4"/>
  <c r="F38" i="4"/>
  <c r="N37" i="4"/>
  <c r="K83" i="4" s="1"/>
  <c r="L37" i="4"/>
  <c r="B83" i="4" s="1"/>
  <c r="F37" i="4"/>
  <c r="M37" i="4" s="1"/>
  <c r="O36" i="4"/>
  <c r="E82" i="4" s="1"/>
  <c r="N36" i="4"/>
  <c r="M36" i="4"/>
  <c r="C82" i="4" s="1"/>
  <c r="L36" i="4"/>
  <c r="F36" i="4"/>
  <c r="O35" i="4"/>
  <c r="E81" i="4" s="1"/>
  <c r="N35" i="4"/>
  <c r="D81" i="4" s="1"/>
  <c r="M35" i="4"/>
  <c r="J81" i="4" s="1"/>
  <c r="L35" i="4"/>
  <c r="F35" i="4"/>
  <c r="L34" i="4"/>
  <c r="F34" i="4"/>
  <c r="N33" i="4"/>
  <c r="L33" i="4"/>
  <c r="B79" i="4" s="1"/>
  <c r="F33" i="4"/>
  <c r="M33" i="4" s="1"/>
  <c r="C79" i="4" s="1"/>
  <c r="O32" i="4"/>
  <c r="E78" i="4" s="1"/>
  <c r="N32" i="4"/>
  <c r="M32" i="4"/>
  <c r="J78" i="4" s="1"/>
  <c r="L32" i="4"/>
  <c r="P32" i="4" s="1"/>
  <c r="F32" i="4"/>
  <c r="O31" i="4"/>
  <c r="N31" i="4"/>
  <c r="M31" i="4"/>
  <c r="L31" i="4"/>
  <c r="F31" i="4"/>
  <c r="F30" i="4"/>
  <c r="N29" i="4"/>
  <c r="K75" i="4" s="1"/>
  <c r="L29" i="4"/>
  <c r="I75" i="4" s="1"/>
  <c r="F29" i="4"/>
  <c r="M29" i="4" s="1"/>
  <c r="P28" i="4"/>
  <c r="O28" i="4"/>
  <c r="N28" i="4"/>
  <c r="K74" i="4" s="1"/>
  <c r="M28" i="4"/>
  <c r="C74" i="4" s="1"/>
  <c r="L28" i="4"/>
  <c r="B74" i="4" s="1"/>
  <c r="F28" i="4"/>
  <c r="O27" i="4"/>
  <c r="E73" i="4" s="1"/>
  <c r="N27" i="4"/>
  <c r="D73" i="4" s="1"/>
  <c r="M27" i="4"/>
  <c r="C73" i="4" s="1"/>
  <c r="L27" i="4"/>
  <c r="F27" i="4"/>
  <c r="F26" i="4"/>
  <c r="N25" i="4"/>
  <c r="L25" i="4"/>
  <c r="B71" i="4" s="1"/>
  <c r="F25" i="4"/>
  <c r="M25" i="4" s="1"/>
  <c r="O24" i="4"/>
  <c r="E70" i="4" s="1"/>
  <c r="N24" i="4"/>
  <c r="M24" i="4"/>
  <c r="J70" i="4" s="1"/>
  <c r="L24" i="4"/>
  <c r="P24" i="4" s="1"/>
  <c r="F24" i="4"/>
  <c r="O23" i="4"/>
  <c r="N23" i="4"/>
  <c r="M23" i="4"/>
  <c r="L23" i="4"/>
  <c r="F23" i="4"/>
  <c r="F22" i="4"/>
  <c r="N21" i="4"/>
  <c r="K67" i="4" s="1"/>
  <c r="L21" i="4"/>
  <c r="I67" i="4" s="1"/>
  <c r="F21" i="4"/>
  <c r="M21" i="4" s="1"/>
  <c r="J67" i="4" s="1"/>
  <c r="O20" i="4"/>
  <c r="N20" i="4"/>
  <c r="K66" i="4" s="1"/>
  <c r="M20" i="4"/>
  <c r="C66" i="4" s="1"/>
  <c r="L20" i="4"/>
  <c r="F20" i="4"/>
  <c r="O19" i="4"/>
  <c r="E65" i="4" s="1"/>
  <c r="N19" i="4"/>
  <c r="D65" i="4" s="1"/>
  <c r="M19" i="4"/>
  <c r="L19" i="4"/>
  <c r="F19" i="4"/>
  <c r="F18" i="4"/>
  <c r="N17" i="4"/>
  <c r="L17" i="4"/>
  <c r="B63" i="4" s="1"/>
  <c r="F17" i="4"/>
  <c r="M17" i="4" s="1"/>
  <c r="C63" i="4" s="1"/>
  <c r="O16" i="4"/>
  <c r="E62" i="4" s="1"/>
  <c r="N16" i="4"/>
  <c r="M16" i="4"/>
  <c r="J62" i="4" s="1"/>
  <c r="L16" i="4"/>
  <c r="F16" i="4"/>
  <c r="O15" i="4"/>
  <c r="N15" i="4"/>
  <c r="M15" i="4"/>
  <c r="L15" i="4"/>
  <c r="F15" i="4"/>
  <c r="F14" i="4"/>
  <c r="N13" i="4"/>
  <c r="K59" i="4" s="1"/>
  <c r="L13" i="4"/>
  <c r="I59" i="4" s="1"/>
  <c r="F13" i="4"/>
  <c r="M13" i="4" s="1"/>
  <c r="O12" i="4"/>
  <c r="N12" i="4"/>
  <c r="K58" i="4" s="1"/>
  <c r="M12" i="4"/>
  <c r="C58" i="4" s="1"/>
  <c r="L12" i="4"/>
  <c r="B58" i="4" s="1"/>
  <c r="F12" i="4"/>
  <c r="O11" i="4"/>
  <c r="E57" i="4" s="1"/>
  <c r="N11" i="4"/>
  <c r="D57" i="4" s="1"/>
  <c r="M11" i="4"/>
  <c r="C57" i="4" s="1"/>
  <c r="L11" i="4"/>
  <c r="F11" i="4"/>
  <c r="F10" i="4"/>
  <c r="N9" i="4"/>
  <c r="L9" i="4"/>
  <c r="B55" i="4" s="1"/>
  <c r="F9" i="4"/>
  <c r="M9" i="4" s="1"/>
  <c r="O8" i="4"/>
  <c r="E54" i="4" s="1"/>
  <c r="N8" i="4"/>
  <c r="M8" i="4"/>
  <c r="J54" i="4" s="1"/>
  <c r="L8" i="4"/>
  <c r="P8" i="4" s="1"/>
  <c r="F8" i="4"/>
  <c r="O7" i="4"/>
  <c r="N7" i="4"/>
  <c r="M7" i="4"/>
  <c r="L7" i="4"/>
  <c r="F7" i="4"/>
  <c r="F6" i="4"/>
  <c r="B107" i="3"/>
  <c r="I88" i="3"/>
  <c r="H88" i="3"/>
  <c r="H87" i="3"/>
  <c r="H86" i="3"/>
  <c r="J85" i="3"/>
  <c r="H85" i="3"/>
  <c r="I85" i="3" s="1"/>
  <c r="H84" i="3"/>
  <c r="H83" i="3"/>
  <c r="K82" i="3"/>
  <c r="J82" i="3"/>
  <c r="I82" i="3"/>
  <c r="H82" i="3"/>
  <c r="C82" i="3"/>
  <c r="B82" i="3"/>
  <c r="L81" i="3"/>
  <c r="H81" i="3"/>
  <c r="C81" i="3"/>
  <c r="H80" i="3"/>
  <c r="L79" i="3"/>
  <c r="K79" i="3"/>
  <c r="H79" i="3"/>
  <c r="C79" i="3"/>
  <c r="K78" i="3"/>
  <c r="H78" i="3"/>
  <c r="D78" i="3"/>
  <c r="B78" i="3"/>
  <c r="L77" i="3"/>
  <c r="K77" i="3"/>
  <c r="H77" i="3"/>
  <c r="E77" i="3"/>
  <c r="H76" i="3"/>
  <c r="H75" i="3"/>
  <c r="E75" i="3"/>
  <c r="C75" i="3"/>
  <c r="H74" i="3"/>
  <c r="H73" i="3"/>
  <c r="J73" i="3" s="1"/>
  <c r="E73" i="3"/>
  <c r="D73" i="3"/>
  <c r="C73" i="3"/>
  <c r="H72" i="3"/>
  <c r="I72" i="3" s="1"/>
  <c r="D72" i="3"/>
  <c r="H71" i="3"/>
  <c r="H70" i="3"/>
  <c r="J69" i="3"/>
  <c r="I69" i="3"/>
  <c r="H69" i="3"/>
  <c r="H68" i="3"/>
  <c r="H67" i="3"/>
  <c r="K66" i="3"/>
  <c r="J66" i="3"/>
  <c r="I66" i="3"/>
  <c r="H66" i="3"/>
  <c r="C66" i="3"/>
  <c r="B66" i="3"/>
  <c r="H65" i="3"/>
  <c r="H64" i="3"/>
  <c r="L63" i="3"/>
  <c r="K63" i="3"/>
  <c r="H63" i="3"/>
  <c r="C63" i="3"/>
  <c r="H62" i="3"/>
  <c r="D62" i="3"/>
  <c r="B62" i="3"/>
  <c r="L61" i="3"/>
  <c r="K61" i="3"/>
  <c r="H61" i="3"/>
  <c r="E61" i="3"/>
  <c r="B61" i="3"/>
  <c r="H60" i="3"/>
  <c r="H59" i="3"/>
  <c r="E59" i="3"/>
  <c r="H58" i="3"/>
  <c r="H57" i="3"/>
  <c r="J57" i="3" s="1"/>
  <c r="E57" i="3"/>
  <c r="D57" i="3"/>
  <c r="C57" i="3"/>
  <c r="I56" i="3"/>
  <c r="H56" i="3"/>
  <c r="H55" i="3"/>
  <c r="J55" i="3" s="1"/>
  <c r="E55" i="3"/>
  <c r="H54" i="3"/>
  <c r="H53" i="3"/>
  <c r="J53" i="3" s="1"/>
  <c r="H52" i="3"/>
  <c r="I43" i="3"/>
  <c r="E43" i="3"/>
  <c r="D43" i="3"/>
  <c r="C43" i="3"/>
  <c r="B43" i="3"/>
  <c r="O42" i="3"/>
  <c r="N42" i="3"/>
  <c r="K88" i="3" s="1"/>
  <c r="M42" i="3"/>
  <c r="C88" i="3" s="1"/>
  <c r="L42" i="3"/>
  <c r="B88" i="3" s="1"/>
  <c r="F42" i="3"/>
  <c r="F41" i="3"/>
  <c r="O41" i="3" s="1"/>
  <c r="L87" i="3" s="1"/>
  <c r="F40" i="3"/>
  <c r="O39" i="3"/>
  <c r="L85" i="3" s="1"/>
  <c r="N39" i="3"/>
  <c r="M39" i="3"/>
  <c r="C85" i="3" s="1"/>
  <c r="L39" i="3"/>
  <c r="B85" i="3" s="1"/>
  <c r="F39" i="3"/>
  <c r="O38" i="3"/>
  <c r="N38" i="3"/>
  <c r="D84" i="3" s="1"/>
  <c r="M38" i="3"/>
  <c r="L38" i="3"/>
  <c r="F38" i="3"/>
  <c r="L37" i="3"/>
  <c r="I83" i="3" s="1"/>
  <c r="F37" i="3"/>
  <c r="O36" i="3"/>
  <c r="E82" i="3" s="1"/>
  <c r="N36" i="3"/>
  <c r="D82" i="3" s="1"/>
  <c r="L36" i="3"/>
  <c r="F36" i="3"/>
  <c r="M36" i="3" s="1"/>
  <c r="O35" i="3"/>
  <c r="E81" i="3" s="1"/>
  <c r="N35" i="3"/>
  <c r="M35" i="3"/>
  <c r="J81" i="3" s="1"/>
  <c r="L35" i="3"/>
  <c r="F35" i="3"/>
  <c r="M34" i="3"/>
  <c r="C80" i="3" s="1"/>
  <c r="F34" i="3"/>
  <c r="N33" i="3"/>
  <c r="D79" i="3" s="1"/>
  <c r="M33" i="3"/>
  <c r="J79" i="3" s="1"/>
  <c r="F33" i="3"/>
  <c r="O33" i="3" s="1"/>
  <c r="E79" i="3" s="1"/>
  <c r="O32" i="3"/>
  <c r="N32" i="3"/>
  <c r="L32" i="3"/>
  <c r="I78" i="3" s="1"/>
  <c r="F32" i="3"/>
  <c r="M32" i="3" s="1"/>
  <c r="O31" i="3"/>
  <c r="N31" i="3"/>
  <c r="D77" i="3" s="1"/>
  <c r="M31" i="3"/>
  <c r="J77" i="3" s="1"/>
  <c r="L31" i="3"/>
  <c r="F31" i="3"/>
  <c r="F30" i="3"/>
  <c r="N29" i="3"/>
  <c r="M29" i="3"/>
  <c r="J75" i="3" s="1"/>
  <c r="F29" i="3"/>
  <c r="O29" i="3" s="1"/>
  <c r="L75" i="3" s="1"/>
  <c r="N28" i="3"/>
  <c r="K74" i="3" s="1"/>
  <c r="L28" i="3"/>
  <c r="F28" i="3"/>
  <c r="P27" i="3"/>
  <c r="O27" i="3"/>
  <c r="N27" i="3"/>
  <c r="M27" i="3"/>
  <c r="L27" i="3"/>
  <c r="F27" i="3"/>
  <c r="P26" i="3"/>
  <c r="O26" i="3"/>
  <c r="N26" i="3"/>
  <c r="M26" i="3"/>
  <c r="C72" i="3" s="1"/>
  <c r="L26" i="3"/>
  <c r="B72" i="3" s="1"/>
  <c r="F26" i="3"/>
  <c r="N25" i="3"/>
  <c r="D71" i="3" s="1"/>
  <c r="M25" i="3"/>
  <c r="C71" i="3" s="1"/>
  <c r="L25" i="3"/>
  <c r="F25" i="3"/>
  <c r="O25" i="3" s="1"/>
  <c r="F24" i="3"/>
  <c r="O23" i="3"/>
  <c r="L69" i="3" s="1"/>
  <c r="N23" i="3"/>
  <c r="M23" i="3"/>
  <c r="C69" i="3" s="1"/>
  <c r="L23" i="3"/>
  <c r="B69" i="3" s="1"/>
  <c r="F23" i="3"/>
  <c r="O22" i="3"/>
  <c r="N22" i="3"/>
  <c r="D68" i="3" s="1"/>
  <c r="M22" i="3"/>
  <c r="L22" i="3"/>
  <c r="F22" i="3"/>
  <c r="F21" i="3"/>
  <c r="P20" i="3"/>
  <c r="O20" i="3"/>
  <c r="E66" i="3" s="1"/>
  <c r="N20" i="3"/>
  <c r="D66" i="3" s="1"/>
  <c r="L20" i="3"/>
  <c r="F20" i="3"/>
  <c r="M20" i="3" s="1"/>
  <c r="O19" i="3"/>
  <c r="E65" i="3" s="1"/>
  <c r="N19" i="3"/>
  <c r="M19" i="3"/>
  <c r="J65" i="3" s="1"/>
  <c r="L19" i="3"/>
  <c r="F19" i="3"/>
  <c r="F18" i="3"/>
  <c r="M18" i="3" s="1"/>
  <c r="N17" i="3"/>
  <c r="D63" i="3" s="1"/>
  <c r="M17" i="3"/>
  <c r="J63" i="3" s="1"/>
  <c r="F17" i="3"/>
  <c r="O17" i="3" s="1"/>
  <c r="E63" i="3" s="1"/>
  <c r="O16" i="3"/>
  <c r="N16" i="3"/>
  <c r="K62" i="3" s="1"/>
  <c r="L16" i="3"/>
  <c r="I62" i="3" s="1"/>
  <c r="F16" i="3"/>
  <c r="M16" i="3" s="1"/>
  <c r="O15" i="3"/>
  <c r="N15" i="3"/>
  <c r="D61" i="3" s="1"/>
  <c r="M15" i="3"/>
  <c r="J61" i="3" s="1"/>
  <c r="L15" i="3"/>
  <c r="F15" i="3"/>
  <c r="F14" i="3"/>
  <c r="N13" i="3"/>
  <c r="M13" i="3"/>
  <c r="J59" i="3" s="1"/>
  <c r="F13" i="3"/>
  <c r="O13" i="3" s="1"/>
  <c r="L59" i="3" s="1"/>
  <c r="N12" i="3"/>
  <c r="K58" i="3" s="1"/>
  <c r="L12" i="3"/>
  <c r="F12" i="3"/>
  <c r="P11" i="3"/>
  <c r="O11" i="3"/>
  <c r="L57" i="3" s="1"/>
  <c r="N11" i="3"/>
  <c r="M11" i="3"/>
  <c r="L11" i="3"/>
  <c r="F11" i="3"/>
  <c r="O10" i="3"/>
  <c r="N10" i="3"/>
  <c r="K56" i="3" s="1"/>
  <c r="M10" i="3"/>
  <c r="C56" i="3" s="1"/>
  <c r="L10" i="3"/>
  <c r="B56" i="3" s="1"/>
  <c r="F10" i="3"/>
  <c r="N9" i="3"/>
  <c r="K55" i="3" s="1"/>
  <c r="M9" i="3"/>
  <c r="C55" i="3" s="1"/>
  <c r="L9" i="3"/>
  <c r="F9" i="3"/>
  <c r="O9" i="3" s="1"/>
  <c r="F8" i="3"/>
  <c r="O7" i="3"/>
  <c r="E53" i="3" s="1"/>
  <c r="N7" i="3"/>
  <c r="M7" i="3"/>
  <c r="C53" i="3" s="1"/>
  <c r="L7" i="3"/>
  <c r="B53" i="3" s="1"/>
  <c r="F7" i="3"/>
  <c r="O6" i="3"/>
  <c r="N6" i="3"/>
  <c r="K52" i="3" s="1"/>
  <c r="M6" i="3"/>
  <c r="L6" i="3"/>
  <c r="F6" i="3"/>
  <c r="B107" i="2"/>
  <c r="H88" i="2"/>
  <c r="H87" i="2"/>
  <c r="H86" i="2"/>
  <c r="H85" i="2"/>
  <c r="B85" i="2"/>
  <c r="H84" i="2"/>
  <c r="L83" i="2"/>
  <c r="J83" i="2"/>
  <c r="H83" i="2"/>
  <c r="C83" i="2"/>
  <c r="I82" i="2"/>
  <c r="H82" i="2"/>
  <c r="H81" i="2"/>
  <c r="H80" i="2"/>
  <c r="H79" i="2"/>
  <c r="C79" i="2"/>
  <c r="L78" i="2"/>
  <c r="J78" i="2"/>
  <c r="I78" i="2"/>
  <c r="H78" i="2"/>
  <c r="C78" i="2"/>
  <c r="H77" i="2"/>
  <c r="H76" i="2"/>
  <c r="L75" i="2"/>
  <c r="K75" i="2"/>
  <c r="M75" i="2" s="1"/>
  <c r="J75" i="2"/>
  <c r="H75" i="2"/>
  <c r="C75" i="2"/>
  <c r="H74" i="2"/>
  <c r="E74" i="2"/>
  <c r="H73" i="2"/>
  <c r="J73" i="2" s="1"/>
  <c r="B73" i="2"/>
  <c r="H72" i="2"/>
  <c r="I71" i="2"/>
  <c r="H71" i="2"/>
  <c r="C71" i="2"/>
  <c r="H70" i="2"/>
  <c r="H69" i="2"/>
  <c r="H68" i="2"/>
  <c r="L67" i="2"/>
  <c r="M67" i="2" s="1"/>
  <c r="K67" i="2"/>
  <c r="J67" i="2"/>
  <c r="H67" i="2"/>
  <c r="D67" i="2"/>
  <c r="C67" i="2"/>
  <c r="B67" i="2"/>
  <c r="F67" i="2" s="1"/>
  <c r="H66" i="2"/>
  <c r="H65" i="2"/>
  <c r="H64" i="2"/>
  <c r="H63" i="2"/>
  <c r="C63" i="2"/>
  <c r="L62" i="2"/>
  <c r="K62" i="2"/>
  <c r="J62" i="2"/>
  <c r="H62" i="2"/>
  <c r="H61" i="2"/>
  <c r="H60" i="2"/>
  <c r="J59" i="2"/>
  <c r="H59" i="2"/>
  <c r="C59" i="2"/>
  <c r="B59" i="2"/>
  <c r="H58" i="2"/>
  <c r="E58" i="2"/>
  <c r="D58" i="2"/>
  <c r="B58" i="2"/>
  <c r="H57" i="2"/>
  <c r="H56" i="2"/>
  <c r="I55" i="2"/>
  <c r="H55" i="2"/>
  <c r="C55" i="2"/>
  <c r="H54" i="2"/>
  <c r="H53" i="2"/>
  <c r="H52" i="2"/>
  <c r="I43" i="2"/>
  <c r="E43" i="2"/>
  <c r="D43" i="2"/>
  <c r="C43" i="2"/>
  <c r="B43" i="2"/>
  <c r="F42" i="2"/>
  <c r="O41" i="2"/>
  <c r="L87" i="2" s="1"/>
  <c r="N41" i="2"/>
  <c r="M41" i="2"/>
  <c r="J87" i="2" s="1"/>
  <c r="L41" i="2"/>
  <c r="F41" i="2"/>
  <c r="O40" i="2"/>
  <c r="N40" i="2"/>
  <c r="M40" i="2"/>
  <c r="C86" i="2" s="1"/>
  <c r="L40" i="2"/>
  <c r="I86" i="2" s="1"/>
  <c r="F40" i="2"/>
  <c r="L39" i="2"/>
  <c r="I85" i="2" s="1"/>
  <c r="F39" i="2"/>
  <c r="F38" i="2"/>
  <c r="O37" i="2"/>
  <c r="E83" i="2" s="1"/>
  <c r="N37" i="2"/>
  <c r="M37" i="2"/>
  <c r="L37" i="2"/>
  <c r="I83" i="2" s="1"/>
  <c r="F37" i="2"/>
  <c r="O36" i="2"/>
  <c r="L82" i="2" s="1"/>
  <c r="N36" i="2"/>
  <c r="M36" i="2"/>
  <c r="L36" i="2"/>
  <c r="F36" i="2"/>
  <c r="F35" i="2"/>
  <c r="M35" i="2" s="1"/>
  <c r="F34" i="2"/>
  <c r="O33" i="2"/>
  <c r="E79" i="2" s="1"/>
  <c r="N33" i="2"/>
  <c r="M33" i="2"/>
  <c r="L33" i="2"/>
  <c r="B79" i="2" s="1"/>
  <c r="F33" i="2"/>
  <c r="O32" i="2"/>
  <c r="E78" i="2" s="1"/>
  <c r="N32" i="2"/>
  <c r="D78" i="2" s="1"/>
  <c r="M32" i="2"/>
  <c r="L32" i="2"/>
  <c r="P32" i="2" s="1"/>
  <c r="F32" i="2"/>
  <c r="M31" i="2"/>
  <c r="J77" i="2" s="1"/>
  <c r="L31" i="2"/>
  <c r="F31" i="2"/>
  <c r="F30" i="2"/>
  <c r="O29" i="2"/>
  <c r="E75" i="2" s="1"/>
  <c r="N29" i="2"/>
  <c r="D75" i="2" s="1"/>
  <c r="M29" i="2"/>
  <c r="L29" i="2"/>
  <c r="I75" i="2" s="1"/>
  <c r="F29" i="2"/>
  <c r="O28" i="2"/>
  <c r="N28" i="2"/>
  <c r="D74" i="2" s="1"/>
  <c r="M28" i="2"/>
  <c r="L28" i="2"/>
  <c r="F28" i="2"/>
  <c r="M27" i="2"/>
  <c r="C73" i="2" s="1"/>
  <c r="L27" i="2"/>
  <c r="I73" i="2" s="1"/>
  <c r="F27" i="2"/>
  <c r="F26" i="2"/>
  <c r="O25" i="2"/>
  <c r="L71" i="2" s="1"/>
  <c r="N25" i="2"/>
  <c r="M25" i="2"/>
  <c r="J71" i="2" s="1"/>
  <c r="L25" i="2"/>
  <c r="B71" i="2" s="1"/>
  <c r="F25" i="2"/>
  <c r="O24" i="2"/>
  <c r="E70" i="2" s="1"/>
  <c r="N24" i="2"/>
  <c r="D70" i="2" s="1"/>
  <c r="M24" i="2"/>
  <c r="J70" i="2" s="1"/>
  <c r="L24" i="2"/>
  <c r="P24" i="2" s="1"/>
  <c r="F24" i="2"/>
  <c r="L23" i="2"/>
  <c r="F23" i="2"/>
  <c r="F22" i="2"/>
  <c r="O21" i="2"/>
  <c r="E67" i="2" s="1"/>
  <c r="N21" i="2"/>
  <c r="M21" i="2"/>
  <c r="L21" i="2"/>
  <c r="I67" i="2" s="1"/>
  <c r="F21" i="2"/>
  <c r="O20" i="2"/>
  <c r="E66" i="2" s="1"/>
  <c r="N20" i="2"/>
  <c r="K66" i="2" s="1"/>
  <c r="M20" i="2"/>
  <c r="L20" i="2"/>
  <c r="F20" i="2"/>
  <c r="F19" i="2"/>
  <c r="F18" i="2"/>
  <c r="O17" i="2"/>
  <c r="L63" i="2" s="1"/>
  <c r="N17" i="2"/>
  <c r="M17" i="2"/>
  <c r="J63" i="2" s="1"/>
  <c r="L17" i="2"/>
  <c r="B63" i="2" s="1"/>
  <c r="F17" i="2"/>
  <c r="O16" i="2"/>
  <c r="E62" i="2" s="1"/>
  <c r="N16" i="2"/>
  <c r="D62" i="2" s="1"/>
  <c r="M16" i="2"/>
  <c r="C62" i="2" s="1"/>
  <c r="L16" i="2"/>
  <c r="P16" i="2" s="1"/>
  <c r="F16" i="2"/>
  <c r="M15" i="2"/>
  <c r="J61" i="2" s="1"/>
  <c r="L15" i="2"/>
  <c r="F15" i="2"/>
  <c r="F14" i="2"/>
  <c r="O13" i="2"/>
  <c r="E59" i="2" s="1"/>
  <c r="N13" i="2"/>
  <c r="K59" i="2" s="1"/>
  <c r="M13" i="2"/>
  <c r="L13" i="2"/>
  <c r="I59" i="2" s="1"/>
  <c r="F13" i="2"/>
  <c r="O12" i="2"/>
  <c r="L58" i="2" s="1"/>
  <c r="N12" i="2"/>
  <c r="K58" i="2" s="1"/>
  <c r="M12" i="2"/>
  <c r="L12" i="2"/>
  <c r="F12" i="2"/>
  <c r="M11" i="2"/>
  <c r="C57" i="2" s="1"/>
  <c r="L11" i="2"/>
  <c r="B57" i="2" s="1"/>
  <c r="F11" i="2"/>
  <c r="F10" i="2"/>
  <c r="O9" i="2"/>
  <c r="E55" i="2" s="1"/>
  <c r="N9" i="2"/>
  <c r="M9" i="2"/>
  <c r="J55" i="2" s="1"/>
  <c r="L9" i="2"/>
  <c r="B55" i="2" s="1"/>
  <c r="F9" i="2"/>
  <c r="O8" i="2"/>
  <c r="E54" i="2" s="1"/>
  <c r="N8" i="2"/>
  <c r="D54" i="2" s="1"/>
  <c r="M8" i="2"/>
  <c r="C54" i="2" s="1"/>
  <c r="L8" i="2"/>
  <c r="P8" i="2" s="1"/>
  <c r="F8" i="2"/>
  <c r="L7" i="2"/>
  <c r="F7" i="2"/>
  <c r="F6" i="2"/>
  <c r="N6" i="2" s="1"/>
  <c r="B107" i="1"/>
  <c r="H88" i="1"/>
  <c r="H87" i="1"/>
  <c r="L86" i="1"/>
  <c r="H86" i="1"/>
  <c r="E86" i="1"/>
  <c r="D86" i="1"/>
  <c r="C86" i="1"/>
  <c r="H85" i="1"/>
  <c r="H84" i="1"/>
  <c r="H83" i="1"/>
  <c r="J82" i="1"/>
  <c r="H82" i="1"/>
  <c r="K81" i="1"/>
  <c r="H81" i="1"/>
  <c r="C81" i="1"/>
  <c r="B81" i="1"/>
  <c r="H80" i="1"/>
  <c r="H79" i="1"/>
  <c r="L78" i="1"/>
  <c r="H78" i="1"/>
  <c r="E78" i="1"/>
  <c r="C78" i="1"/>
  <c r="H77" i="1"/>
  <c r="L77" i="1" s="1"/>
  <c r="E77" i="1"/>
  <c r="H76" i="1"/>
  <c r="H75" i="1"/>
  <c r="D75" i="1"/>
  <c r="I74" i="1"/>
  <c r="H74" i="1"/>
  <c r="J74" i="1" s="1"/>
  <c r="H73" i="1"/>
  <c r="K73" i="1" s="1"/>
  <c r="H72" i="1"/>
  <c r="H71" i="1"/>
  <c r="L70" i="1"/>
  <c r="K70" i="1"/>
  <c r="I70" i="1"/>
  <c r="M70" i="1" s="1"/>
  <c r="H70" i="1"/>
  <c r="E70" i="1"/>
  <c r="C70" i="1"/>
  <c r="H69" i="1"/>
  <c r="I69" i="1" s="1"/>
  <c r="H68" i="1"/>
  <c r="H67" i="1"/>
  <c r="H66" i="1"/>
  <c r="J66" i="1" s="1"/>
  <c r="H65" i="1"/>
  <c r="K65" i="1" s="1"/>
  <c r="D65" i="1"/>
  <c r="C65" i="1"/>
  <c r="B65" i="1"/>
  <c r="H64" i="1"/>
  <c r="H63" i="1"/>
  <c r="L62" i="1"/>
  <c r="H62" i="1"/>
  <c r="E62" i="1"/>
  <c r="C62" i="1"/>
  <c r="L61" i="1"/>
  <c r="H61" i="1"/>
  <c r="E61" i="1"/>
  <c r="H60" i="1"/>
  <c r="H59" i="1"/>
  <c r="J58" i="1"/>
  <c r="I58" i="1"/>
  <c r="H58" i="1"/>
  <c r="H57" i="1"/>
  <c r="J57" i="1" s="1"/>
  <c r="H56" i="1"/>
  <c r="H55" i="1"/>
  <c r="L54" i="1"/>
  <c r="H54" i="1"/>
  <c r="E54" i="1"/>
  <c r="D54" i="1"/>
  <c r="C54" i="1"/>
  <c r="H53" i="1"/>
  <c r="H52" i="1"/>
  <c r="I43" i="1"/>
  <c r="E43" i="1"/>
  <c r="D43" i="1"/>
  <c r="C43" i="1"/>
  <c r="B43" i="1"/>
  <c r="F42" i="1"/>
  <c r="M42" i="1" s="1"/>
  <c r="F41" i="1"/>
  <c r="P40" i="1"/>
  <c r="O40" i="1"/>
  <c r="N40" i="1"/>
  <c r="K86" i="1" s="1"/>
  <c r="M40" i="1"/>
  <c r="J86" i="1" s="1"/>
  <c r="L40" i="1"/>
  <c r="I86" i="1" s="1"/>
  <c r="F40" i="1"/>
  <c r="O39" i="1"/>
  <c r="E85" i="1" s="1"/>
  <c r="N39" i="1"/>
  <c r="M39" i="1"/>
  <c r="J85" i="1" s="1"/>
  <c r="L39" i="1"/>
  <c r="F39" i="1"/>
  <c r="F38" i="1"/>
  <c r="N37" i="1"/>
  <c r="K83" i="1" s="1"/>
  <c r="F37" i="1"/>
  <c r="O36" i="1"/>
  <c r="N36" i="1"/>
  <c r="K82" i="1" s="1"/>
  <c r="M36" i="1"/>
  <c r="C82" i="1" s="1"/>
  <c r="L36" i="1"/>
  <c r="B82" i="1" s="1"/>
  <c r="F36" i="1"/>
  <c r="O35" i="1"/>
  <c r="E81" i="1" s="1"/>
  <c r="N35" i="1"/>
  <c r="D81" i="1" s="1"/>
  <c r="M35" i="1"/>
  <c r="J81" i="1" s="1"/>
  <c r="L35" i="1"/>
  <c r="F35" i="1"/>
  <c r="F34" i="1"/>
  <c r="L34" i="1" s="1"/>
  <c r="N33" i="1"/>
  <c r="D79" i="1" s="1"/>
  <c r="F33" i="1"/>
  <c r="O32" i="1"/>
  <c r="N32" i="1"/>
  <c r="K78" i="1" s="1"/>
  <c r="M32" i="1"/>
  <c r="J78" i="1" s="1"/>
  <c r="L32" i="1"/>
  <c r="B78" i="1" s="1"/>
  <c r="F32" i="1"/>
  <c r="O31" i="1"/>
  <c r="N31" i="1"/>
  <c r="M31" i="1"/>
  <c r="C77" i="1" s="1"/>
  <c r="L31" i="1"/>
  <c r="F31" i="1"/>
  <c r="M30" i="1"/>
  <c r="J76" i="1" s="1"/>
  <c r="F30" i="1"/>
  <c r="N29" i="1"/>
  <c r="K75" i="1" s="1"/>
  <c r="F29" i="1"/>
  <c r="O28" i="1"/>
  <c r="N28" i="1"/>
  <c r="K74" i="1" s="1"/>
  <c r="M28" i="1"/>
  <c r="C74" i="1" s="1"/>
  <c r="L28" i="1"/>
  <c r="B74" i="1" s="1"/>
  <c r="F28" i="1"/>
  <c r="O27" i="1"/>
  <c r="E73" i="1" s="1"/>
  <c r="N27" i="1"/>
  <c r="D73" i="1" s="1"/>
  <c r="M27" i="1"/>
  <c r="J73" i="1" s="1"/>
  <c r="L27" i="1"/>
  <c r="F27" i="1"/>
  <c r="F26" i="1"/>
  <c r="M26" i="1" s="1"/>
  <c r="F25" i="1"/>
  <c r="P24" i="1"/>
  <c r="O24" i="1"/>
  <c r="N24" i="1"/>
  <c r="D70" i="1" s="1"/>
  <c r="M24" i="1"/>
  <c r="J70" i="1" s="1"/>
  <c r="L24" i="1"/>
  <c r="B70" i="1" s="1"/>
  <c r="F70" i="1" s="1"/>
  <c r="F24" i="1"/>
  <c r="O23" i="1"/>
  <c r="L69" i="1" s="1"/>
  <c r="N23" i="1"/>
  <c r="M23" i="1"/>
  <c r="J69" i="1" s="1"/>
  <c r="L23" i="1"/>
  <c r="F23" i="1"/>
  <c r="F22" i="1"/>
  <c r="N21" i="1"/>
  <c r="K67" i="1" s="1"/>
  <c r="F21" i="1"/>
  <c r="O20" i="1"/>
  <c r="N20" i="1"/>
  <c r="M20" i="1"/>
  <c r="C66" i="1" s="1"/>
  <c r="L20" i="1"/>
  <c r="B66" i="1" s="1"/>
  <c r="F20" i="1"/>
  <c r="O19" i="1"/>
  <c r="E65" i="1" s="1"/>
  <c r="N19" i="1"/>
  <c r="M19" i="1"/>
  <c r="J65" i="1" s="1"/>
  <c r="L19" i="1"/>
  <c r="F19" i="1"/>
  <c r="F18" i="1"/>
  <c r="L18" i="1" s="1"/>
  <c r="N17" i="1"/>
  <c r="D63" i="1" s="1"/>
  <c r="F17" i="1"/>
  <c r="O16" i="1"/>
  <c r="N16" i="1"/>
  <c r="D62" i="1" s="1"/>
  <c r="M16" i="1"/>
  <c r="J62" i="1" s="1"/>
  <c r="L16" i="1"/>
  <c r="P16" i="1" s="1"/>
  <c r="F16" i="1"/>
  <c r="O15" i="1"/>
  <c r="N15" i="1"/>
  <c r="M15" i="1"/>
  <c r="J61" i="1" s="1"/>
  <c r="L15" i="1"/>
  <c r="I61" i="1" s="1"/>
  <c r="F15" i="1"/>
  <c r="M14" i="1"/>
  <c r="C60" i="1" s="1"/>
  <c r="F14" i="1"/>
  <c r="N13" i="1"/>
  <c r="K59" i="1" s="1"/>
  <c r="F13" i="1"/>
  <c r="O12" i="1"/>
  <c r="N12" i="1"/>
  <c r="K58" i="1" s="1"/>
  <c r="M12" i="1"/>
  <c r="C58" i="1" s="1"/>
  <c r="L12" i="1"/>
  <c r="B58" i="1" s="1"/>
  <c r="F12" i="1"/>
  <c r="O11" i="1"/>
  <c r="E57" i="1" s="1"/>
  <c r="N11" i="1"/>
  <c r="D57" i="1" s="1"/>
  <c r="M11" i="1"/>
  <c r="C57" i="1" s="1"/>
  <c r="L11" i="1"/>
  <c r="F11" i="1"/>
  <c r="F10" i="1"/>
  <c r="M10" i="1" s="1"/>
  <c r="F9" i="1"/>
  <c r="P8" i="1"/>
  <c r="O8" i="1"/>
  <c r="N8" i="1"/>
  <c r="K54" i="1" s="1"/>
  <c r="M8" i="1"/>
  <c r="J54" i="1" s="1"/>
  <c r="L8" i="1"/>
  <c r="B54" i="1" s="1"/>
  <c r="F54" i="1" s="1"/>
  <c r="F8" i="1"/>
  <c r="O7" i="1"/>
  <c r="E53" i="1" s="1"/>
  <c r="N7" i="1"/>
  <c r="M7" i="1"/>
  <c r="J53" i="1" s="1"/>
  <c r="L7" i="1"/>
  <c r="F7" i="1"/>
  <c r="F6" i="1"/>
  <c r="M6" i="15" l="1"/>
  <c r="O6" i="15"/>
  <c r="J72" i="1"/>
  <c r="C72" i="1"/>
  <c r="K52" i="2"/>
  <c r="D52" i="2"/>
  <c r="I80" i="1"/>
  <c r="B80" i="1"/>
  <c r="J88" i="1"/>
  <c r="C88" i="1"/>
  <c r="I64" i="1"/>
  <c r="B64" i="1"/>
  <c r="C64" i="3"/>
  <c r="J64" i="3"/>
  <c r="M59" i="2"/>
  <c r="C81" i="2"/>
  <c r="J81" i="2"/>
  <c r="J56" i="1"/>
  <c r="C56" i="1"/>
  <c r="M86" i="1"/>
  <c r="I53" i="2"/>
  <c r="B53" i="2"/>
  <c r="M14" i="2"/>
  <c r="L14" i="2"/>
  <c r="O14" i="2"/>
  <c r="O14" i="1"/>
  <c r="N14" i="1"/>
  <c r="P20" i="1"/>
  <c r="O30" i="1"/>
  <c r="N30" i="1"/>
  <c r="P36" i="1"/>
  <c r="L53" i="1"/>
  <c r="I62" i="1"/>
  <c r="M62" i="1" s="1"/>
  <c r="D67" i="1"/>
  <c r="E69" i="1"/>
  <c r="I82" i="1"/>
  <c r="L85" i="1"/>
  <c r="M18" i="2"/>
  <c r="L18" i="2"/>
  <c r="O18" i="2"/>
  <c r="I66" i="2"/>
  <c r="P20" i="2"/>
  <c r="B66" i="2"/>
  <c r="M34" i="2"/>
  <c r="L34" i="2"/>
  <c r="O34" i="2"/>
  <c r="B82" i="2"/>
  <c r="P36" i="2"/>
  <c r="I57" i="2"/>
  <c r="L59" i="2"/>
  <c r="C70" i="2"/>
  <c r="B78" i="2"/>
  <c r="F78" i="2" s="1"/>
  <c r="I55" i="3"/>
  <c r="P9" i="3"/>
  <c r="B55" i="3"/>
  <c r="P10" i="3"/>
  <c r="I58" i="3"/>
  <c r="B58" i="3"/>
  <c r="L62" i="3"/>
  <c r="E62" i="3"/>
  <c r="M24" i="3"/>
  <c r="N24" i="3"/>
  <c r="L24" i="3"/>
  <c r="O24" i="3"/>
  <c r="K72" i="3"/>
  <c r="M30" i="3"/>
  <c r="L30" i="3"/>
  <c r="O30" i="3"/>
  <c r="N30" i="3"/>
  <c r="O34" i="3"/>
  <c r="N34" i="3"/>
  <c r="B84" i="3"/>
  <c r="P38" i="3"/>
  <c r="E69" i="3"/>
  <c r="J80" i="3"/>
  <c r="F82" i="3"/>
  <c r="E87" i="3"/>
  <c r="K53" i="4"/>
  <c r="D53" i="4"/>
  <c r="O18" i="4"/>
  <c r="N18" i="4"/>
  <c r="M18" i="4"/>
  <c r="D78" i="4"/>
  <c r="K78" i="4"/>
  <c r="D83" i="4"/>
  <c r="B59" i="5"/>
  <c r="I59" i="5"/>
  <c r="L77" i="5"/>
  <c r="E77" i="5"/>
  <c r="D80" i="5"/>
  <c r="K80" i="5"/>
  <c r="L42" i="5"/>
  <c r="O42" i="5"/>
  <c r="N42" i="5"/>
  <c r="J80" i="7"/>
  <c r="C80" i="7"/>
  <c r="L83" i="7"/>
  <c r="E83" i="7"/>
  <c r="I86" i="7"/>
  <c r="M86" i="7" s="1"/>
  <c r="P40" i="7"/>
  <c r="B86" i="7"/>
  <c r="F86" i="7" s="1"/>
  <c r="L71" i="7"/>
  <c r="L80" i="8"/>
  <c r="E80" i="8"/>
  <c r="K83" i="8"/>
  <c r="D83" i="8"/>
  <c r="M40" i="8"/>
  <c r="O40" i="8"/>
  <c r="N40" i="8"/>
  <c r="L40" i="8"/>
  <c r="M9" i="1"/>
  <c r="L9" i="1"/>
  <c r="O9" i="1"/>
  <c r="L58" i="1"/>
  <c r="M58" i="1" s="1"/>
  <c r="E58" i="1"/>
  <c r="P27" i="1"/>
  <c r="I73" i="1"/>
  <c r="D53" i="3"/>
  <c r="K53" i="3"/>
  <c r="K66" i="1"/>
  <c r="P32" i="1"/>
  <c r="I54" i="1"/>
  <c r="M54" i="1" s="1"/>
  <c r="K74" i="2"/>
  <c r="L79" i="2"/>
  <c r="B54" i="2"/>
  <c r="F54" i="2" s="1"/>
  <c r="B62" i="2"/>
  <c r="F62" i="2" s="1"/>
  <c r="D52" i="3"/>
  <c r="K81" i="3"/>
  <c r="D81" i="3"/>
  <c r="B53" i="1"/>
  <c r="P7" i="1"/>
  <c r="L14" i="1"/>
  <c r="M21" i="1"/>
  <c r="L21" i="1"/>
  <c r="O21" i="1"/>
  <c r="B69" i="1"/>
  <c r="P23" i="1"/>
  <c r="L30" i="1"/>
  <c r="M37" i="1"/>
  <c r="L37" i="1"/>
  <c r="O37" i="1"/>
  <c r="B85" i="1"/>
  <c r="P39" i="1"/>
  <c r="K62" i="1"/>
  <c r="K63" i="1"/>
  <c r="F65" i="1"/>
  <c r="D66" i="1"/>
  <c r="L73" i="1"/>
  <c r="D78" i="1"/>
  <c r="F78" i="1" s="1"/>
  <c r="B86" i="1"/>
  <c r="F86" i="1" s="1"/>
  <c r="K55" i="2"/>
  <c r="D55" i="2"/>
  <c r="F55" i="2" s="1"/>
  <c r="O15" i="2"/>
  <c r="N15" i="2"/>
  <c r="P15" i="2" s="1"/>
  <c r="N18" i="2"/>
  <c r="J66" i="2"/>
  <c r="C66" i="2"/>
  <c r="P21" i="2"/>
  <c r="K71" i="2"/>
  <c r="D71" i="2"/>
  <c r="O31" i="2"/>
  <c r="N31" i="2"/>
  <c r="N34" i="2"/>
  <c r="J82" i="2"/>
  <c r="C82" i="2"/>
  <c r="P37" i="2"/>
  <c r="K87" i="2"/>
  <c r="J57" i="2"/>
  <c r="I62" i="2"/>
  <c r="M62" i="2" s="1"/>
  <c r="I63" i="2"/>
  <c r="C77" i="2"/>
  <c r="E82" i="2"/>
  <c r="F53" i="3"/>
  <c r="I61" i="3"/>
  <c r="M61" i="3" s="1"/>
  <c r="P15" i="3"/>
  <c r="P16" i="3"/>
  <c r="L68" i="3"/>
  <c r="E68" i="3"/>
  <c r="L71" i="3"/>
  <c r="L72" i="3"/>
  <c r="E72" i="3"/>
  <c r="F72" i="3" s="1"/>
  <c r="M28" i="3"/>
  <c r="O28" i="3"/>
  <c r="L34" i="3"/>
  <c r="J84" i="3"/>
  <c r="C84" i="3"/>
  <c r="P39" i="3"/>
  <c r="D55" i="3"/>
  <c r="F66" i="3"/>
  <c r="E71" i="3"/>
  <c r="D55" i="4"/>
  <c r="K55" i="4"/>
  <c r="P16" i="4"/>
  <c r="L18" i="4"/>
  <c r="B66" i="4"/>
  <c r="P20" i="4"/>
  <c r="I66" i="4"/>
  <c r="O22" i="4"/>
  <c r="N22" i="4"/>
  <c r="M22" i="4"/>
  <c r="L22" i="4"/>
  <c r="P27" i="4"/>
  <c r="I73" i="4"/>
  <c r="B73" i="4"/>
  <c r="F73" i="4" s="1"/>
  <c r="L74" i="4"/>
  <c r="E74" i="4"/>
  <c r="B77" i="4"/>
  <c r="P31" i="4"/>
  <c r="I77" i="4"/>
  <c r="C87" i="4"/>
  <c r="L62" i="4"/>
  <c r="L78" i="4"/>
  <c r="P25" i="5"/>
  <c r="I71" i="5"/>
  <c r="B71" i="5"/>
  <c r="I75" i="5"/>
  <c r="B75" i="5"/>
  <c r="I78" i="5"/>
  <c r="M42" i="5"/>
  <c r="J55" i="6"/>
  <c r="C55" i="6"/>
  <c r="L15" i="6"/>
  <c r="O15" i="6"/>
  <c r="N15" i="6"/>
  <c r="M15" i="6"/>
  <c r="D85" i="6"/>
  <c r="K85" i="6"/>
  <c r="J83" i="6"/>
  <c r="L75" i="7"/>
  <c r="E75" i="7"/>
  <c r="K80" i="7"/>
  <c r="D80" i="7"/>
  <c r="E84" i="7"/>
  <c r="L84" i="7"/>
  <c r="C75" i="8"/>
  <c r="J75" i="8"/>
  <c r="P29" i="8"/>
  <c r="I81" i="8"/>
  <c r="P35" i="8"/>
  <c r="B81" i="8"/>
  <c r="L83" i="8"/>
  <c r="E83" i="8"/>
  <c r="M22" i="2"/>
  <c r="L22" i="2"/>
  <c r="O22" i="2"/>
  <c r="M38" i="2"/>
  <c r="L38" i="2"/>
  <c r="O38" i="2"/>
  <c r="I70" i="2"/>
  <c r="M71" i="2"/>
  <c r="I65" i="3"/>
  <c r="B65" i="3"/>
  <c r="P19" i="3"/>
  <c r="I71" i="3"/>
  <c r="P25" i="3"/>
  <c r="B71" i="3"/>
  <c r="F71" i="3" s="1"/>
  <c r="P28" i="3"/>
  <c r="I74" i="3"/>
  <c r="B74" i="3"/>
  <c r="L78" i="3"/>
  <c r="E78" i="3"/>
  <c r="M40" i="3"/>
  <c r="N40" i="3"/>
  <c r="L40" i="3"/>
  <c r="O40" i="3"/>
  <c r="K85" i="4"/>
  <c r="D85" i="4"/>
  <c r="L14" i="5"/>
  <c r="M14" i="5"/>
  <c r="O14" i="5"/>
  <c r="N14" i="5"/>
  <c r="J71" i="5"/>
  <c r="C71" i="5"/>
  <c r="N27" i="5"/>
  <c r="O27" i="5"/>
  <c r="M27" i="5"/>
  <c r="L27" i="5"/>
  <c r="N39" i="5"/>
  <c r="O39" i="5"/>
  <c r="M39" i="5"/>
  <c r="C75" i="5"/>
  <c r="L88" i="6"/>
  <c r="E88" i="6"/>
  <c r="L73" i="7"/>
  <c r="E73" i="7"/>
  <c r="C78" i="7"/>
  <c r="J78" i="7"/>
  <c r="M78" i="7" s="1"/>
  <c r="P32" i="7"/>
  <c r="M35" i="7"/>
  <c r="O35" i="7"/>
  <c r="N35" i="7"/>
  <c r="L35" i="7"/>
  <c r="C72" i="8"/>
  <c r="J72" i="8"/>
  <c r="K75" i="8"/>
  <c r="D75" i="8"/>
  <c r="C81" i="8"/>
  <c r="J81" i="8"/>
  <c r="D62" i="4"/>
  <c r="K62" i="4"/>
  <c r="M62" i="4" s="1"/>
  <c r="J75" i="4"/>
  <c r="D87" i="4"/>
  <c r="K87" i="4"/>
  <c r="C75" i="4"/>
  <c r="N11" i="5"/>
  <c r="L11" i="5"/>
  <c r="O11" i="5"/>
  <c r="B69" i="5"/>
  <c r="P23" i="5"/>
  <c r="D71" i="5"/>
  <c r="K71" i="5"/>
  <c r="E75" i="5"/>
  <c r="L75" i="5"/>
  <c r="L39" i="5"/>
  <c r="L55" i="6"/>
  <c r="M55" i="6" s="1"/>
  <c r="E55" i="6"/>
  <c r="L80" i="6"/>
  <c r="E80" i="6"/>
  <c r="N40" i="6"/>
  <c r="M40" i="6"/>
  <c r="O40" i="6"/>
  <c r="L40" i="6"/>
  <c r="D66" i="7"/>
  <c r="K66" i="7"/>
  <c r="L64" i="7"/>
  <c r="M64" i="7" s="1"/>
  <c r="E70" i="8"/>
  <c r="L70" i="8"/>
  <c r="K78" i="8"/>
  <c r="D78" i="8"/>
  <c r="P32" i="8"/>
  <c r="D88" i="3"/>
  <c r="F88" i="3" s="1"/>
  <c r="I66" i="1"/>
  <c r="D61" i="8"/>
  <c r="K61" i="8"/>
  <c r="L63" i="8"/>
  <c r="E63" i="8"/>
  <c r="L68" i="8"/>
  <c r="E68" i="8"/>
  <c r="P26" i="8"/>
  <c r="O35" i="9"/>
  <c r="N35" i="9"/>
  <c r="L35" i="9"/>
  <c r="M35" i="9"/>
  <c r="O18" i="1"/>
  <c r="N18" i="1"/>
  <c r="O34" i="1"/>
  <c r="N34" i="1"/>
  <c r="I77" i="2"/>
  <c r="B77" i="2"/>
  <c r="K82" i="2"/>
  <c r="M82" i="2" s="1"/>
  <c r="D82" i="2"/>
  <c r="B86" i="2"/>
  <c r="F86" i="2" s="1"/>
  <c r="P40" i="2"/>
  <c r="I54" i="2"/>
  <c r="K53" i="1"/>
  <c r="D53" i="1"/>
  <c r="M25" i="1"/>
  <c r="L25" i="1"/>
  <c r="O25" i="1"/>
  <c r="K85" i="1"/>
  <c r="D85" i="1"/>
  <c r="M41" i="1"/>
  <c r="L41" i="1"/>
  <c r="O41" i="1"/>
  <c r="C53" i="1"/>
  <c r="B62" i="1"/>
  <c r="F62" i="1" s="1"/>
  <c r="D74" i="1"/>
  <c r="L81" i="1"/>
  <c r="C85" i="1"/>
  <c r="P9" i="2"/>
  <c r="O19" i="2"/>
  <c r="N19" i="2"/>
  <c r="O21" i="3"/>
  <c r="N21" i="3"/>
  <c r="M21" i="3"/>
  <c r="I77" i="3"/>
  <c r="M77" i="3" s="1"/>
  <c r="P31" i="3"/>
  <c r="L88" i="3"/>
  <c r="E88" i="3"/>
  <c r="I53" i="3"/>
  <c r="C59" i="3"/>
  <c r="J71" i="3"/>
  <c r="O6" i="1"/>
  <c r="N6" i="1"/>
  <c r="N9" i="1"/>
  <c r="P12" i="1"/>
  <c r="M18" i="1"/>
  <c r="P18" i="1" s="1"/>
  <c r="O22" i="1"/>
  <c r="N22" i="1"/>
  <c r="N25" i="1"/>
  <c r="P28" i="1"/>
  <c r="M34" i="1"/>
  <c r="O38" i="1"/>
  <c r="N38" i="1"/>
  <c r="N41" i="1"/>
  <c r="K57" i="1"/>
  <c r="C73" i="1"/>
  <c r="I78" i="1"/>
  <c r="M78" i="1" s="1"/>
  <c r="D83" i="1"/>
  <c r="M10" i="2"/>
  <c r="L10" i="2"/>
  <c r="O10" i="2"/>
  <c r="I58" i="2"/>
  <c r="P12" i="2"/>
  <c r="L19" i="2"/>
  <c r="M26" i="2"/>
  <c r="L26" i="2"/>
  <c r="O26" i="2"/>
  <c r="I74" i="2"/>
  <c r="P28" i="2"/>
  <c r="B74" i="2"/>
  <c r="F74" i="2" s="1"/>
  <c r="P31" i="2"/>
  <c r="J79" i="2"/>
  <c r="L35" i="2"/>
  <c r="K86" i="2"/>
  <c r="D86" i="2"/>
  <c r="M42" i="2"/>
  <c r="L42" i="2"/>
  <c r="O42" i="2"/>
  <c r="K54" i="2"/>
  <c r="D59" i="2"/>
  <c r="F59" i="2" s="1"/>
  <c r="K70" i="2"/>
  <c r="J86" i="2"/>
  <c r="M86" i="2" s="1"/>
  <c r="B52" i="3"/>
  <c r="P6" i="3"/>
  <c r="L53" i="3"/>
  <c r="K59" i="3"/>
  <c r="D59" i="3"/>
  <c r="K65" i="3"/>
  <c r="D65" i="3"/>
  <c r="L21" i="3"/>
  <c r="K71" i="3"/>
  <c r="I81" i="3"/>
  <c r="M81" i="3" s="1"/>
  <c r="B81" i="3"/>
  <c r="F81" i="3" s="1"/>
  <c r="P35" i="3"/>
  <c r="P36" i="3"/>
  <c r="L41" i="3"/>
  <c r="P42" i="3"/>
  <c r="C65" i="3"/>
  <c r="O6" i="4"/>
  <c r="N6" i="4"/>
  <c r="F43" i="4"/>
  <c r="M6" i="4"/>
  <c r="L6" i="4"/>
  <c r="P11" i="4"/>
  <c r="I57" i="4"/>
  <c r="B57" i="4"/>
  <c r="F57" i="4" s="1"/>
  <c r="L58" i="4"/>
  <c r="M58" i="4" s="1"/>
  <c r="E58" i="4"/>
  <c r="B61" i="4"/>
  <c r="P15" i="4"/>
  <c r="I61" i="4"/>
  <c r="C71" i="4"/>
  <c r="J71" i="4"/>
  <c r="L8" i="5"/>
  <c r="O8" i="5"/>
  <c r="M11" i="5"/>
  <c r="L40" i="5"/>
  <c r="O40" i="5"/>
  <c r="N40" i="5"/>
  <c r="M40" i="5"/>
  <c r="K66" i="5"/>
  <c r="D69" i="6"/>
  <c r="K69" i="6"/>
  <c r="L76" i="6"/>
  <c r="E76" i="6"/>
  <c r="N13" i="7"/>
  <c r="M13" i="7"/>
  <c r="B61" i="7"/>
  <c r="I61" i="7"/>
  <c r="K69" i="7"/>
  <c r="D69" i="7"/>
  <c r="L6" i="1"/>
  <c r="M13" i="1"/>
  <c r="L13" i="1"/>
  <c r="O13" i="1"/>
  <c r="B61" i="1"/>
  <c r="P15" i="1"/>
  <c r="L22" i="1"/>
  <c r="M29" i="1"/>
  <c r="L29" i="1"/>
  <c r="O29" i="1"/>
  <c r="B77" i="1"/>
  <c r="P31" i="1"/>
  <c r="L38" i="1"/>
  <c r="L57" i="1"/>
  <c r="C61" i="1"/>
  <c r="I77" i="1"/>
  <c r="K79" i="1"/>
  <c r="F81" i="1"/>
  <c r="D82" i="1"/>
  <c r="F82" i="1" s="1"/>
  <c r="O7" i="2"/>
  <c r="N7" i="2"/>
  <c r="N10" i="2"/>
  <c r="J58" i="2"/>
  <c r="C58" i="2"/>
  <c r="F58" i="2" s="1"/>
  <c r="P13" i="2"/>
  <c r="K63" i="2"/>
  <c r="D63" i="2"/>
  <c r="F63" i="2" s="1"/>
  <c r="M19" i="2"/>
  <c r="O23" i="2"/>
  <c r="N23" i="2"/>
  <c r="N26" i="2"/>
  <c r="J74" i="2"/>
  <c r="C74" i="2"/>
  <c r="P29" i="2"/>
  <c r="K79" i="2"/>
  <c r="D79" i="2"/>
  <c r="F79" i="2" s="1"/>
  <c r="M83" i="2"/>
  <c r="O39" i="2"/>
  <c r="N39" i="2"/>
  <c r="L86" i="2"/>
  <c r="E86" i="2"/>
  <c r="N42" i="2"/>
  <c r="L54" i="2"/>
  <c r="L70" i="2"/>
  <c r="B75" i="2"/>
  <c r="F75" i="2" s="1"/>
  <c r="K78" i="2"/>
  <c r="B83" i="2"/>
  <c r="F83" i="2" s="1"/>
  <c r="D87" i="2"/>
  <c r="J52" i="3"/>
  <c r="C52" i="3"/>
  <c r="P7" i="3"/>
  <c r="D69" i="3"/>
  <c r="F69" i="3" s="1"/>
  <c r="K69" i="3"/>
  <c r="M69" i="3" s="1"/>
  <c r="O37" i="3"/>
  <c r="N37" i="3"/>
  <c r="P37" i="3" s="1"/>
  <c r="M37" i="3"/>
  <c r="M41" i="3"/>
  <c r="D56" i="3"/>
  <c r="F56" i="3" s="1"/>
  <c r="B77" i="3"/>
  <c r="F77" i="3" s="1"/>
  <c r="I84" i="3"/>
  <c r="P12" i="4"/>
  <c r="K69" i="4"/>
  <c r="D69" i="4"/>
  <c r="O34" i="4"/>
  <c r="N34" i="4"/>
  <c r="M34" i="4"/>
  <c r="F62" i="4"/>
  <c r="F78" i="4"/>
  <c r="I87" i="4"/>
  <c r="M8" i="5"/>
  <c r="O16" i="5"/>
  <c r="N16" i="5"/>
  <c r="E66" i="5"/>
  <c r="L66" i="5"/>
  <c r="I82" i="5"/>
  <c r="B82" i="5"/>
  <c r="P29" i="6"/>
  <c r="B75" i="6"/>
  <c r="I75" i="6"/>
  <c r="P30" i="6"/>
  <c r="M11" i="7"/>
  <c r="L11" i="7"/>
  <c r="L13" i="7"/>
  <c r="K61" i="7"/>
  <c r="D61" i="7"/>
  <c r="E72" i="7"/>
  <c r="L72" i="7"/>
  <c r="L55" i="7"/>
  <c r="D54" i="8"/>
  <c r="K54" i="8"/>
  <c r="M11" i="8"/>
  <c r="O11" i="8"/>
  <c r="N11" i="8"/>
  <c r="L11" i="8"/>
  <c r="F43" i="8"/>
  <c r="L61" i="8"/>
  <c r="E61" i="8"/>
  <c r="K58" i="9"/>
  <c r="D58" i="9"/>
  <c r="P12" i="9"/>
  <c r="J60" i="1"/>
  <c r="C76" i="1"/>
  <c r="F43" i="2"/>
  <c r="M6" i="2"/>
  <c r="L6" i="2"/>
  <c r="O6" i="2"/>
  <c r="K57" i="7"/>
  <c r="D57" i="7"/>
  <c r="O13" i="7"/>
  <c r="J64" i="7"/>
  <c r="C64" i="7"/>
  <c r="L88" i="7"/>
  <c r="E88" i="7"/>
  <c r="F43" i="7"/>
  <c r="L54" i="8"/>
  <c r="E54" i="8"/>
  <c r="M12" i="8"/>
  <c r="L12" i="8"/>
  <c r="N12" i="8"/>
  <c r="I61" i="2"/>
  <c r="B61" i="2"/>
  <c r="P11" i="1"/>
  <c r="I57" i="1"/>
  <c r="K69" i="1"/>
  <c r="M69" i="1" s="1"/>
  <c r="D69" i="1"/>
  <c r="L74" i="1"/>
  <c r="M74" i="1" s="1"/>
  <c r="E74" i="1"/>
  <c r="B73" i="1"/>
  <c r="F73" i="1" s="1"/>
  <c r="L66" i="2"/>
  <c r="N22" i="2"/>
  <c r="P25" i="2"/>
  <c r="O35" i="2"/>
  <c r="N35" i="2"/>
  <c r="N38" i="2"/>
  <c r="P41" i="2"/>
  <c r="J54" i="2"/>
  <c r="L55" i="2"/>
  <c r="M55" i="2" s="1"/>
  <c r="M78" i="2"/>
  <c r="I79" i="2"/>
  <c r="F43" i="3"/>
  <c r="P32" i="3"/>
  <c r="L84" i="3"/>
  <c r="E84" i="3"/>
  <c r="M6" i="1"/>
  <c r="O10" i="1"/>
  <c r="N10" i="1"/>
  <c r="M22" i="1"/>
  <c r="O26" i="1"/>
  <c r="N26" i="1"/>
  <c r="J77" i="1"/>
  <c r="M38" i="1"/>
  <c r="O42" i="1"/>
  <c r="N42" i="1"/>
  <c r="F43" i="1"/>
  <c r="D59" i="1"/>
  <c r="I69" i="2"/>
  <c r="B69" i="2"/>
  <c r="M30" i="2"/>
  <c r="L30" i="2"/>
  <c r="O30" i="2"/>
  <c r="E63" i="2"/>
  <c r="E87" i="2"/>
  <c r="M8" i="3"/>
  <c r="N8" i="3"/>
  <c r="N43" i="3" s="1"/>
  <c r="L8" i="3"/>
  <c r="O8" i="3"/>
  <c r="O43" i="3" s="1"/>
  <c r="M14" i="3"/>
  <c r="L14" i="3"/>
  <c r="O14" i="3"/>
  <c r="N14" i="3"/>
  <c r="O18" i="3"/>
  <c r="N18" i="3"/>
  <c r="B68" i="3"/>
  <c r="F68" i="3" s="1"/>
  <c r="P22" i="3"/>
  <c r="K75" i="3"/>
  <c r="D75" i="3"/>
  <c r="B83" i="3"/>
  <c r="N41" i="3"/>
  <c r="F61" i="3"/>
  <c r="I68" i="3"/>
  <c r="D74" i="3"/>
  <c r="C77" i="3"/>
  <c r="L82" i="3"/>
  <c r="M82" i="3" s="1"/>
  <c r="K84" i="3"/>
  <c r="J59" i="4"/>
  <c r="D71" i="4"/>
  <c r="K71" i="4"/>
  <c r="I80" i="4"/>
  <c r="B80" i="4"/>
  <c r="B82" i="4"/>
  <c r="P36" i="4"/>
  <c r="I82" i="4"/>
  <c r="O38" i="4"/>
  <c r="N38" i="4"/>
  <c r="M38" i="4"/>
  <c r="L38" i="4"/>
  <c r="J73" i="4"/>
  <c r="N8" i="5"/>
  <c r="B62" i="5"/>
  <c r="I62" i="5"/>
  <c r="M80" i="5"/>
  <c r="L37" i="5"/>
  <c r="O37" i="5"/>
  <c r="N37" i="5"/>
  <c r="C56" i="5"/>
  <c r="D64" i="6"/>
  <c r="K64" i="6"/>
  <c r="C67" i="6"/>
  <c r="J67" i="6"/>
  <c r="M67" i="6" s="1"/>
  <c r="N24" i="6"/>
  <c r="M24" i="6"/>
  <c r="O24" i="6"/>
  <c r="L24" i="6"/>
  <c r="L72" i="6"/>
  <c r="E72" i="6"/>
  <c r="C75" i="6"/>
  <c r="J75" i="6"/>
  <c r="I77" i="6"/>
  <c r="B77" i="6"/>
  <c r="L10" i="1"/>
  <c r="K61" i="1"/>
  <c r="M61" i="1" s="1"/>
  <c r="D61" i="1"/>
  <c r="M17" i="1"/>
  <c r="L17" i="1"/>
  <c r="O17" i="1"/>
  <c r="P19" i="1"/>
  <c r="I65" i="1"/>
  <c r="L66" i="1"/>
  <c r="E66" i="1"/>
  <c r="L26" i="1"/>
  <c r="K77" i="1"/>
  <c r="D77" i="1"/>
  <c r="M33" i="1"/>
  <c r="L33" i="1"/>
  <c r="O33" i="1"/>
  <c r="P35" i="1"/>
  <c r="I81" i="1"/>
  <c r="M81" i="1" s="1"/>
  <c r="L82" i="1"/>
  <c r="E82" i="1"/>
  <c r="L42" i="1"/>
  <c r="I53" i="1"/>
  <c r="M53" i="1" s="1"/>
  <c r="B57" i="1"/>
  <c r="F57" i="1" s="1"/>
  <c r="D58" i="1"/>
  <c r="F58" i="1" s="1"/>
  <c r="L65" i="1"/>
  <c r="C69" i="1"/>
  <c r="I85" i="1"/>
  <c r="M85" i="1" s="1"/>
  <c r="M7" i="2"/>
  <c r="O11" i="2"/>
  <c r="N11" i="2"/>
  <c r="N14" i="2"/>
  <c r="P17" i="2"/>
  <c r="M23" i="2"/>
  <c r="P23" i="2" s="1"/>
  <c r="O27" i="2"/>
  <c r="N27" i="2"/>
  <c r="L74" i="2"/>
  <c r="N30" i="2"/>
  <c r="P33" i="2"/>
  <c r="D83" i="2"/>
  <c r="K83" i="2"/>
  <c r="M39" i="2"/>
  <c r="P39" i="2" s="1"/>
  <c r="I87" i="2"/>
  <c r="M87" i="2" s="1"/>
  <c r="B87" i="2"/>
  <c r="F87" i="2" s="1"/>
  <c r="C61" i="2"/>
  <c r="D66" i="2"/>
  <c r="B70" i="2"/>
  <c r="F70" i="2" s="1"/>
  <c r="E71" i="2"/>
  <c r="L52" i="3"/>
  <c r="E52" i="3"/>
  <c r="L55" i="3"/>
  <c r="L56" i="3"/>
  <c r="E56" i="3"/>
  <c r="M12" i="3"/>
  <c r="P12" i="3" s="1"/>
  <c r="O12" i="3"/>
  <c r="L18" i="3"/>
  <c r="J68" i="3"/>
  <c r="C68" i="3"/>
  <c r="P23" i="3"/>
  <c r="L73" i="3"/>
  <c r="D85" i="3"/>
  <c r="F85" i="3" s="1"/>
  <c r="K85" i="3"/>
  <c r="M85" i="3" s="1"/>
  <c r="I52" i="3"/>
  <c r="D58" i="3"/>
  <c r="C61" i="3"/>
  <c r="L65" i="3"/>
  <c r="L66" i="3"/>
  <c r="M66" i="3" s="1"/>
  <c r="K68" i="3"/>
  <c r="E85" i="3"/>
  <c r="C55" i="4"/>
  <c r="J55" i="4"/>
  <c r="K57" i="4"/>
  <c r="D67" i="4"/>
  <c r="K73" i="4"/>
  <c r="M16" i="5"/>
  <c r="P16" i="5" s="1"/>
  <c r="C77" i="5"/>
  <c r="J77" i="5"/>
  <c r="J80" i="5"/>
  <c r="C80" i="5"/>
  <c r="P34" i="5"/>
  <c r="M37" i="5"/>
  <c r="N12" i="6"/>
  <c r="O12" i="6"/>
  <c r="M12" i="6"/>
  <c r="L12" i="6"/>
  <c r="D60" i="6"/>
  <c r="K60" i="6"/>
  <c r="L64" i="6"/>
  <c r="E64" i="6"/>
  <c r="F64" i="6" s="1"/>
  <c r="J52" i="7"/>
  <c r="C52" i="7"/>
  <c r="N9" i="7"/>
  <c r="M9" i="7"/>
  <c r="M43" i="7" s="1"/>
  <c r="L9" i="7"/>
  <c r="O11" i="7"/>
  <c r="I88" i="7"/>
  <c r="M60" i="7"/>
  <c r="C52" i="8"/>
  <c r="J52" i="8"/>
  <c r="O12" i="8"/>
  <c r="K57" i="3"/>
  <c r="K73" i="3"/>
  <c r="B53" i="4"/>
  <c r="P7" i="4"/>
  <c r="I53" i="4"/>
  <c r="O14" i="4"/>
  <c r="N14" i="4"/>
  <c r="M14" i="4"/>
  <c r="D63" i="4"/>
  <c r="K63" i="4"/>
  <c r="B69" i="4"/>
  <c r="P23" i="4"/>
  <c r="I69" i="4"/>
  <c r="O30" i="4"/>
  <c r="N30" i="4"/>
  <c r="M30" i="4"/>
  <c r="D79" i="4"/>
  <c r="K79" i="4"/>
  <c r="C83" i="4"/>
  <c r="J83" i="4"/>
  <c r="P39" i="4"/>
  <c r="L86" i="4"/>
  <c r="N7" i="5"/>
  <c r="O7" i="5"/>
  <c r="M7" i="5"/>
  <c r="K63" i="5"/>
  <c r="L70" i="5"/>
  <c r="E70" i="5"/>
  <c r="I79" i="5"/>
  <c r="K84" i="5"/>
  <c r="D84" i="5"/>
  <c r="J87" i="5"/>
  <c r="C87" i="5"/>
  <c r="L52" i="6"/>
  <c r="E66" i="6"/>
  <c r="L66" i="6"/>
  <c r="I69" i="6"/>
  <c r="B69" i="6"/>
  <c r="K71" i="6"/>
  <c r="M71" i="6" s="1"/>
  <c r="D71" i="6"/>
  <c r="M76" i="6"/>
  <c r="B80" i="6"/>
  <c r="F80" i="6" s="1"/>
  <c r="P34" i="6"/>
  <c r="K87" i="6"/>
  <c r="D87" i="6"/>
  <c r="B76" i="6"/>
  <c r="E52" i="7"/>
  <c r="L52" i="7"/>
  <c r="J68" i="7"/>
  <c r="C68" i="7"/>
  <c r="F68" i="7" s="1"/>
  <c r="M27" i="7"/>
  <c r="L27" i="7"/>
  <c r="N29" i="7"/>
  <c r="M29" i="7"/>
  <c r="B77" i="7"/>
  <c r="I77" i="7"/>
  <c r="I56" i="8"/>
  <c r="K65" i="8"/>
  <c r="D65" i="8"/>
  <c r="D74" i="8"/>
  <c r="K74" i="8"/>
  <c r="C79" i="8"/>
  <c r="J79" i="8"/>
  <c r="C82" i="8"/>
  <c r="J82" i="8"/>
  <c r="B85" i="8"/>
  <c r="P39" i="8"/>
  <c r="I85" i="8"/>
  <c r="C87" i="2"/>
  <c r="L13" i="3"/>
  <c r="J62" i="3"/>
  <c r="M62" i="3" s="1"/>
  <c r="C62" i="3"/>
  <c r="F62" i="3" s="1"/>
  <c r="L29" i="3"/>
  <c r="J78" i="3"/>
  <c r="M78" i="3" s="1"/>
  <c r="C78" i="3"/>
  <c r="F78" i="3" s="1"/>
  <c r="J53" i="4"/>
  <c r="L14" i="4"/>
  <c r="J69" i="4"/>
  <c r="L30" i="4"/>
  <c r="P33" i="4"/>
  <c r="P40" i="4"/>
  <c r="I85" i="4"/>
  <c r="M85" i="4" s="1"/>
  <c r="L7" i="5"/>
  <c r="L10" i="5"/>
  <c r="O10" i="5"/>
  <c r="N10" i="5"/>
  <c r="O13" i="5"/>
  <c r="N13" i="5"/>
  <c r="P13" i="5" s="1"/>
  <c r="L63" i="5"/>
  <c r="E63" i="5"/>
  <c r="I66" i="5"/>
  <c r="M66" i="5" s="1"/>
  <c r="P20" i="5"/>
  <c r="K68" i="5"/>
  <c r="D68" i="5"/>
  <c r="L72" i="5"/>
  <c r="B77" i="5"/>
  <c r="F77" i="5" s="1"/>
  <c r="I77" i="5"/>
  <c r="M77" i="5" s="1"/>
  <c r="P31" i="5"/>
  <c r="O36" i="5"/>
  <c r="N36" i="5"/>
  <c r="M36" i="5"/>
  <c r="P36" i="5" s="1"/>
  <c r="D87" i="5"/>
  <c r="K87" i="5"/>
  <c r="F43" i="5"/>
  <c r="B66" i="5"/>
  <c r="F66" i="5" s="1"/>
  <c r="E69" i="5"/>
  <c r="B79" i="5"/>
  <c r="I64" i="6"/>
  <c r="P18" i="6"/>
  <c r="J59" i="6"/>
  <c r="P6" i="7"/>
  <c r="M15" i="7"/>
  <c r="O15" i="7"/>
  <c r="N17" i="7"/>
  <c r="M17" i="7"/>
  <c r="O17" i="7"/>
  <c r="L17" i="7"/>
  <c r="C66" i="7"/>
  <c r="F66" i="7" s="1"/>
  <c r="P20" i="7"/>
  <c r="N25" i="7"/>
  <c r="M25" i="7"/>
  <c r="L25" i="7"/>
  <c r="N27" i="7"/>
  <c r="L29" i="7"/>
  <c r="K77" i="7"/>
  <c r="D77" i="7"/>
  <c r="M76" i="7"/>
  <c r="B54" i="8"/>
  <c r="P8" i="8"/>
  <c r="I54" i="8"/>
  <c r="M54" i="8" s="1"/>
  <c r="J56" i="8"/>
  <c r="C56" i="8"/>
  <c r="M15" i="8"/>
  <c r="L15" i="8"/>
  <c r="C63" i="8"/>
  <c r="J63" i="8"/>
  <c r="D77" i="8"/>
  <c r="K77" i="8"/>
  <c r="L37" i="8"/>
  <c r="M37" i="8"/>
  <c r="C85" i="8"/>
  <c r="J85" i="8"/>
  <c r="J61" i="4"/>
  <c r="J77" i="4"/>
  <c r="K82" i="4"/>
  <c r="D82" i="4"/>
  <c r="D58" i="4"/>
  <c r="F58" i="4" s="1"/>
  <c r="D66" i="4"/>
  <c r="D74" i="4"/>
  <c r="F74" i="4" s="1"/>
  <c r="B85" i="4"/>
  <c r="N19" i="5"/>
  <c r="O19" i="5"/>
  <c r="N21" i="5"/>
  <c r="M21" i="5"/>
  <c r="L21" i="5"/>
  <c r="L71" i="5"/>
  <c r="I63" i="5"/>
  <c r="M63" i="5" s="1"/>
  <c r="F80" i="5"/>
  <c r="B54" i="6"/>
  <c r="F54" i="6" s="1"/>
  <c r="I54" i="6"/>
  <c r="M54" i="6" s="1"/>
  <c r="P8" i="6"/>
  <c r="M10" i="6"/>
  <c r="O10" i="6"/>
  <c r="N10" i="6"/>
  <c r="P13" i="6"/>
  <c r="B59" i="6"/>
  <c r="F59" i="6" s="1"/>
  <c r="I59" i="6"/>
  <c r="D65" i="6"/>
  <c r="K65" i="6"/>
  <c r="L67" i="6"/>
  <c r="I73" i="6"/>
  <c r="P27" i="6"/>
  <c r="C73" i="6"/>
  <c r="M87" i="6"/>
  <c r="C62" i="7"/>
  <c r="J62" i="7"/>
  <c r="M62" i="7" s="1"/>
  <c r="I70" i="7"/>
  <c r="P24" i="7"/>
  <c r="J76" i="7"/>
  <c r="C76" i="7"/>
  <c r="F76" i="7" s="1"/>
  <c r="P38" i="7"/>
  <c r="J66" i="7"/>
  <c r="M66" i="7" s="1"/>
  <c r="K82" i="7"/>
  <c r="I84" i="7"/>
  <c r="L13" i="8"/>
  <c r="O13" i="8"/>
  <c r="N13" i="8"/>
  <c r="L65" i="8"/>
  <c r="E65" i="8"/>
  <c r="E66" i="8"/>
  <c r="L66" i="8"/>
  <c r="C71" i="8"/>
  <c r="J71" i="8"/>
  <c r="M71" i="8" s="1"/>
  <c r="N27" i="8"/>
  <c r="M27" i="8"/>
  <c r="O27" i="8"/>
  <c r="D81" i="8"/>
  <c r="K81" i="8"/>
  <c r="D87" i="8"/>
  <c r="K87" i="8"/>
  <c r="B56" i="8"/>
  <c r="D54" i="9"/>
  <c r="K54" i="9"/>
  <c r="I57" i="3"/>
  <c r="M57" i="3" s="1"/>
  <c r="B57" i="3"/>
  <c r="F57" i="3" s="1"/>
  <c r="I73" i="3"/>
  <c r="B73" i="3"/>
  <c r="F73" i="3" s="1"/>
  <c r="J56" i="3"/>
  <c r="M56" i="3" s="1"/>
  <c r="J72" i="3"/>
  <c r="M72" i="3" s="1"/>
  <c r="J88" i="3"/>
  <c r="M88" i="3" s="1"/>
  <c r="O10" i="4"/>
  <c r="N10" i="4"/>
  <c r="M10" i="4"/>
  <c r="K61" i="4"/>
  <c r="D61" i="4"/>
  <c r="P19" i="4"/>
  <c r="I65" i="4"/>
  <c r="M65" i="4" s="1"/>
  <c r="L66" i="4"/>
  <c r="E66" i="4"/>
  <c r="O26" i="4"/>
  <c r="N26" i="4"/>
  <c r="M26" i="4"/>
  <c r="K77" i="4"/>
  <c r="D77" i="4"/>
  <c r="P35" i="4"/>
  <c r="O42" i="4"/>
  <c r="N42" i="4"/>
  <c r="M42" i="4"/>
  <c r="C85" i="4"/>
  <c r="J55" i="5"/>
  <c r="C55" i="5"/>
  <c r="L19" i="5"/>
  <c r="O21" i="5"/>
  <c r="I74" i="5"/>
  <c r="M74" i="5" s="1"/>
  <c r="P28" i="5"/>
  <c r="B74" i="5"/>
  <c r="L30" i="5"/>
  <c r="O30" i="5"/>
  <c r="N30" i="5"/>
  <c r="M30" i="5"/>
  <c r="D52" i="5"/>
  <c r="D74" i="5"/>
  <c r="F43" i="6"/>
  <c r="M6" i="6"/>
  <c r="L6" i="6"/>
  <c r="J54" i="6"/>
  <c r="C54" i="6"/>
  <c r="L10" i="6"/>
  <c r="N20" i="6"/>
  <c r="M20" i="6"/>
  <c r="M22" i="6"/>
  <c r="O22" i="6"/>
  <c r="N22" i="6"/>
  <c r="N36" i="6"/>
  <c r="M36" i="6"/>
  <c r="M38" i="6"/>
  <c r="O38" i="6"/>
  <c r="N38" i="6"/>
  <c r="L62" i="6"/>
  <c r="K80" i="6"/>
  <c r="M80" i="6" s="1"/>
  <c r="M19" i="7"/>
  <c r="O19" i="7"/>
  <c r="N19" i="7"/>
  <c r="L19" i="7"/>
  <c r="C70" i="7"/>
  <c r="F70" i="7" s="1"/>
  <c r="J70" i="7"/>
  <c r="M82" i="7"/>
  <c r="J84" i="7"/>
  <c r="C84" i="7"/>
  <c r="F84" i="7" s="1"/>
  <c r="J54" i="7"/>
  <c r="L68" i="7"/>
  <c r="D85" i="7"/>
  <c r="L55" i="8"/>
  <c r="E55" i="8"/>
  <c r="M13" i="8"/>
  <c r="L21" i="8"/>
  <c r="N21" i="8"/>
  <c r="M21" i="8"/>
  <c r="I69" i="8"/>
  <c r="P23" i="8"/>
  <c r="B69" i="8"/>
  <c r="D71" i="8"/>
  <c r="K71" i="8"/>
  <c r="L27" i="8"/>
  <c r="B76" i="8"/>
  <c r="I76" i="8"/>
  <c r="L84" i="8"/>
  <c r="E84" i="8"/>
  <c r="E87" i="8"/>
  <c r="L87" i="8"/>
  <c r="J65" i="8"/>
  <c r="L17" i="3"/>
  <c r="L33" i="3"/>
  <c r="L10" i="4"/>
  <c r="L26" i="4"/>
  <c r="L42" i="4"/>
  <c r="C53" i="4"/>
  <c r="C61" i="4"/>
  <c r="J63" i="4"/>
  <c r="B65" i="4"/>
  <c r="F65" i="4" s="1"/>
  <c r="C69" i="4"/>
  <c r="C77" i="4"/>
  <c r="J79" i="4"/>
  <c r="B81" i="4"/>
  <c r="F81" i="4" s="1"/>
  <c r="K86" i="4"/>
  <c r="M86" i="4" s="1"/>
  <c r="M19" i="5"/>
  <c r="L22" i="5"/>
  <c r="O22" i="5"/>
  <c r="N24" i="5"/>
  <c r="M24" i="5"/>
  <c r="L24" i="5"/>
  <c r="J72" i="5"/>
  <c r="M72" i="5" s="1"/>
  <c r="C72" i="5"/>
  <c r="C74" i="5"/>
  <c r="J74" i="5"/>
  <c r="O33" i="5"/>
  <c r="N33" i="5"/>
  <c r="M33" i="5"/>
  <c r="P33" i="5" s="1"/>
  <c r="J68" i="5"/>
  <c r="E72" i="5"/>
  <c r="F72" i="5" s="1"/>
  <c r="N6" i="6"/>
  <c r="E54" i="6"/>
  <c r="L54" i="6"/>
  <c r="L11" i="6"/>
  <c r="O11" i="6"/>
  <c r="M11" i="6"/>
  <c r="K59" i="6"/>
  <c r="D59" i="6"/>
  <c r="B62" i="6"/>
  <c r="F62" i="6" s="1"/>
  <c r="I62" i="6"/>
  <c r="L20" i="6"/>
  <c r="L22" i="6"/>
  <c r="N32" i="6"/>
  <c r="M32" i="6"/>
  <c r="L32" i="6"/>
  <c r="L36" i="6"/>
  <c r="L38" i="6"/>
  <c r="K73" i="6"/>
  <c r="M79" i="6"/>
  <c r="L82" i="6"/>
  <c r="I54" i="7"/>
  <c r="M54" i="7" s="1"/>
  <c r="P8" i="7"/>
  <c r="B54" i="7"/>
  <c r="F54" i="7" s="1"/>
  <c r="I56" i="7"/>
  <c r="P22" i="7"/>
  <c r="M31" i="7"/>
  <c r="O31" i="7"/>
  <c r="N33" i="7"/>
  <c r="M33" i="7"/>
  <c r="O33" i="7"/>
  <c r="L33" i="7"/>
  <c r="C82" i="7"/>
  <c r="F82" i="7" s="1"/>
  <c r="J82" i="7"/>
  <c r="P36" i="7"/>
  <c r="K84" i="7"/>
  <c r="N41" i="7"/>
  <c r="M41" i="7"/>
  <c r="L41" i="7"/>
  <c r="I52" i="7"/>
  <c r="L56" i="7"/>
  <c r="F60" i="7"/>
  <c r="F78" i="7"/>
  <c r="J53" i="8"/>
  <c r="D62" i="8"/>
  <c r="K62" i="8"/>
  <c r="M62" i="8" s="1"/>
  <c r="O21" i="8"/>
  <c r="J69" i="8"/>
  <c r="C69" i="8"/>
  <c r="L31" i="8"/>
  <c r="O31" i="8"/>
  <c r="L33" i="8"/>
  <c r="O33" i="8"/>
  <c r="N33" i="8"/>
  <c r="N42" i="8"/>
  <c r="O42" i="8"/>
  <c r="M42" i="8"/>
  <c r="L42" i="8"/>
  <c r="O9" i="4"/>
  <c r="O13" i="4"/>
  <c r="O17" i="4"/>
  <c r="O21" i="4"/>
  <c r="O25" i="4"/>
  <c r="O29" i="4"/>
  <c r="O33" i="4"/>
  <c r="O37" i="4"/>
  <c r="O41" i="4"/>
  <c r="B59" i="4"/>
  <c r="B67" i="4"/>
  <c r="B75" i="4"/>
  <c r="O6" i="5"/>
  <c r="O9" i="5"/>
  <c r="O12" i="5"/>
  <c r="J63" i="5"/>
  <c r="N29" i="5"/>
  <c r="N32" i="5"/>
  <c r="O35" i="5"/>
  <c r="O38" i="5"/>
  <c r="O41" i="5"/>
  <c r="K54" i="6"/>
  <c r="O14" i="6"/>
  <c r="K67" i="6"/>
  <c r="P25" i="6"/>
  <c r="B71" i="6"/>
  <c r="F71" i="6" s="1"/>
  <c r="P35" i="6"/>
  <c r="P41" i="6"/>
  <c r="B87" i="6"/>
  <c r="F87" i="6" s="1"/>
  <c r="D55" i="6"/>
  <c r="J60" i="6"/>
  <c r="J72" i="6"/>
  <c r="D76" i="6"/>
  <c r="O7" i="7"/>
  <c r="O43" i="7" s="1"/>
  <c r="B64" i="7"/>
  <c r="F64" i="7" s="1"/>
  <c r="P18" i="7"/>
  <c r="O23" i="7"/>
  <c r="B80" i="7"/>
  <c r="F80" i="7" s="1"/>
  <c r="P34" i="7"/>
  <c r="O39" i="7"/>
  <c r="J58" i="7"/>
  <c r="M58" i="7" s="1"/>
  <c r="D62" i="7"/>
  <c r="K68" i="7"/>
  <c r="M68" i="7" s="1"/>
  <c r="N10" i="8"/>
  <c r="O10" i="8"/>
  <c r="L17" i="8"/>
  <c r="N17" i="8"/>
  <c r="I65" i="8"/>
  <c r="P19" i="8"/>
  <c r="B65" i="8"/>
  <c r="F65" i="8" s="1"/>
  <c r="P20" i="8"/>
  <c r="O28" i="8"/>
  <c r="O39" i="8"/>
  <c r="N39" i="8"/>
  <c r="E52" i="8"/>
  <c r="I56" i="9"/>
  <c r="B56" i="9"/>
  <c r="I80" i="9"/>
  <c r="B80" i="9"/>
  <c r="D71" i="9"/>
  <c r="K71" i="9"/>
  <c r="E78" i="9"/>
  <c r="L78" i="9"/>
  <c r="M78" i="9" s="1"/>
  <c r="J66" i="4"/>
  <c r="J74" i="4"/>
  <c r="M74" i="4" s="1"/>
  <c r="L7" i="6"/>
  <c r="O7" i="6"/>
  <c r="L59" i="6"/>
  <c r="P17" i="6"/>
  <c r="B63" i="6"/>
  <c r="F63" i="6" s="1"/>
  <c r="K75" i="6"/>
  <c r="P33" i="6"/>
  <c r="B79" i="6"/>
  <c r="F79" i="6" s="1"/>
  <c r="K77" i="6"/>
  <c r="B81" i="6"/>
  <c r="J88" i="6"/>
  <c r="B56" i="7"/>
  <c r="F56" i="7" s="1"/>
  <c r="P10" i="7"/>
  <c r="B72" i="7"/>
  <c r="F72" i="7" s="1"/>
  <c r="P26" i="7"/>
  <c r="B88" i="7"/>
  <c r="F88" i="7" s="1"/>
  <c r="P42" i="7"/>
  <c r="K52" i="7"/>
  <c r="I72" i="7"/>
  <c r="J74" i="7"/>
  <c r="M74" i="7" s="1"/>
  <c r="N18" i="8"/>
  <c r="M18" i="8"/>
  <c r="L18" i="8"/>
  <c r="E71" i="8"/>
  <c r="L71" i="8"/>
  <c r="D55" i="8"/>
  <c r="K69" i="9"/>
  <c r="D69" i="9"/>
  <c r="B85" i="9"/>
  <c r="P39" i="9"/>
  <c r="I85" i="9"/>
  <c r="L9" i="5"/>
  <c r="L12" i="5"/>
  <c r="L15" i="5"/>
  <c r="M18" i="5"/>
  <c r="L41" i="5"/>
  <c r="L43" i="5"/>
  <c r="M7" i="6"/>
  <c r="L19" i="6"/>
  <c r="O19" i="6"/>
  <c r="N28" i="6"/>
  <c r="M28" i="6"/>
  <c r="L75" i="6"/>
  <c r="L42" i="6"/>
  <c r="I63" i="6"/>
  <c r="M63" i="6" s="1"/>
  <c r="J56" i="7"/>
  <c r="N21" i="7"/>
  <c r="M21" i="7"/>
  <c r="J72" i="7"/>
  <c r="N37" i="7"/>
  <c r="M37" i="7"/>
  <c r="J88" i="7"/>
  <c r="O7" i="8"/>
  <c r="N7" i="8"/>
  <c r="N14" i="8"/>
  <c r="M14" i="8"/>
  <c r="P16" i="8"/>
  <c r="O18" i="8"/>
  <c r="J66" i="8"/>
  <c r="M66" i="8" s="1"/>
  <c r="C66" i="8"/>
  <c r="F66" i="8" s="1"/>
  <c r="B68" i="8"/>
  <c r="I68" i="8"/>
  <c r="P22" i="8"/>
  <c r="N24" i="8"/>
  <c r="M24" i="8"/>
  <c r="I74" i="8"/>
  <c r="I78" i="8"/>
  <c r="B78" i="8"/>
  <c r="F78" i="8" s="1"/>
  <c r="N34" i="8"/>
  <c r="L34" i="8"/>
  <c r="O36" i="8"/>
  <c r="N36" i="8"/>
  <c r="O43" i="8"/>
  <c r="C62" i="8"/>
  <c r="F62" i="8" s="1"/>
  <c r="D62" i="9"/>
  <c r="K62" i="9"/>
  <c r="M6" i="5"/>
  <c r="M15" i="5"/>
  <c r="N18" i="5"/>
  <c r="L35" i="5"/>
  <c r="M38" i="5"/>
  <c r="C63" i="5"/>
  <c r="F63" i="5" s="1"/>
  <c r="D69" i="5"/>
  <c r="N7" i="6"/>
  <c r="P9" i="6"/>
  <c r="B55" i="6"/>
  <c r="F55" i="6" s="1"/>
  <c r="L14" i="6"/>
  <c r="K62" i="6"/>
  <c r="M19" i="6"/>
  <c r="P21" i="6"/>
  <c r="B67" i="6"/>
  <c r="N26" i="6"/>
  <c r="L28" i="6"/>
  <c r="P37" i="6"/>
  <c r="B83" i="6"/>
  <c r="F83" i="6" s="1"/>
  <c r="N42" i="6"/>
  <c r="E59" i="6"/>
  <c r="J64" i="6"/>
  <c r="D79" i="6"/>
  <c r="I83" i="6"/>
  <c r="M83" i="6" s="1"/>
  <c r="L7" i="7"/>
  <c r="K56" i="7"/>
  <c r="P14" i="7"/>
  <c r="L21" i="7"/>
  <c r="L23" i="7"/>
  <c r="K72" i="7"/>
  <c r="P30" i="7"/>
  <c r="L37" i="7"/>
  <c r="L39" i="7"/>
  <c r="K88" i="7"/>
  <c r="I80" i="7"/>
  <c r="M80" i="7" s="1"/>
  <c r="L7" i="8"/>
  <c r="L14" i="8"/>
  <c r="K66" i="8"/>
  <c r="J68" i="8"/>
  <c r="C68" i="8"/>
  <c r="L24" i="8"/>
  <c r="F72" i="8"/>
  <c r="M28" i="8"/>
  <c r="N30" i="8"/>
  <c r="O30" i="8"/>
  <c r="M30" i="8"/>
  <c r="M34" i="8"/>
  <c r="L36" i="8"/>
  <c r="J84" i="8"/>
  <c r="C84" i="8"/>
  <c r="E69" i="8"/>
  <c r="B74" i="8"/>
  <c r="O14" i="9"/>
  <c r="N14" i="9"/>
  <c r="M14" i="9"/>
  <c r="L14" i="9"/>
  <c r="J65" i="9"/>
  <c r="C65" i="9"/>
  <c r="B70" i="9"/>
  <c r="F70" i="9" s="1"/>
  <c r="I70" i="9"/>
  <c r="P24" i="9"/>
  <c r="L82" i="9"/>
  <c r="E82" i="9"/>
  <c r="I86" i="9"/>
  <c r="B86" i="9"/>
  <c r="F86" i="9" s="1"/>
  <c r="P40" i="9"/>
  <c r="J53" i="9"/>
  <c r="C53" i="9"/>
  <c r="P16" i="9"/>
  <c r="C66" i="9"/>
  <c r="F66" i="9" s="1"/>
  <c r="J66" i="9"/>
  <c r="P20" i="9"/>
  <c r="B69" i="9"/>
  <c r="P23" i="9"/>
  <c r="I69" i="9"/>
  <c r="C82" i="9"/>
  <c r="F82" i="9" s="1"/>
  <c r="J82" i="9"/>
  <c r="M82" i="9" s="1"/>
  <c r="O11" i="10"/>
  <c r="M11" i="10"/>
  <c r="M43" i="10" s="1"/>
  <c r="L67" i="10"/>
  <c r="E67" i="10"/>
  <c r="L69" i="10"/>
  <c r="E69" i="10"/>
  <c r="C72" i="10"/>
  <c r="J72" i="10"/>
  <c r="J78" i="10"/>
  <c r="M78" i="10" s="1"/>
  <c r="C78" i="10"/>
  <c r="F78" i="10" s="1"/>
  <c r="K80" i="10"/>
  <c r="D80" i="10"/>
  <c r="O23" i="6"/>
  <c r="O27" i="6"/>
  <c r="O31" i="6"/>
  <c r="O35" i="6"/>
  <c r="O39" i="6"/>
  <c r="L72" i="8"/>
  <c r="O10" i="9"/>
  <c r="N10" i="9"/>
  <c r="M10" i="9"/>
  <c r="C58" i="9"/>
  <c r="F58" i="9" s="1"/>
  <c r="J58" i="9"/>
  <c r="P13" i="9"/>
  <c r="I64" i="9"/>
  <c r="J69" i="9"/>
  <c r="C69" i="9"/>
  <c r="C71" i="9"/>
  <c r="J71" i="9"/>
  <c r="K82" i="9"/>
  <c r="D82" i="9"/>
  <c r="E59" i="9"/>
  <c r="F78" i="9"/>
  <c r="J52" i="10"/>
  <c r="E54" i="10"/>
  <c r="L54" i="10"/>
  <c r="L11" i="10"/>
  <c r="B59" i="10"/>
  <c r="I59" i="10"/>
  <c r="O39" i="10"/>
  <c r="N39" i="10"/>
  <c r="M39" i="10"/>
  <c r="L39" i="10"/>
  <c r="E75" i="10"/>
  <c r="I71" i="11"/>
  <c r="B71" i="11"/>
  <c r="L73" i="11"/>
  <c r="E73" i="11"/>
  <c r="B86" i="11"/>
  <c r="I86" i="11"/>
  <c r="M6" i="12"/>
  <c r="F43" i="12"/>
  <c r="L6" i="12"/>
  <c r="N6" i="12"/>
  <c r="O6" i="12"/>
  <c r="K52" i="10"/>
  <c r="D52" i="10"/>
  <c r="N11" i="10"/>
  <c r="P14" i="10"/>
  <c r="B60" i="10"/>
  <c r="F60" i="10" s="1"/>
  <c r="O19" i="10"/>
  <c r="N19" i="10"/>
  <c r="B83" i="10"/>
  <c r="O28" i="11"/>
  <c r="N28" i="11"/>
  <c r="M28" i="11"/>
  <c r="L28" i="11"/>
  <c r="J84" i="11"/>
  <c r="C84" i="11"/>
  <c r="J54" i="9"/>
  <c r="M54" i="9" s="1"/>
  <c r="C54" i="9"/>
  <c r="F54" i="9" s="1"/>
  <c r="M65" i="9"/>
  <c r="B62" i="9"/>
  <c r="F62" i="9" s="1"/>
  <c r="C67" i="9"/>
  <c r="D78" i="9"/>
  <c r="L52" i="10"/>
  <c r="N17" i="10"/>
  <c r="O17" i="10"/>
  <c r="L19" i="10"/>
  <c r="B68" i="10"/>
  <c r="P32" i="10"/>
  <c r="C86" i="10"/>
  <c r="J86" i="10"/>
  <c r="O42" i="10"/>
  <c r="N42" i="10"/>
  <c r="M42" i="10"/>
  <c r="E55" i="11"/>
  <c r="L55" i="11"/>
  <c r="M11" i="11"/>
  <c r="O11" i="11"/>
  <c r="N11" i="11"/>
  <c r="F72" i="11"/>
  <c r="P9" i="10"/>
  <c r="J55" i="10"/>
  <c r="C55" i="10"/>
  <c r="K60" i="10"/>
  <c r="D60" i="10"/>
  <c r="B63" i="10"/>
  <c r="I63" i="10"/>
  <c r="J65" i="10"/>
  <c r="C65" i="10"/>
  <c r="I71" i="10"/>
  <c r="B71" i="10"/>
  <c r="E73" i="10"/>
  <c r="L73" i="10"/>
  <c r="D86" i="10"/>
  <c r="K86" i="10"/>
  <c r="B88" i="10"/>
  <c r="I88" i="10"/>
  <c r="K54" i="10"/>
  <c r="F86" i="10"/>
  <c r="P9" i="11"/>
  <c r="L11" i="11"/>
  <c r="D64" i="11"/>
  <c r="K64" i="11"/>
  <c r="L21" i="11"/>
  <c r="O21" i="11"/>
  <c r="M21" i="11"/>
  <c r="L68" i="12"/>
  <c r="E68" i="12"/>
  <c r="C77" i="12"/>
  <c r="J77" i="12"/>
  <c r="B52" i="9"/>
  <c r="P11" i="9"/>
  <c r="D63" i="9"/>
  <c r="K63" i="9"/>
  <c r="L67" i="9"/>
  <c r="E67" i="9"/>
  <c r="L74" i="9"/>
  <c r="E74" i="9"/>
  <c r="O31" i="9"/>
  <c r="M31" i="9"/>
  <c r="P32" i="9"/>
  <c r="J86" i="9"/>
  <c r="C86" i="9"/>
  <c r="O42" i="9"/>
  <c r="N42" i="9"/>
  <c r="M42" i="9"/>
  <c r="I62" i="9"/>
  <c r="M62" i="9" s="1"/>
  <c r="I53" i="10"/>
  <c r="D58" i="10"/>
  <c r="K58" i="10"/>
  <c r="E60" i="10"/>
  <c r="L60" i="10"/>
  <c r="M17" i="10"/>
  <c r="N30" i="10"/>
  <c r="M30" i="10"/>
  <c r="L30" i="10"/>
  <c r="O30" i="10"/>
  <c r="E86" i="10"/>
  <c r="L86" i="10"/>
  <c r="E52" i="10"/>
  <c r="E53" i="11"/>
  <c r="L53" i="11"/>
  <c r="N21" i="11"/>
  <c r="K79" i="11"/>
  <c r="D79" i="11"/>
  <c r="O36" i="11"/>
  <c r="N36" i="11"/>
  <c r="L36" i="11"/>
  <c r="M36" i="11"/>
  <c r="L6" i="8"/>
  <c r="M9" i="8"/>
  <c r="D72" i="8"/>
  <c r="K72" i="8"/>
  <c r="F75" i="8"/>
  <c r="L38" i="8"/>
  <c r="M41" i="8"/>
  <c r="L75" i="8"/>
  <c r="M75" i="8" s="1"/>
  <c r="L78" i="8"/>
  <c r="C55" i="9"/>
  <c r="J55" i="9"/>
  <c r="K61" i="9"/>
  <c r="D61" i="9"/>
  <c r="L63" i="9"/>
  <c r="E63" i="9"/>
  <c r="O22" i="9"/>
  <c r="N22" i="9"/>
  <c r="M22" i="9"/>
  <c r="L22" i="9"/>
  <c r="O27" i="9"/>
  <c r="N27" i="9"/>
  <c r="B77" i="9"/>
  <c r="I77" i="9"/>
  <c r="O38" i="9"/>
  <c r="N38" i="9"/>
  <c r="M38" i="9"/>
  <c r="I88" i="9"/>
  <c r="B57" i="9"/>
  <c r="I58" i="9"/>
  <c r="M58" i="9" s="1"/>
  <c r="J73" i="9"/>
  <c r="B88" i="9"/>
  <c r="E58" i="10"/>
  <c r="L58" i="10"/>
  <c r="C61" i="10"/>
  <c r="J61" i="10"/>
  <c r="C66" i="10"/>
  <c r="J66" i="10"/>
  <c r="P20" i="10"/>
  <c r="C69" i="10"/>
  <c r="J69" i="10"/>
  <c r="L28" i="10"/>
  <c r="O28" i="10"/>
  <c r="M28" i="10"/>
  <c r="O31" i="10"/>
  <c r="N31" i="10"/>
  <c r="M31" i="10"/>
  <c r="L31" i="10"/>
  <c r="B80" i="10"/>
  <c r="F80" i="10" s="1"/>
  <c r="P34" i="10"/>
  <c r="I80" i="10"/>
  <c r="C84" i="10"/>
  <c r="J84" i="10"/>
  <c r="F55" i="10"/>
  <c r="I60" i="10"/>
  <c r="M60" i="10" s="1"/>
  <c r="I83" i="10"/>
  <c r="O7" i="9"/>
  <c r="N7" i="9"/>
  <c r="L7" i="9"/>
  <c r="L27" i="9"/>
  <c r="J75" i="9"/>
  <c r="C75" i="9"/>
  <c r="N31" i="9"/>
  <c r="D79" i="9"/>
  <c r="K79" i="9"/>
  <c r="L38" i="9"/>
  <c r="B56" i="10"/>
  <c r="I56" i="10"/>
  <c r="P12" i="10"/>
  <c r="D69" i="10"/>
  <c r="K69" i="10"/>
  <c r="N28" i="10"/>
  <c r="C80" i="10"/>
  <c r="J80" i="10"/>
  <c r="L36" i="10"/>
  <c r="O36" i="10"/>
  <c r="N36" i="10"/>
  <c r="M36" i="10"/>
  <c r="B53" i="10"/>
  <c r="E61" i="10"/>
  <c r="I68" i="10"/>
  <c r="D59" i="11"/>
  <c r="K59" i="11"/>
  <c r="P8" i="9"/>
  <c r="O18" i="9"/>
  <c r="N18" i="9"/>
  <c r="M18" i="9"/>
  <c r="L71" i="9"/>
  <c r="P36" i="9"/>
  <c r="J59" i="9"/>
  <c r="M59" i="9" s="1"/>
  <c r="L62" i="9"/>
  <c r="B65" i="9"/>
  <c r="F65" i="9" s="1"/>
  <c r="J70" i="9"/>
  <c r="B76" i="9"/>
  <c r="E87" i="9"/>
  <c r="O7" i="10"/>
  <c r="N7" i="10"/>
  <c r="M7" i="10"/>
  <c r="M55" i="10"/>
  <c r="N13" i="10"/>
  <c r="O13" i="10"/>
  <c r="P13" i="10" s="1"/>
  <c r="M13" i="10"/>
  <c r="D61" i="10"/>
  <c r="K61" i="10"/>
  <c r="O22" i="10"/>
  <c r="N22" i="10"/>
  <c r="P23" i="10"/>
  <c r="B72" i="10"/>
  <c r="F72" i="10" s="1"/>
  <c r="P26" i="10"/>
  <c r="K83" i="10"/>
  <c r="D83" i="10"/>
  <c r="L84" i="10"/>
  <c r="E84" i="10"/>
  <c r="O8" i="11"/>
  <c r="N8" i="11"/>
  <c r="M8" i="11"/>
  <c r="L8" i="11"/>
  <c r="M23" i="11"/>
  <c r="L23" i="11"/>
  <c r="O23" i="11"/>
  <c r="N23" i="11"/>
  <c r="J79" i="11"/>
  <c r="C79" i="11"/>
  <c r="M35" i="11"/>
  <c r="L35" i="11"/>
  <c r="O35" i="11"/>
  <c r="N35" i="11"/>
  <c r="P41" i="11"/>
  <c r="B87" i="11"/>
  <c r="I87" i="11"/>
  <c r="L88" i="11"/>
  <c r="P42" i="11"/>
  <c r="D55" i="9"/>
  <c r="K55" i="9"/>
  <c r="O26" i="9"/>
  <c r="N26" i="9"/>
  <c r="M26" i="9"/>
  <c r="M39" i="9"/>
  <c r="L70" i="9"/>
  <c r="J79" i="9"/>
  <c r="C64" i="10"/>
  <c r="J64" i="10"/>
  <c r="N20" i="10"/>
  <c r="M22" i="10"/>
  <c r="K72" i="10"/>
  <c r="D72" i="10"/>
  <c r="N33" i="10"/>
  <c r="O33" i="10"/>
  <c r="M33" i="10"/>
  <c r="L33" i="10"/>
  <c r="J83" i="10"/>
  <c r="C83" i="10"/>
  <c r="C54" i="10"/>
  <c r="F54" i="10" s="1"/>
  <c r="E78" i="10"/>
  <c r="J87" i="10"/>
  <c r="E58" i="12"/>
  <c r="L58" i="12"/>
  <c r="P15" i="12"/>
  <c r="I61" i="12"/>
  <c r="B61" i="12"/>
  <c r="L55" i="9"/>
  <c r="N11" i="9"/>
  <c r="L15" i="9"/>
  <c r="L66" i="9"/>
  <c r="L26" i="9"/>
  <c r="C74" i="9"/>
  <c r="F74" i="9" s="1"/>
  <c r="J74" i="9"/>
  <c r="M74" i="9" s="1"/>
  <c r="O30" i="9"/>
  <c r="N30" i="9"/>
  <c r="M30" i="9"/>
  <c r="N39" i="9"/>
  <c r="D87" i="9"/>
  <c r="K87" i="9"/>
  <c r="F59" i="9"/>
  <c r="I66" i="9"/>
  <c r="I54" i="10"/>
  <c r="M54" i="10" s="1"/>
  <c r="P8" i="10"/>
  <c r="I58" i="10"/>
  <c r="L16" i="10"/>
  <c r="O16" i="10"/>
  <c r="N16" i="10"/>
  <c r="K64" i="10"/>
  <c r="D64" i="10"/>
  <c r="O20" i="10"/>
  <c r="L72" i="10"/>
  <c r="E72" i="10"/>
  <c r="B75" i="10"/>
  <c r="I75" i="10"/>
  <c r="M75" i="10" s="1"/>
  <c r="K81" i="10"/>
  <c r="D81" i="10"/>
  <c r="O37" i="10"/>
  <c r="L87" i="10"/>
  <c r="E87" i="10"/>
  <c r="F43" i="10"/>
  <c r="P15" i="11"/>
  <c r="B61" i="11"/>
  <c r="F61" i="11" s="1"/>
  <c r="I61" i="11"/>
  <c r="O17" i="11"/>
  <c r="N17" i="11"/>
  <c r="M17" i="11"/>
  <c r="L17" i="11"/>
  <c r="L75" i="11"/>
  <c r="E75" i="11"/>
  <c r="F75" i="11" s="1"/>
  <c r="O6" i="9"/>
  <c r="N6" i="9"/>
  <c r="F43" i="9"/>
  <c r="M6" i="9"/>
  <c r="J61" i="9"/>
  <c r="P19" i="9"/>
  <c r="O34" i="9"/>
  <c r="N34" i="9"/>
  <c r="M34" i="9"/>
  <c r="L57" i="9"/>
  <c r="E71" i="9"/>
  <c r="J87" i="9"/>
  <c r="O10" i="10"/>
  <c r="N10" i="10"/>
  <c r="M10" i="10"/>
  <c r="P10" i="10" s="1"/>
  <c r="J62" i="10"/>
  <c r="C62" i="10"/>
  <c r="L64" i="10"/>
  <c r="E64" i="10"/>
  <c r="F69" i="10"/>
  <c r="N25" i="10"/>
  <c r="O25" i="10"/>
  <c r="N27" i="10"/>
  <c r="M27" i="10"/>
  <c r="L27" i="10"/>
  <c r="J75" i="10"/>
  <c r="C75" i="10"/>
  <c r="L80" i="10"/>
  <c r="E80" i="10"/>
  <c r="E81" i="10"/>
  <c r="L81" i="10"/>
  <c r="I86" i="10"/>
  <c r="M86" i="10" s="1"/>
  <c r="P40" i="10"/>
  <c r="M52" i="10"/>
  <c r="L55" i="10"/>
  <c r="B66" i="10"/>
  <c r="E70" i="10"/>
  <c r="I72" i="10"/>
  <c r="D55" i="11"/>
  <c r="F55" i="11" s="1"/>
  <c r="K55" i="11"/>
  <c r="M55" i="11" s="1"/>
  <c r="O25" i="11"/>
  <c r="N25" i="11"/>
  <c r="M25" i="11"/>
  <c r="E77" i="11"/>
  <c r="L77" i="11"/>
  <c r="E52" i="11"/>
  <c r="I64" i="11"/>
  <c r="P18" i="11"/>
  <c r="E72" i="11"/>
  <c r="L72" i="11"/>
  <c r="L76" i="11"/>
  <c r="L79" i="11"/>
  <c r="E79" i="11"/>
  <c r="C73" i="12"/>
  <c r="J73" i="12"/>
  <c r="O33" i="12"/>
  <c r="N33" i="12"/>
  <c r="P33" i="12" s="1"/>
  <c r="N39" i="13"/>
  <c r="O39" i="13"/>
  <c r="L39" i="13"/>
  <c r="F52" i="10"/>
  <c r="C59" i="11"/>
  <c r="J59" i="11"/>
  <c r="C62" i="11"/>
  <c r="J62" i="11"/>
  <c r="O20" i="11"/>
  <c r="N20" i="11"/>
  <c r="M20" i="11"/>
  <c r="L20" i="11"/>
  <c r="D68" i="11"/>
  <c r="K68" i="11"/>
  <c r="C75" i="11"/>
  <c r="J75" i="11"/>
  <c r="M75" i="11" s="1"/>
  <c r="B79" i="11"/>
  <c r="P33" i="11"/>
  <c r="B84" i="11"/>
  <c r="F84" i="11" s="1"/>
  <c r="P38" i="11"/>
  <c r="O40" i="11"/>
  <c r="N40" i="11"/>
  <c r="M40" i="11"/>
  <c r="F68" i="11"/>
  <c r="I60" i="12"/>
  <c r="B60" i="12"/>
  <c r="O17" i="12"/>
  <c r="N17" i="12"/>
  <c r="I65" i="12"/>
  <c r="B65" i="12"/>
  <c r="P19" i="12"/>
  <c r="O21" i="12"/>
  <c r="M21" i="12"/>
  <c r="L21" i="12"/>
  <c r="N21" i="12"/>
  <c r="E76" i="12"/>
  <c r="L76" i="12"/>
  <c r="I79" i="12"/>
  <c r="B79" i="12"/>
  <c r="J79" i="13"/>
  <c r="M79" i="13" s="1"/>
  <c r="C79" i="13"/>
  <c r="N36" i="13"/>
  <c r="M36" i="13"/>
  <c r="L36" i="13"/>
  <c r="O36" i="13"/>
  <c r="J85" i="13"/>
  <c r="C85" i="13"/>
  <c r="L88" i="13"/>
  <c r="E88" i="13"/>
  <c r="B54" i="12"/>
  <c r="I54" i="12"/>
  <c r="D56" i="12"/>
  <c r="K56" i="12"/>
  <c r="N12" i="12"/>
  <c r="M12" i="12"/>
  <c r="L12" i="12"/>
  <c r="P17" i="12"/>
  <c r="I63" i="12"/>
  <c r="J65" i="12"/>
  <c r="C65" i="12"/>
  <c r="N22" i="12"/>
  <c r="M22" i="12"/>
  <c r="L22" i="12"/>
  <c r="L73" i="12"/>
  <c r="M73" i="12" s="1"/>
  <c r="E73" i="12"/>
  <c r="B77" i="12"/>
  <c r="I77" i="12"/>
  <c r="P31" i="12"/>
  <c r="B63" i="12"/>
  <c r="C79" i="12"/>
  <c r="M81" i="12"/>
  <c r="E59" i="13"/>
  <c r="L59" i="13"/>
  <c r="B62" i="13"/>
  <c r="I62" i="13"/>
  <c r="C65" i="13"/>
  <c r="J65" i="13"/>
  <c r="L68" i="13"/>
  <c r="E68" i="13"/>
  <c r="F83" i="13"/>
  <c r="P40" i="13"/>
  <c r="B86" i="13"/>
  <c r="I86" i="13"/>
  <c r="C60" i="13"/>
  <c r="L79" i="13"/>
  <c r="E79" i="13"/>
  <c r="P9" i="14"/>
  <c r="I55" i="14"/>
  <c r="B55" i="14"/>
  <c r="E57" i="14"/>
  <c r="L57" i="14"/>
  <c r="E60" i="14"/>
  <c r="L60" i="14"/>
  <c r="P10" i="12"/>
  <c r="C61" i="12"/>
  <c r="J61" i="12"/>
  <c r="J83" i="12"/>
  <c r="C83" i="12"/>
  <c r="N20" i="13"/>
  <c r="M20" i="13"/>
  <c r="L20" i="13"/>
  <c r="O20" i="13"/>
  <c r="L28" i="13"/>
  <c r="O28" i="13"/>
  <c r="J77" i="13"/>
  <c r="C77" i="13"/>
  <c r="P33" i="13"/>
  <c r="K67" i="10"/>
  <c r="D67" i="10"/>
  <c r="O12" i="11"/>
  <c r="L12" i="11"/>
  <c r="K61" i="11"/>
  <c r="B65" i="11"/>
  <c r="F65" i="11" s="1"/>
  <c r="I65" i="11"/>
  <c r="M65" i="11" s="1"/>
  <c r="I76" i="11"/>
  <c r="B76" i="11"/>
  <c r="F76" i="11" s="1"/>
  <c r="C64" i="11"/>
  <c r="F64" i="11" s="1"/>
  <c r="P7" i="12"/>
  <c r="B53" i="12"/>
  <c r="F53" i="12" s="1"/>
  <c r="O9" i="12"/>
  <c r="N9" i="12"/>
  <c r="M9" i="12"/>
  <c r="D61" i="12"/>
  <c r="K61" i="12"/>
  <c r="D71" i="12"/>
  <c r="K71" i="12"/>
  <c r="M71" i="12" s="1"/>
  <c r="O41" i="12"/>
  <c r="N41" i="12"/>
  <c r="I66" i="12"/>
  <c r="J53" i="13"/>
  <c r="C53" i="13"/>
  <c r="L56" i="13"/>
  <c r="E56" i="13"/>
  <c r="J63" i="13"/>
  <c r="M63" i="13" s="1"/>
  <c r="C63" i="13"/>
  <c r="F63" i="13" s="1"/>
  <c r="P17" i="13"/>
  <c r="M28" i="13"/>
  <c r="L9" i="9"/>
  <c r="L17" i="9"/>
  <c r="L21" i="9"/>
  <c r="L25" i="9"/>
  <c r="L29" i="9"/>
  <c r="L33" i="9"/>
  <c r="L37" i="9"/>
  <c r="L41" i="9"/>
  <c r="L15" i="10"/>
  <c r="L18" i="10"/>
  <c r="L21" i="10"/>
  <c r="M24" i="10"/>
  <c r="K87" i="10"/>
  <c r="M87" i="10" s="1"/>
  <c r="D87" i="10"/>
  <c r="F87" i="10" s="1"/>
  <c r="J58" i="10"/>
  <c r="M12" i="11"/>
  <c r="I60" i="11"/>
  <c r="B60" i="11"/>
  <c r="F60" i="11" s="1"/>
  <c r="E61" i="11"/>
  <c r="L61" i="11"/>
  <c r="J80" i="11"/>
  <c r="C80" i="11"/>
  <c r="F80" i="11" s="1"/>
  <c r="N37" i="11"/>
  <c r="M37" i="11"/>
  <c r="L37" i="11"/>
  <c r="D87" i="11"/>
  <c r="K87" i="11"/>
  <c r="I79" i="11"/>
  <c r="M79" i="11" s="1"/>
  <c r="C53" i="12"/>
  <c r="J53" i="12"/>
  <c r="M53" i="12" s="1"/>
  <c r="L9" i="12"/>
  <c r="D64" i="12"/>
  <c r="K64" i="12"/>
  <c r="K69" i="12"/>
  <c r="D69" i="12"/>
  <c r="P23" i="12"/>
  <c r="N26" i="12"/>
  <c r="M26" i="12"/>
  <c r="O26" i="12"/>
  <c r="L26" i="12"/>
  <c r="E84" i="12"/>
  <c r="L84" i="12"/>
  <c r="L41" i="12"/>
  <c r="P8" i="13"/>
  <c r="B54" i="13"/>
  <c r="F54" i="13" s="1"/>
  <c r="N28" i="13"/>
  <c r="J83" i="13"/>
  <c r="M83" i="13" s="1"/>
  <c r="P6" i="10"/>
  <c r="M21" i="10"/>
  <c r="N24" i="10"/>
  <c r="K75" i="10"/>
  <c r="D75" i="10"/>
  <c r="I81" i="10"/>
  <c r="M81" i="10" s="1"/>
  <c r="B81" i="10"/>
  <c r="I84" i="10"/>
  <c r="M84" i="10" s="1"/>
  <c r="P38" i="10"/>
  <c r="B84" i="10"/>
  <c r="F84" i="10" s="1"/>
  <c r="D52" i="11"/>
  <c r="K52" i="11"/>
  <c r="N12" i="11"/>
  <c r="B70" i="11"/>
  <c r="I70" i="11"/>
  <c r="E83" i="11"/>
  <c r="L83" i="11"/>
  <c r="L52" i="11"/>
  <c r="D61" i="11"/>
  <c r="M72" i="11"/>
  <c r="I84" i="11"/>
  <c r="M84" i="11" s="1"/>
  <c r="L69" i="12"/>
  <c r="E69" i="12"/>
  <c r="J75" i="12"/>
  <c r="C75" i="12"/>
  <c r="E81" i="12"/>
  <c r="L81" i="12"/>
  <c r="I85" i="12"/>
  <c r="M85" i="12" s="1"/>
  <c r="P39" i="12"/>
  <c r="B85" i="12"/>
  <c r="J87" i="12"/>
  <c r="C87" i="12"/>
  <c r="C71" i="12"/>
  <c r="J87" i="13"/>
  <c r="C87" i="13"/>
  <c r="F43" i="13"/>
  <c r="I54" i="13"/>
  <c r="J52" i="11"/>
  <c r="L59" i="11"/>
  <c r="K62" i="11"/>
  <c r="M31" i="11"/>
  <c r="L31" i="11"/>
  <c r="K80" i="11"/>
  <c r="J87" i="11"/>
  <c r="C87" i="11"/>
  <c r="J53" i="11"/>
  <c r="E59" i="11"/>
  <c r="C61" i="11"/>
  <c r="D62" i="11"/>
  <c r="L64" i="11"/>
  <c r="L56" i="12"/>
  <c r="P25" i="12"/>
  <c r="K73" i="12"/>
  <c r="D73" i="12"/>
  <c r="M30" i="12"/>
  <c r="L30" i="12"/>
  <c r="N30" i="12"/>
  <c r="D81" i="12"/>
  <c r="K81" i="12"/>
  <c r="M38" i="12"/>
  <c r="L38" i="12"/>
  <c r="N38" i="12"/>
  <c r="B71" i="12"/>
  <c r="F71" i="12" s="1"/>
  <c r="K85" i="12"/>
  <c r="L14" i="13"/>
  <c r="N14" i="13"/>
  <c r="C62" i="13"/>
  <c r="J62" i="13"/>
  <c r="L65" i="13"/>
  <c r="E65" i="13"/>
  <c r="N23" i="13"/>
  <c r="O23" i="13"/>
  <c r="M23" i="13"/>
  <c r="L23" i="13"/>
  <c r="L76" i="13"/>
  <c r="E76" i="13"/>
  <c r="L42" i="13"/>
  <c r="N42" i="13"/>
  <c r="M42" i="13"/>
  <c r="J60" i="11"/>
  <c r="P26" i="11"/>
  <c r="J76" i="11"/>
  <c r="O32" i="11"/>
  <c r="N32" i="11"/>
  <c r="L84" i="11"/>
  <c r="F88" i="11"/>
  <c r="L56" i="11"/>
  <c r="M56" i="11" s="1"/>
  <c r="I62" i="11"/>
  <c r="D53" i="12"/>
  <c r="K53" i="12"/>
  <c r="C59" i="12"/>
  <c r="J59" i="12"/>
  <c r="E61" i="12"/>
  <c r="L61" i="12"/>
  <c r="D77" i="12"/>
  <c r="K77" i="12"/>
  <c r="M34" i="12"/>
  <c r="L34" i="12"/>
  <c r="N34" i="12"/>
  <c r="M42" i="12"/>
  <c r="L42" i="12"/>
  <c r="N42" i="12"/>
  <c r="J54" i="13"/>
  <c r="C54" i="13"/>
  <c r="N11" i="13"/>
  <c r="O11" i="13"/>
  <c r="M11" i="13"/>
  <c r="L11" i="13"/>
  <c r="L70" i="13"/>
  <c r="O37" i="14"/>
  <c r="N37" i="14"/>
  <c r="L37" i="14"/>
  <c r="M37" i="14"/>
  <c r="L7" i="11"/>
  <c r="L13" i="11"/>
  <c r="L62" i="11"/>
  <c r="I68" i="11"/>
  <c r="M27" i="11"/>
  <c r="L27" i="11"/>
  <c r="L32" i="11"/>
  <c r="F43" i="11"/>
  <c r="K75" i="11"/>
  <c r="I88" i="11"/>
  <c r="M88" i="11" s="1"/>
  <c r="B56" i="12"/>
  <c r="I56" i="12"/>
  <c r="B64" i="12"/>
  <c r="I64" i="12"/>
  <c r="M64" i="12" s="1"/>
  <c r="N24" i="12"/>
  <c r="M24" i="12"/>
  <c r="O24" i="12"/>
  <c r="O29" i="12"/>
  <c r="N29" i="12"/>
  <c r="L77" i="12"/>
  <c r="O34" i="12"/>
  <c r="O37" i="12"/>
  <c r="N37" i="12"/>
  <c r="P37" i="12" s="1"/>
  <c r="L85" i="12"/>
  <c r="E85" i="12"/>
  <c r="O42" i="12"/>
  <c r="C60" i="12"/>
  <c r="L12" i="13"/>
  <c r="N12" i="13"/>
  <c r="M12" i="13"/>
  <c r="O12" i="13"/>
  <c r="E67" i="13"/>
  <c r="F67" i="13" s="1"/>
  <c r="L67" i="13"/>
  <c r="L25" i="13"/>
  <c r="O25" i="13"/>
  <c r="N25" i="13"/>
  <c r="C75" i="14"/>
  <c r="J75" i="14"/>
  <c r="N7" i="11"/>
  <c r="J68" i="11"/>
  <c r="O24" i="11"/>
  <c r="N24" i="11"/>
  <c r="K73" i="11"/>
  <c r="P29" i="11"/>
  <c r="M32" i="11"/>
  <c r="I80" i="11"/>
  <c r="M80" i="11" s="1"/>
  <c r="M39" i="11"/>
  <c r="L39" i="11"/>
  <c r="D73" i="11"/>
  <c r="C56" i="12"/>
  <c r="J56" i="12"/>
  <c r="O14" i="12"/>
  <c r="N14" i="12"/>
  <c r="P14" i="12" s="1"/>
  <c r="N20" i="12"/>
  <c r="M20" i="12"/>
  <c r="I70" i="12"/>
  <c r="B70" i="12"/>
  <c r="P24" i="12"/>
  <c r="B73" i="12"/>
  <c r="P27" i="12"/>
  <c r="P29" i="12"/>
  <c r="B75" i="12"/>
  <c r="P35" i="12"/>
  <c r="I83" i="12"/>
  <c r="E56" i="12"/>
  <c r="B81" i="12"/>
  <c r="N19" i="13"/>
  <c r="L19" i="13"/>
  <c r="J71" i="13"/>
  <c r="C71" i="13"/>
  <c r="I73" i="14"/>
  <c r="P27" i="14"/>
  <c r="B73" i="14"/>
  <c r="N8" i="12"/>
  <c r="M8" i="12"/>
  <c r="P8" i="12" s="1"/>
  <c r="P13" i="12"/>
  <c r="B59" i="12"/>
  <c r="C69" i="12"/>
  <c r="J69" i="12"/>
  <c r="L78" i="12"/>
  <c r="L82" i="12"/>
  <c r="E82" i="12"/>
  <c r="I59" i="12"/>
  <c r="M59" i="12" s="1"/>
  <c r="N7" i="13"/>
  <c r="O7" i="13"/>
  <c r="J55" i="13"/>
  <c r="C55" i="13"/>
  <c r="P24" i="13"/>
  <c r="L30" i="13"/>
  <c r="N30" i="13"/>
  <c r="C78" i="13"/>
  <c r="J78" i="13"/>
  <c r="J67" i="13"/>
  <c r="J81" i="13"/>
  <c r="L19" i="14"/>
  <c r="O19" i="14"/>
  <c r="N19" i="14"/>
  <c r="B80" i="14"/>
  <c r="P34" i="14"/>
  <c r="I80" i="14"/>
  <c r="B88" i="14"/>
  <c r="P42" i="14"/>
  <c r="F66" i="14"/>
  <c r="J72" i="15"/>
  <c r="C72" i="15"/>
  <c r="L76" i="15"/>
  <c r="E76" i="15"/>
  <c r="L7" i="13"/>
  <c r="L10" i="13"/>
  <c r="N10" i="13"/>
  <c r="M10" i="13"/>
  <c r="O16" i="13"/>
  <c r="N16" i="13"/>
  <c r="L18" i="13"/>
  <c r="N18" i="13"/>
  <c r="O18" i="13"/>
  <c r="M18" i="13"/>
  <c r="J70" i="13"/>
  <c r="M70" i="13" s="1"/>
  <c r="C70" i="13"/>
  <c r="F70" i="13" s="1"/>
  <c r="N27" i="13"/>
  <c r="O27" i="13"/>
  <c r="M27" i="13"/>
  <c r="L27" i="13"/>
  <c r="M30" i="13"/>
  <c r="L81" i="13"/>
  <c r="E81" i="13"/>
  <c r="L41" i="13"/>
  <c r="O41" i="13"/>
  <c r="N41" i="13"/>
  <c r="K67" i="13"/>
  <c r="M19" i="14"/>
  <c r="C88" i="14"/>
  <c r="J88" i="14"/>
  <c r="C73" i="14"/>
  <c r="L52" i="15"/>
  <c r="E52" i="15"/>
  <c r="D60" i="14"/>
  <c r="P14" i="14"/>
  <c r="B72" i="14"/>
  <c r="D80" i="14"/>
  <c r="K80" i="14"/>
  <c r="E82" i="14"/>
  <c r="L82" i="14"/>
  <c r="D88" i="14"/>
  <c r="K88" i="14"/>
  <c r="K60" i="14"/>
  <c r="M60" i="14" s="1"/>
  <c r="N23" i="15"/>
  <c r="M23" i="15"/>
  <c r="L23" i="15"/>
  <c r="O23" i="15"/>
  <c r="D52" i="14"/>
  <c r="N12" i="14"/>
  <c r="L12" i="14"/>
  <c r="O12" i="14"/>
  <c r="J70" i="14"/>
  <c r="C70" i="14"/>
  <c r="I76" i="14"/>
  <c r="B76" i="14"/>
  <c r="P30" i="14"/>
  <c r="I81" i="14"/>
  <c r="B81" i="14"/>
  <c r="F81" i="14" s="1"/>
  <c r="K52" i="14"/>
  <c r="E55" i="14"/>
  <c r="L55" i="14"/>
  <c r="E66" i="14"/>
  <c r="L66" i="14"/>
  <c r="J76" i="14"/>
  <c r="C76" i="14"/>
  <c r="N32" i="14"/>
  <c r="M32" i="14"/>
  <c r="L32" i="14"/>
  <c r="O32" i="14"/>
  <c r="J58" i="14"/>
  <c r="E53" i="12"/>
  <c r="L53" i="12"/>
  <c r="N16" i="12"/>
  <c r="M16" i="12"/>
  <c r="L26" i="13"/>
  <c r="N26" i="13"/>
  <c r="M26" i="13"/>
  <c r="O32" i="13"/>
  <c r="N32" i="13"/>
  <c r="L34" i="13"/>
  <c r="N34" i="13"/>
  <c r="O34" i="13"/>
  <c r="M34" i="13"/>
  <c r="J86" i="13"/>
  <c r="C86" i="13"/>
  <c r="E86" i="13"/>
  <c r="L7" i="14"/>
  <c r="N7" i="14"/>
  <c r="M7" i="14"/>
  <c r="B56" i="14"/>
  <c r="P10" i="14"/>
  <c r="I56" i="14"/>
  <c r="N13" i="14"/>
  <c r="O13" i="14"/>
  <c r="M13" i="14"/>
  <c r="L13" i="14"/>
  <c r="N16" i="14"/>
  <c r="O16" i="14"/>
  <c r="L16" i="14"/>
  <c r="P20" i="14"/>
  <c r="P25" i="14"/>
  <c r="B71" i="14"/>
  <c r="I71" i="14"/>
  <c r="O41" i="14"/>
  <c r="N41" i="14"/>
  <c r="L41" i="14"/>
  <c r="M41" i="14"/>
  <c r="L83" i="15"/>
  <c r="E83" i="15"/>
  <c r="L41" i="15"/>
  <c r="O41" i="15"/>
  <c r="N41" i="15"/>
  <c r="M41" i="15"/>
  <c r="J57" i="12"/>
  <c r="M57" i="12" s="1"/>
  <c r="C57" i="12"/>
  <c r="F57" i="12" s="1"/>
  <c r="L59" i="12"/>
  <c r="E59" i="12"/>
  <c r="L16" i="12"/>
  <c r="I69" i="12"/>
  <c r="M69" i="12" s="1"/>
  <c r="N28" i="12"/>
  <c r="M28" i="12"/>
  <c r="L28" i="12"/>
  <c r="N32" i="12"/>
  <c r="M32" i="12"/>
  <c r="L32" i="12"/>
  <c r="N36" i="12"/>
  <c r="M36" i="12"/>
  <c r="L36" i="12"/>
  <c r="N40" i="12"/>
  <c r="M40" i="12"/>
  <c r="L40" i="12"/>
  <c r="J64" i="12"/>
  <c r="B69" i="12"/>
  <c r="L71" i="12"/>
  <c r="L52" i="13"/>
  <c r="L9" i="13"/>
  <c r="O9" i="13"/>
  <c r="N9" i="13"/>
  <c r="L63" i="13"/>
  <c r="E63" i="13"/>
  <c r="O26" i="13"/>
  <c r="E75" i="13"/>
  <c r="L75" i="13"/>
  <c r="L32" i="13"/>
  <c r="N35" i="13"/>
  <c r="L35" i="13"/>
  <c r="E83" i="13"/>
  <c r="L83" i="13"/>
  <c r="E52" i="13"/>
  <c r="M67" i="13"/>
  <c r="O7" i="14"/>
  <c r="C56" i="14"/>
  <c r="J56" i="14"/>
  <c r="M16" i="14"/>
  <c r="C64" i="14"/>
  <c r="J64" i="14"/>
  <c r="N21" i="14"/>
  <c r="L21" i="14"/>
  <c r="O21" i="14"/>
  <c r="M21" i="14"/>
  <c r="I72" i="14"/>
  <c r="I88" i="14"/>
  <c r="M88" i="14" s="1"/>
  <c r="B59" i="13"/>
  <c r="B75" i="13"/>
  <c r="L52" i="14"/>
  <c r="E52" i="14"/>
  <c r="C55" i="14"/>
  <c r="J55" i="14"/>
  <c r="N18" i="14"/>
  <c r="L18" i="14"/>
  <c r="O18" i="14"/>
  <c r="N24" i="14"/>
  <c r="O24" i="14"/>
  <c r="L24" i="14"/>
  <c r="O29" i="14"/>
  <c r="N29" i="14"/>
  <c r="L29" i="14"/>
  <c r="C80" i="14"/>
  <c r="J80" i="14"/>
  <c r="N36" i="14"/>
  <c r="M36" i="14"/>
  <c r="L36" i="14"/>
  <c r="B85" i="14"/>
  <c r="I85" i="14"/>
  <c r="L76" i="14"/>
  <c r="P18" i="15"/>
  <c r="B72" i="15"/>
  <c r="I72" i="15"/>
  <c r="C76" i="15"/>
  <c r="J76" i="15"/>
  <c r="P21" i="13"/>
  <c r="P37" i="13"/>
  <c r="N8" i="14"/>
  <c r="L8" i="14"/>
  <c r="O8" i="14"/>
  <c r="D56" i="14"/>
  <c r="K56" i="14"/>
  <c r="F69" i="14"/>
  <c r="I84" i="14"/>
  <c r="M84" i="14" s="1"/>
  <c r="P38" i="14"/>
  <c r="B84" i="14"/>
  <c r="F84" i="14" s="1"/>
  <c r="P39" i="14"/>
  <c r="E73" i="14"/>
  <c r="J59" i="15"/>
  <c r="C59" i="15"/>
  <c r="O16" i="15"/>
  <c r="N16" i="15"/>
  <c r="L6" i="13"/>
  <c r="N6" i="13"/>
  <c r="M13" i="13"/>
  <c r="L22" i="13"/>
  <c r="N22" i="13"/>
  <c r="M29" i="13"/>
  <c r="L38" i="13"/>
  <c r="N38" i="13"/>
  <c r="K54" i="13"/>
  <c r="K70" i="13"/>
  <c r="K86" i="13"/>
  <c r="I52" i="14"/>
  <c r="P6" i="14"/>
  <c r="M8" i="14"/>
  <c r="L56" i="14"/>
  <c r="E56" i="14"/>
  <c r="D71" i="14"/>
  <c r="K71" i="14"/>
  <c r="O33" i="14"/>
  <c r="N33" i="14"/>
  <c r="L33" i="14"/>
  <c r="M33" i="14"/>
  <c r="N40" i="14"/>
  <c r="M40" i="14"/>
  <c r="L40" i="14"/>
  <c r="K59" i="15"/>
  <c r="D59" i="15"/>
  <c r="L16" i="15"/>
  <c r="J66" i="15"/>
  <c r="C66" i="15"/>
  <c r="K79" i="15"/>
  <c r="D79" i="15"/>
  <c r="B82" i="15"/>
  <c r="P36" i="15"/>
  <c r="I82" i="15"/>
  <c r="B86" i="15"/>
  <c r="I86" i="15"/>
  <c r="M6" i="13"/>
  <c r="N13" i="13"/>
  <c r="L15" i="13"/>
  <c r="M22" i="13"/>
  <c r="N29" i="13"/>
  <c r="L31" i="13"/>
  <c r="M38" i="13"/>
  <c r="C52" i="14"/>
  <c r="F52" i="14" s="1"/>
  <c r="L11" i="14"/>
  <c r="N11" i="14"/>
  <c r="M11" i="14"/>
  <c r="M43" i="14" s="1"/>
  <c r="C61" i="14"/>
  <c r="J61" i="14"/>
  <c r="D63" i="14"/>
  <c r="K63" i="14"/>
  <c r="M63" i="14" s="1"/>
  <c r="I68" i="14"/>
  <c r="M68" i="14" s="1"/>
  <c r="B68" i="14"/>
  <c r="F68" i="14" s="1"/>
  <c r="E69" i="14"/>
  <c r="L69" i="14"/>
  <c r="C72" i="14"/>
  <c r="J72" i="14"/>
  <c r="E74" i="14"/>
  <c r="L74" i="14"/>
  <c r="B77" i="14"/>
  <c r="F77" i="14" s="1"/>
  <c r="I77" i="14"/>
  <c r="O40" i="14"/>
  <c r="J52" i="14"/>
  <c r="J71" i="14"/>
  <c r="L59" i="15"/>
  <c r="E59" i="15"/>
  <c r="M16" i="15"/>
  <c r="E79" i="15"/>
  <c r="L79" i="15"/>
  <c r="C86" i="15"/>
  <c r="J86" i="15"/>
  <c r="O15" i="14"/>
  <c r="P17" i="14"/>
  <c r="N26" i="14"/>
  <c r="N28" i="14"/>
  <c r="M28" i="14"/>
  <c r="D77" i="14"/>
  <c r="K77" i="14"/>
  <c r="D85" i="14"/>
  <c r="K85" i="14"/>
  <c r="B63" i="14"/>
  <c r="J69" i="14"/>
  <c r="K73" i="14"/>
  <c r="K81" i="14"/>
  <c r="B52" i="15"/>
  <c r="I52" i="15"/>
  <c r="L9" i="15"/>
  <c r="O9" i="15"/>
  <c r="N9" i="15"/>
  <c r="K71" i="15"/>
  <c r="D71" i="15"/>
  <c r="B79" i="15"/>
  <c r="I79" i="15"/>
  <c r="E81" i="15"/>
  <c r="L81" i="15"/>
  <c r="L88" i="15"/>
  <c r="E88" i="15"/>
  <c r="L52" i="16"/>
  <c r="J58" i="16"/>
  <c r="C58" i="16"/>
  <c r="N31" i="16"/>
  <c r="M31" i="16"/>
  <c r="L31" i="16"/>
  <c r="O31" i="16"/>
  <c r="P15" i="14"/>
  <c r="D69" i="14"/>
  <c r="K69" i="14"/>
  <c r="O26" i="14"/>
  <c r="L28" i="14"/>
  <c r="E77" i="14"/>
  <c r="L77" i="14"/>
  <c r="E85" i="14"/>
  <c r="L85" i="14"/>
  <c r="M9" i="15"/>
  <c r="L29" i="15"/>
  <c r="O29" i="15"/>
  <c r="N29" i="15"/>
  <c r="M29" i="15"/>
  <c r="M33" i="15"/>
  <c r="O36" i="15"/>
  <c r="N36" i="15"/>
  <c r="M36" i="15"/>
  <c r="C74" i="15"/>
  <c r="P6" i="16"/>
  <c r="O13" i="16"/>
  <c r="N13" i="16"/>
  <c r="M13" i="16"/>
  <c r="L13" i="16"/>
  <c r="I71" i="16"/>
  <c r="P25" i="16"/>
  <c r="B71" i="16"/>
  <c r="F71" i="16" s="1"/>
  <c r="P37" i="16"/>
  <c r="B83" i="16"/>
  <c r="I83" i="16"/>
  <c r="J75" i="16"/>
  <c r="I75" i="16"/>
  <c r="B60" i="14"/>
  <c r="P14" i="15"/>
  <c r="L21" i="15"/>
  <c r="O21" i="15"/>
  <c r="I84" i="15"/>
  <c r="B84" i="15"/>
  <c r="P38" i="15"/>
  <c r="C83" i="16"/>
  <c r="J83" i="16"/>
  <c r="N39" i="16"/>
  <c r="M39" i="16"/>
  <c r="L39" i="16"/>
  <c r="O39" i="16"/>
  <c r="E52" i="16"/>
  <c r="B54" i="15"/>
  <c r="N11" i="15"/>
  <c r="M11" i="15"/>
  <c r="L11" i="15"/>
  <c r="I64" i="15"/>
  <c r="B64" i="15"/>
  <c r="M21" i="15"/>
  <c r="O24" i="15"/>
  <c r="N24" i="15"/>
  <c r="M24" i="15"/>
  <c r="L24" i="15"/>
  <c r="O28" i="15"/>
  <c r="N28" i="15"/>
  <c r="N31" i="15"/>
  <c r="M31" i="15"/>
  <c r="L31" i="15"/>
  <c r="O31" i="15"/>
  <c r="C84" i="15"/>
  <c r="J84" i="15"/>
  <c r="I60" i="15"/>
  <c r="J52" i="16"/>
  <c r="C52" i="16"/>
  <c r="O9" i="16"/>
  <c r="N9" i="16"/>
  <c r="L9" i="16"/>
  <c r="L60" i="16"/>
  <c r="E60" i="16"/>
  <c r="J66" i="16"/>
  <c r="C66" i="16"/>
  <c r="D80" i="16"/>
  <c r="K80" i="16"/>
  <c r="P34" i="16"/>
  <c r="N15" i="14"/>
  <c r="I61" i="14"/>
  <c r="K66" i="14"/>
  <c r="M66" i="14" s="1"/>
  <c r="I69" i="14"/>
  <c r="E80" i="14"/>
  <c r="E88" i="14"/>
  <c r="O11" i="15"/>
  <c r="N21" i="15"/>
  <c r="L28" i="15"/>
  <c r="N35" i="15"/>
  <c r="M35" i="15"/>
  <c r="L35" i="15"/>
  <c r="L84" i="15"/>
  <c r="E84" i="15"/>
  <c r="E71" i="15"/>
  <c r="M9" i="16"/>
  <c r="O12" i="16"/>
  <c r="N12" i="16"/>
  <c r="L12" i="16"/>
  <c r="C64" i="16"/>
  <c r="F64" i="16" s="1"/>
  <c r="P18" i="16"/>
  <c r="C67" i="16"/>
  <c r="J67" i="16"/>
  <c r="N23" i="16"/>
  <c r="M23" i="16"/>
  <c r="L23" i="16"/>
  <c r="O23" i="16"/>
  <c r="N7" i="15"/>
  <c r="M7" i="15"/>
  <c r="O12" i="15"/>
  <c r="N12" i="15"/>
  <c r="C60" i="15"/>
  <c r="J60" i="15"/>
  <c r="B63" i="15"/>
  <c r="I63" i="15"/>
  <c r="N19" i="15"/>
  <c r="M19" i="15"/>
  <c r="L19" i="15"/>
  <c r="N7" i="16"/>
  <c r="M7" i="16"/>
  <c r="L7" i="16"/>
  <c r="O7" i="16"/>
  <c r="F43" i="16"/>
  <c r="I62" i="16"/>
  <c r="M56" i="16"/>
  <c r="L7" i="15"/>
  <c r="L12" i="15"/>
  <c r="L60" i="15"/>
  <c r="E60" i="15"/>
  <c r="M17" i="15"/>
  <c r="O19" i="15"/>
  <c r="I68" i="15"/>
  <c r="B68" i="15"/>
  <c r="O32" i="15"/>
  <c r="N32" i="15"/>
  <c r="I83" i="15"/>
  <c r="P37" i="15"/>
  <c r="B83" i="15"/>
  <c r="N39" i="15"/>
  <c r="M39" i="15"/>
  <c r="L39" i="15"/>
  <c r="L65" i="16"/>
  <c r="E65" i="16"/>
  <c r="E75" i="16"/>
  <c r="L75" i="16"/>
  <c r="J84" i="16"/>
  <c r="C84" i="16"/>
  <c r="F84" i="16" s="1"/>
  <c r="O41" i="16"/>
  <c r="N41" i="16"/>
  <c r="L41" i="16"/>
  <c r="O7" i="15"/>
  <c r="M12" i="15"/>
  <c r="N17" i="15"/>
  <c r="O20" i="15"/>
  <c r="N20" i="15"/>
  <c r="C68" i="15"/>
  <c r="J68" i="15"/>
  <c r="B71" i="15"/>
  <c r="P25" i="15"/>
  <c r="N27" i="15"/>
  <c r="M27" i="15"/>
  <c r="L27" i="15"/>
  <c r="L32" i="15"/>
  <c r="E80" i="15"/>
  <c r="L80" i="15"/>
  <c r="M37" i="15"/>
  <c r="O39" i="15"/>
  <c r="F43" i="15"/>
  <c r="J60" i="16"/>
  <c r="P14" i="16"/>
  <c r="C60" i="16"/>
  <c r="F60" i="16" s="1"/>
  <c r="N17" i="16"/>
  <c r="M17" i="16"/>
  <c r="L17" i="16"/>
  <c r="O17" i="16"/>
  <c r="L73" i="16"/>
  <c r="E73" i="16"/>
  <c r="L33" i="16"/>
  <c r="O33" i="16"/>
  <c r="N33" i="16"/>
  <c r="M33" i="16"/>
  <c r="M41" i="16"/>
  <c r="O8" i="15"/>
  <c r="N8" i="15"/>
  <c r="I59" i="15"/>
  <c r="P13" i="15"/>
  <c r="B59" i="15"/>
  <c r="F59" i="15" s="1"/>
  <c r="N15" i="15"/>
  <c r="M15" i="15"/>
  <c r="L15" i="15"/>
  <c r="O17" i="15"/>
  <c r="L20" i="15"/>
  <c r="M25" i="15"/>
  <c r="O27" i="15"/>
  <c r="M32" i="15"/>
  <c r="N37" i="15"/>
  <c r="O40" i="15"/>
  <c r="N40" i="15"/>
  <c r="J88" i="15"/>
  <c r="C88" i="15"/>
  <c r="I80" i="15"/>
  <c r="I66" i="16"/>
  <c r="B66" i="16"/>
  <c r="E83" i="16"/>
  <c r="L83" i="16"/>
  <c r="L84" i="16"/>
  <c r="E84" i="16"/>
  <c r="N6" i="15"/>
  <c r="N10" i="15"/>
  <c r="N14" i="15"/>
  <c r="N18" i="15"/>
  <c r="N22" i="15"/>
  <c r="N26" i="15"/>
  <c r="N30" i="15"/>
  <c r="P30" i="15" s="1"/>
  <c r="N34" i="15"/>
  <c r="P34" i="15" s="1"/>
  <c r="N38" i="15"/>
  <c r="N42" i="15"/>
  <c r="K60" i="16"/>
  <c r="D60" i="16"/>
  <c r="O20" i="16"/>
  <c r="N20" i="16"/>
  <c r="J68" i="16"/>
  <c r="C68" i="16"/>
  <c r="F68" i="16" s="1"/>
  <c r="P22" i="16"/>
  <c r="J71" i="16"/>
  <c r="C71" i="16"/>
  <c r="D75" i="16"/>
  <c r="K75" i="16"/>
  <c r="D67" i="16"/>
  <c r="K67" i="16"/>
  <c r="O28" i="16"/>
  <c r="N28" i="16"/>
  <c r="M28" i="16"/>
  <c r="L28" i="16"/>
  <c r="D83" i="16"/>
  <c r="K83" i="16"/>
  <c r="K88" i="16"/>
  <c r="M88" i="16" s="1"/>
  <c r="P8" i="16"/>
  <c r="B54" i="16"/>
  <c r="I54" i="16"/>
  <c r="D56" i="16"/>
  <c r="F56" i="16" s="1"/>
  <c r="K56" i="16"/>
  <c r="B62" i="16"/>
  <c r="O24" i="16"/>
  <c r="N24" i="16"/>
  <c r="M24" i="16"/>
  <c r="N35" i="16"/>
  <c r="M35" i="16"/>
  <c r="L35" i="16"/>
  <c r="B86" i="16"/>
  <c r="I86" i="16"/>
  <c r="L88" i="16"/>
  <c r="L24" i="16"/>
  <c r="P29" i="16"/>
  <c r="B75" i="16"/>
  <c r="F75" i="16" s="1"/>
  <c r="L76" i="16"/>
  <c r="E76" i="16"/>
  <c r="P30" i="16"/>
  <c r="O35" i="16"/>
  <c r="K52" i="16"/>
  <c r="O16" i="16"/>
  <c r="N16" i="16"/>
  <c r="P16" i="16" s="1"/>
  <c r="E67" i="16"/>
  <c r="L67" i="16"/>
  <c r="N27" i="16"/>
  <c r="M27" i="16"/>
  <c r="M43" i="16" s="1"/>
  <c r="L27" i="16"/>
  <c r="M64" i="16"/>
  <c r="M72" i="16"/>
  <c r="M80" i="16"/>
  <c r="N11" i="16"/>
  <c r="M11" i="16"/>
  <c r="L11" i="16"/>
  <c r="O32" i="16"/>
  <c r="N32" i="16"/>
  <c r="O11" i="16"/>
  <c r="N15" i="16"/>
  <c r="M15" i="16"/>
  <c r="L15" i="16"/>
  <c r="L21" i="16"/>
  <c r="J76" i="16"/>
  <c r="C76" i="16"/>
  <c r="F76" i="16" s="1"/>
  <c r="L32" i="16"/>
  <c r="O36" i="16"/>
  <c r="N36" i="16"/>
  <c r="D68" i="16"/>
  <c r="F72" i="16"/>
  <c r="F80" i="16"/>
  <c r="D84" i="16"/>
  <c r="J86" i="16"/>
  <c r="F88" i="16"/>
  <c r="O8" i="16"/>
  <c r="N8" i="16"/>
  <c r="O15" i="16"/>
  <c r="N19" i="16"/>
  <c r="M19" i="16"/>
  <c r="L19" i="16"/>
  <c r="K76" i="16"/>
  <c r="M32" i="16"/>
  <c r="L36" i="16"/>
  <c r="O40" i="16"/>
  <c r="N40" i="16"/>
  <c r="D52" i="16"/>
  <c r="E68" i="16"/>
  <c r="I52" i="16"/>
  <c r="I60" i="16"/>
  <c r="M60" i="16" s="1"/>
  <c r="I68" i="16"/>
  <c r="I76" i="16"/>
  <c r="I84" i="16"/>
  <c r="J52" i="15" l="1"/>
  <c r="C52" i="15"/>
  <c r="B103" i="14"/>
  <c r="B103" i="16"/>
  <c r="E103" i="16" s="1"/>
  <c r="J90" i="16"/>
  <c r="D103" i="16" s="1"/>
  <c r="C90" i="16"/>
  <c r="C103" i="16" s="1"/>
  <c r="B103" i="10"/>
  <c r="K65" i="16"/>
  <c r="D65" i="16"/>
  <c r="D70" i="16"/>
  <c r="K70" i="16"/>
  <c r="L54" i="15"/>
  <c r="E54" i="15"/>
  <c r="C62" i="15"/>
  <c r="J62" i="15"/>
  <c r="C79" i="14"/>
  <c r="J79" i="14"/>
  <c r="B84" i="13"/>
  <c r="P38" i="13"/>
  <c r="I84" i="13"/>
  <c r="E62" i="15"/>
  <c r="L62" i="15"/>
  <c r="J62" i="14"/>
  <c r="C62" i="14"/>
  <c r="P35" i="13"/>
  <c r="B81" i="13"/>
  <c r="I81" i="13"/>
  <c r="K55" i="13"/>
  <c r="D55" i="13"/>
  <c r="I86" i="12"/>
  <c r="B86" i="12"/>
  <c r="P40" i="12"/>
  <c r="K78" i="12"/>
  <c r="D78" i="12"/>
  <c r="M56" i="14"/>
  <c r="K72" i="13"/>
  <c r="D72" i="13"/>
  <c r="B78" i="14"/>
  <c r="I78" i="14"/>
  <c r="P32" i="14"/>
  <c r="C69" i="15"/>
  <c r="J69" i="15"/>
  <c r="P41" i="13"/>
  <c r="I87" i="13"/>
  <c r="B87" i="13"/>
  <c r="J56" i="13"/>
  <c r="C56" i="13"/>
  <c r="I65" i="14"/>
  <c r="B65" i="14"/>
  <c r="P19" i="14"/>
  <c r="M73" i="14"/>
  <c r="L70" i="11"/>
  <c r="E70" i="11"/>
  <c r="P25" i="13"/>
  <c r="I71" i="13"/>
  <c r="B71" i="13"/>
  <c r="E88" i="12"/>
  <c r="L88" i="12"/>
  <c r="E75" i="12"/>
  <c r="L75" i="12"/>
  <c r="B59" i="11"/>
  <c r="F59" i="11" s="1"/>
  <c r="I59" i="11"/>
  <c r="M59" i="11" s="1"/>
  <c r="P13" i="11"/>
  <c r="C57" i="13"/>
  <c r="J57" i="13"/>
  <c r="K80" i="12"/>
  <c r="D80" i="12"/>
  <c r="L78" i="11"/>
  <c r="E78" i="11"/>
  <c r="B87" i="12"/>
  <c r="P41" i="12"/>
  <c r="I87" i="12"/>
  <c r="J70" i="10"/>
  <c r="C70" i="10"/>
  <c r="P24" i="10"/>
  <c r="B71" i="9"/>
  <c r="F71" i="9" s="1"/>
  <c r="I71" i="9"/>
  <c r="M71" i="9" s="1"/>
  <c r="P25" i="9"/>
  <c r="L58" i="11"/>
  <c r="E58" i="11"/>
  <c r="M86" i="13"/>
  <c r="J63" i="11"/>
  <c r="C63" i="11"/>
  <c r="E66" i="10"/>
  <c r="L66" i="10"/>
  <c r="E76" i="9"/>
  <c r="L76" i="9"/>
  <c r="F61" i="12"/>
  <c r="J68" i="10"/>
  <c r="C68" i="10"/>
  <c r="P22" i="10"/>
  <c r="D72" i="9"/>
  <c r="K72" i="9"/>
  <c r="M87" i="11"/>
  <c r="L54" i="11"/>
  <c r="E54" i="11"/>
  <c r="I82" i="10"/>
  <c r="B82" i="10"/>
  <c r="P36" i="10"/>
  <c r="P27" i="9"/>
  <c r="B73" i="9"/>
  <c r="I73" i="9"/>
  <c r="L77" i="10"/>
  <c r="E77" i="10"/>
  <c r="I65" i="10"/>
  <c r="P19" i="10"/>
  <c r="B65" i="10"/>
  <c r="L74" i="11"/>
  <c r="E74" i="11"/>
  <c r="M69" i="9"/>
  <c r="J74" i="8"/>
  <c r="C74" i="8"/>
  <c r="I60" i="6"/>
  <c r="B60" i="6"/>
  <c r="P14" i="6"/>
  <c r="K64" i="5"/>
  <c r="D64" i="5"/>
  <c r="E82" i="8"/>
  <c r="L82" i="8"/>
  <c r="K70" i="8"/>
  <c r="D70" i="8"/>
  <c r="J60" i="8"/>
  <c r="C60" i="8"/>
  <c r="L63" i="4"/>
  <c r="E63" i="4"/>
  <c r="F63" i="4" s="1"/>
  <c r="P17" i="4"/>
  <c r="P20" i="15"/>
  <c r="B66" i="15"/>
  <c r="I66" i="15"/>
  <c r="D73" i="15"/>
  <c r="K73" i="15"/>
  <c r="J58" i="15"/>
  <c r="C58" i="15"/>
  <c r="J63" i="15"/>
  <c r="C63" i="15"/>
  <c r="E53" i="16"/>
  <c r="L53" i="16"/>
  <c r="P17" i="15"/>
  <c r="K53" i="15"/>
  <c r="D53" i="15"/>
  <c r="D86" i="16"/>
  <c r="K86" i="16"/>
  <c r="E61" i="16"/>
  <c r="L61" i="16"/>
  <c r="P21" i="16"/>
  <c r="B67" i="16"/>
  <c r="F67" i="16" s="1"/>
  <c r="I67" i="16"/>
  <c r="M67" i="16" s="1"/>
  <c r="B57" i="16"/>
  <c r="I57" i="16"/>
  <c r="P11" i="16"/>
  <c r="C73" i="16"/>
  <c r="J73" i="16"/>
  <c r="L81" i="16"/>
  <c r="E81" i="16"/>
  <c r="L70" i="16"/>
  <c r="E70" i="16"/>
  <c r="K66" i="16"/>
  <c r="D66" i="16"/>
  <c r="M83" i="16"/>
  <c r="C59" i="16"/>
  <c r="J59" i="16"/>
  <c r="E77" i="16"/>
  <c r="L77" i="16"/>
  <c r="L66" i="16"/>
  <c r="E66" i="16"/>
  <c r="K68" i="15"/>
  <c r="D68" i="15"/>
  <c r="P22" i="15"/>
  <c r="I61" i="15"/>
  <c r="P15" i="15"/>
  <c r="B61" i="15"/>
  <c r="J87" i="16"/>
  <c r="C87" i="16"/>
  <c r="I63" i="16"/>
  <c r="P17" i="16"/>
  <c r="B63" i="16"/>
  <c r="E53" i="15"/>
  <c r="L53" i="15"/>
  <c r="I69" i="16"/>
  <c r="P23" i="16"/>
  <c r="B69" i="16"/>
  <c r="K58" i="16"/>
  <c r="D58" i="16"/>
  <c r="B81" i="15"/>
  <c r="I81" i="15"/>
  <c r="P35" i="15"/>
  <c r="F52" i="16"/>
  <c r="K77" i="15"/>
  <c r="D77" i="15"/>
  <c r="F64" i="15"/>
  <c r="E85" i="16"/>
  <c r="L85" i="16"/>
  <c r="F83" i="16"/>
  <c r="D59" i="16"/>
  <c r="K59" i="16"/>
  <c r="C75" i="15"/>
  <c r="J75" i="15"/>
  <c r="I77" i="16"/>
  <c r="B77" i="16"/>
  <c r="P31" i="16"/>
  <c r="D72" i="14"/>
  <c r="F72" i="14" s="1"/>
  <c r="K72" i="14"/>
  <c r="C84" i="13"/>
  <c r="J84" i="13"/>
  <c r="M85" i="14"/>
  <c r="K75" i="14"/>
  <c r="D75" i="14"/>
  <c r="D81" i="13"/>
  <c r="K81" i="13"/>
  <c r="L55" i="13"/>
  <c r="E55" i="13"/>
  <c r="C86" i="12"/>
  <c r="J86" i="12"/>
  <c r="I74" i="12"/>
  <c r="B74" i="12"/>
  <c r="P28" i="12"/>
  <c r="C87" i="14"/>
  <c r="J87" i="14"/>
  <c r="B62" i="14"/>
  <c r="I62" i="14"/>
  <c r="P16" i="14"/>
  <c r="C80" i="13"/>
  <c r="J80" i="13"/>
  <c r="I72" i="13"/>
  <c r="P26" i="13"/>
  <c r="B72" i="13"/>
  <c r="J78" i="14"/>
  <c r="C78" i="14"/>
  <c r="E58" i="14"/>
  <c r="L58" i="14"/>
  <c r="K69" i="15"/>
  <c r="D69" i="15"/>
  <c r="P26" i="14"/>
  <c r="K56" i="13"/>
  <c r="D56" i="13"/>
  <c r="I85" i="11"/>
  <c r="B85" i="11"/>
  <c r="P39" i="11"/>
  <c r="L70" i="12"/>
  <c r="E70" i="12"/>
  <c r="P7" i="11"/>
  <c r="B53" i="11"/>
  <c r="I53" i="11"/>
  <c r="L43" i="11"/>
  <c r="L57" i="13"/>
  <c r="E57" i="13"/>
  <c r="B80" i="12"/>
  <c r="P34" i="12"/>
  <c r="I80" i="12"/>
  <c r="P23" i="13"/>
  <c r="B69" i="13"/>
  <c r="I69" i="13"/>
  <c r="K60" i="13"/>
  <c r="D60" i="13"/>
  <c r="I77" i="11"/>
  <c r="P31" i="11"/>
  <c r="B77" i="11"/>
  <c r="K70" i="10"/>
  <c r="D70" i="10"/>
  <c r="B67" i="10"/>
  <c r="I67" i="10"/>
  <c r="P21" i="10"/>
  <c r="I67" i="9"/>
  <c r="M67" i="9" s="1"/>
  <c r="P21" i="9"/>
  <c r="B67" i="9"/>
  <c r="F67" i="9" s="1"/>
  <c r="D63" i="12"/>
  <c r="K63" i="12"/>
  <c r="E86" i="11"/>
  <c r="L86" i="11"/>
  <c r="E79" i="12"/>
  <c r="L79" i="12"/>
  <c r="C71" i="11"/>
  <c r="J71" i="11"/>
  <c r="C52" i="9"/>
  <c r="P6" i="9"/>
  <c r="J52" i="9"/>
  <c r="M43" i="9"/>
  <c r="K63" i="11"/>
  <c r="D63" i="11"/>
  <c r="L83" i="10"/>
  <c r="E83" i="10"/>
  <c r="P37" i="10"/>
  <c r="M66" i="9"/>
  <c r="M61" i="12"/>
  <c r="D66" i="10"/>
  <c r="F66" i="10" s="1"/>
  <c r="K66" i="10"/>
  <c r="E72" i="9"/>
  <c r="L72" i="9"/>
  <c r="F87" i="11"/>
  <c r="D69" i="11"/>
  <c r="K69" i="11"/>
  <c r="D68" i="10"/>
  <c r="K68" i="10"/>
  <c r="C53" i="10"/>
  <c r="J53" i="10"/>
  <c r="P22" i="9"/>
  <c r="B68" i="9"/>
  <c r="I68" i="9"/>
  <c r="E76" i="10"/>
  <c r="L76" i="10"/>
  <c r="F58" i="10"/>
  <c r="J88" i="10"/>
  <c r="C88" i="10"/>
  <c r="P42" i="10"/>
  <c r="E63" i="10"/>
  <c r="L63" i="10"/>
  <c r="J56" i="9"/>
  <c r="C56" i="9"/>
  <c r="E69" i="6"/>
  <c r="L69" i="6"/>
  <c r="P23" i="6"/>
  <c r="J61" i="5"/>
  <c r="C61" i="5"/>
  <c r="E90" i="7"/>
  <c r="C105" i="7" s="1"/>
  <c r="B105" i="7"/>
  <c r="L90" i="7"/>
  <c r="D105" i="7" s="1"/>
  <c r="D78" i="5"/>
  <c r="F78" i="5" s="1"/>
  <c r="K78" i="5"/>
  <c r="P32" i="5"/>
  <c r="K72" i="15"/>
  <c r="D72" i="15"/>
  <c r="D86" i="15"/>
  <c r="K86" i="15"/>
  <c r="M86" i="15" s="1"/>
  <c r="P40" i="15"/>
  <c r="L63" i="15"/>
  <c r="E63" i="15"/>
  <c r="L63" i="16"/>
  <c r="E63" i="16"/>
  <c r="E85" i="15"/>
  <c r="L85" i="15"/>
  <c r="P7" i="16"/>
  <c r="P43" i="16" s="1"/>
  <c r="B53" i="16"/>
  <c r="I53" i="16"/>
  <c r="L43" i="16"/>
  <c r="E69" i="16"/>
  <c r="L69" i="16"/>
  <c r="I58" i="16"/>
  <c r="P12" i="16"/>
  <c r="B58" i="16"/>
  <c r="J77" i="15"/>
  <c r="C77" i="15"/>
  <c r="J67" i="15"/>
  <c r="C67" i="15"/>
  <c r="J79" i="15"/>
  <c r="C79" i="15"/>
  <c r="D74" i="14"/>
  <c r="K74" i="14"/>
  <c r="M84" i="16"/>
  <c r="L86" i="16"/>
  <c r="M86" i="16" s="1"/>
  <c r="E86" i="16"/>
  <c r="K73" i="16"/>
  <c r="D73" i="16"/>
  <c r="J83" i="15"/>
  <c r="M83" i="15" s="1"/>
  <c r="C83" i="15"/>
  <c r="C53" i="16"/>
  <c r="J53" i="16"/>
  <c r="M76" i="16"/>
  <c r="I82" i="16"/>
  <c r="P36" i="16"/>
  <c r="B82" i="16"/>
  <c r="F82" i="16" s="1"/>
  <c r="L54" i="16"/>
  <c r="E54" i="16"/>
  <c r="E89" i="16" s="1"/>
  <c r="J61" i="16"/>
  <c r="C61" i="16"/>
  <c r="K57" i="16"/>
  <c r="D57" i="16"/>
  <c r="P40" i="16"/>
  <c r="K64" i="15"/>
  <c r="M64" i="15" s="1"/>
  <c r="D64" i="15"/>
  <c r="F66" i="16"/>
  <c r="K83" i="15"/>
  <c r="D83" i="15"/>
  <c r="C61" i="15"/>
  <c r="J61" i="15"/>
  <c r="J79" i="16"/>
  <c r="C79" i="16"/>
  <c r="J63" i="16"/>
  <c r="C63" i="16"/>
  <c r="I87" i="16"/>
  <c r="P41" i="16"/>
  <c r="B87" i="16"/>
  <c r="D78" i="15"/>
  <c r="K78" i="15"/>
  <c r="B58" i="15"/>
  <c r="P12" i="15"/>
  <c r="I58" i="15"/>
  <c r="D53" i="16"/>
  <c r="D89" i="16" s="1"/>
  <c r="K53" i="16"/>
  <c r="J69" i="16"/>
  <c r="C69" i="16"/>
  <c r="E58" i="16"/>
  <c r="L58" i="16"/>
  <c r="C81" i="15"/>
  <c r="J81" i="15"/>
  <c r="M69" i="14"/>
  <c r="D74" i="15"/>
  <c r="K74" i="15"/>
  <c r="F86" i="15"/>
  <c r="P16" i="15"/>
  <c r="B62" i="15"/>
  <c r="I62" i="15"/>
  <c r="D79" i="14"/>
  <c r="K79" i="14"/>
  <c r="K68" i="13"/>
  <c r="D68" i="13"/>
  <c r="F85" i="14"/>
  <c r="L75" i="14"/>
  <c r="E75" i="14"/>
  <c r="C67" i="14"/>
  <c r="J67" i="14"/>
  <c r="P32" i="13"/>
  <c r="B78" i="13"/>
  <c r="I78" i="13"/>
  <c r="P9" i="13"/>
  <c r="I55" i="13"/>
  <c r="M55" i="13" s="1"/>
  <c r="B55" i="13"/>
  <c r="F55" i="13" s="1"/>
  <c r="D86" i="12"/>
  <c r="K86" i="12"/>
  <c r="J74" i="12"/>
  <c r="C74" i="12"/>
  <c r="C87" i="15"/>
  <c r="J87" i="15"/>
  <c r="P41" i="14"/>
  <c r="B87" i="14"/>
  <c r="I87" i="14"/>
  <c r="E62" i="14"/>
  <c r="L62" i="14"/>
  <c r="F56" i="14"/>
  <c r="E80" i="13"/>
  <c r="L80" i="13"/>
  <c r="J62" i="12"/>
  <c r="C62" i="12"/>
  <c r="K78" i="14"/>
  <c r="D78" i="14"/>
  <c r="I58" i="14"/>
  <c r="P12" i="14"/>
  <c r="B58" i="14"/>
  <c r="F58" i="14" s="1"/>
  <c r="C64" i="13"/>
  <c r="J64" i="13"/>
  <c r="I56" i="13"/>
  <c r="M56" i="13" s="1"/>
  <c r="B56" i="13"/>
  <c r="F56" i="13" s="1"/>
  <c r="P10" i="13"/>
  <c r="F88" i="14"/>
  <c r="L53" i="13"/>
  <c r="E53" i="13"/>
  <c r="F59" i="12"/>
  <c r="J66" i="12"/>
  <c r="C66" i="12"/>
  <c r="P20" i="12"/>
  <c r="J85" i="11"/>
  <c r="C85" i="11"/>
  <c r="D53" i="11"/>
  <c r="D89" i="11" s="1"/>
  <c r="K53" i="11"/>
  <c r="N43" i="11"/>
  <c r="J70" i="12"/>
  <c r="M70" i="12" s="1"/>
  <c r="C70" i="12"/>
  <c r="F70" i="12" s="1"/>
  <c r="C83" i="14"/>
  <c r="J83" i="14"/>
  <c r="K57" i="13"/>
  <c r="D57" i="13"/>
  <c r="J80" i="12"/>
  <c r="C80" i="12"/>
  <c r="J69" i="13"/>
  <c r="C69" i="13"/>
  <c r="B60" i="13"/>
  <c r="F60" i="13" s="1"/>
  <c r="I60" i="13"/>
  <c r="M60" i="13" s="1"/>
  <c r="P14" i="13"/>
  <c r="D76" i="12"/>
  <c r="K76" i="12"/>
  <c r="J77" i="11"/>
  <c r="C77" i="11"/>
  <c r="J67" i="10"/>
  <c r="C67" i="10"/>
  <c r="B64" i="10"/>
  <c r="F64" i="10" s="1"/>
  <c r="P18" i="10"/>
  <c r="I64" i="10"/>
  <c r="M64" i="10" s="1"/>
  <c r="B63" i="9"/>
  <c r="F63" i="9" s="1"/>
  <c r="P17" i="9"/>
  <c r="I63" i="9"/>
  <c r="M63" i="9" s="1"/>
  <c r="F77" i="12"/>
  <c r="M63" i="12"/>
  <c r="K82" i="13"/>
  <c r="D82" i="13"/>
  <c r="D67" i="12"/>
  <c r="K67" i="12"/>
  <c r="E63" i="12"/>
  <c r="L63" i="12"/>
  <c r="I66" i="11"/>
  <c r="M66" i="11" s="1"/>
  <c r="P20" i="11"/>
  <c r="B66" i="11"/>
  <c r="M64" i="11"/>
  <c r="D71" i="11"/>
  <c r="K71" i="11"/>
  <c r="E63" i="11"/>
  <c r="L63" i="11"/>
  <c r="I79" i="10"/>
  <c r="B79" i="10"/>
  <c r="P33" i="10"/>
  <c r="E69" i="11"/>
  <c r="L69" i="11"/>
  <c r="E68" i="10"/>
  <c r="L68" i="10"/>
  <c r="C84" i="9"/>
  <c r="J84" i="9"/>
  <c r="C68" i="9"/>
  <c r="J68" i="9"/>
  <c r="P30" i="10"/>
  <c r="B76" i="10"/>
  <c r="I76" i="10"/>
  <c r="P7" i="10"/>
  <c r="K88" i="10"/>
  <c r="D88" i="10"/>
  <c r="F88" i="10" s="1"/>
  <c r="D63" i="10"/>
  <c r="K63" i="10"/>
  <c r="K85" i="10"/>
  <c r="D85" i="10"/>
  <c r="K56" i="9"/>
  <c r="D56" i="9"/>
  <c r="F69" i="9"/>
  <c r="I70" i="8"/>
  <c r="P24" i="8"/>
  <c r="B70" i="8"/>
  <c r="B85" i="7"/>
  <c r="I85" i="7"/>
  <c r="P39" i="7"/>
  <c r="B53" i="7"/>
  <c r="P7" i="7"/>
  <c r="I53" i="7"/>
  <c r="L43" i="7"/>
  <c r="I74" i="6"/>
  <c r="P28" i="6"/>
  <c r="B74" i="6"/>
  <c r="M43" i="5"/>
  <c r="J52" i="5"/>
  <c r="P6" i="5"/>
  <c r="C52" i="5"/>
  <c r="P10" i="9"/>
  <c r="F71" i="8"/>
  <c r="M63" i="4"/>
  <c r="F83" i="15"/>
  <c r="D54" i="16"/>
  <c r="F54" i="16" s="1"/>
  <c r="K54" i="16"/>
  <c r="B61" i="16"/>
  <c r="F61" i="16" s="1"/>
  <c r="I61" i="16"/>
  <c r="P15" i="16"/>
  <c r="C57" i="16"/>
  <c r="J57" i="16"/>
  <c r="J89" i="16" s="1"/>
  <c r="F86" i="16"/>
  <c r="E86" i="15"/>
  <c r="L86" i="15"/>
  <c r="M68" i="16"/>
  <c r="C78" i="16"/>
  <c r="J78" i="16"/>
  <c r="K82" i="16"/>
  <c r="D82" i="16"/>
  <c r="K61" i="16"/>
  <c r="D61" i="16"/>
  <c r="B81" i="16"/>
  <c r="P35" i="16"/>
  <c r="I81" i="16"/>
  <c r="I74" i="16"/>
  <c r="M74" i="16" s="1"/>
  <c r="P28" i="16"/>
  <c r="B74" i="16"/>
  <c r="K60" i="15"/>
  <c r="M60" i="15" s="1"/>
  <c r="D60" i="15"/>
  <c r="F60" i="15" s="1"/>
  <c r="P20" i="16"/>
  <c r="D61" i="15"/>
  <c r="K61" i="15"/>
  <c r="K79" i="16"/>
  <c r="D79" i="16"/>
  <c r="D63" i="16"/>
  <c r="K63" i="16"/>
  <c r="K87" i="16"/>
  <c r="D87" i="16"/>
  <c r="E78" i="15"/>
  <c r="L78" i="15"/>
  <c r="P7" i="15"/>
  <c r="I53" i="15"/>
  <c r="B53" i="15"/>
  <c r="D69" i="16"/>
  <c r="K69" i="16"/>
  <c r="J55" i="16"/>
  <c r="C55" i="16"/>
  <c r="C89" i="16" s="1"/>
  <c r="D81" i="15"/>
  <c r="K81" i="15"/>
  <c r="E74" i="15"/>
  <c r="L74" i="15"/>
  <c r="B57" i="15"/>
  <c r="P11" i="15"/>
  <c r="I57" i="15"/>
  <c r="J85" i="16"/>
  <c r="C85" i="16"/>
  <c r="B67" i="15"/>
  <c r="P21" i="15"/>
  <c r="I67" i="15"/>
  <c r="L75" i="15"/>
  <c r="E75" i="15"/>
  <c r="I74" i="14"/>
  <c r="B74" i="14"/>
  <c r="F74" i="14" s="1"/>
  <c r="P28" i="14"/>
  <c r="D77" i="16"/>
  <c r="K77" i="16"/>
  <c r="L55" i="15"/>
  <c r="E55" i="15"/>
  <c r="E61" i="14"/>
  <c r="L61" i="14"/>
  <c r="D75" i="13"/>
  <c r="K75" i="13"/>
  <c r="E79" i="14"/>
  <c r="L79" i="14"/>
  <c r="M52" i="14"/>
  <c r="B68" i="13"/>
  <c r="P22" i="13"/>
  <c r="I68" i="13"/>
  <c r="E54" i="14"/>
  <c r="L54" i="14"/>
  <c r="I82" i="14"/>
  <c r="P36" i="14"/>
  <c r="B82" i="14"/>
  <c r="B70" i="14"/>
  <c r="F70" i="14" s="1"/>
  <c r="I70" i="14"/>
  <c r="M70" i="14" s="1"/>
  <c r="P24" i="14"/>
  <c r="L67" i="14"/>
  <c r="E67" i="14"/>
  <c r="E53" i="14"/>
  <c r="E89" i="14" s="1"/>
  <c r="L53" i="14"/>
  <c r="O43" i="13"/>
  <c r="B82" i="12"/>
  <c r="F82" i="12" s="1"/>
  <c r="I82" i="12"/>
  <c r="M82" i="12" s="1"/>
  <c r="P36" i="12"/>
  <c r="D74" i="12"/>
  <c r="K74" i="12"/>
  <c r="K87" i="15"/>
  <c r="D87" i="15"/>
  <c r="D87" i="14"/>
  <c r="K87" i="14"/>
  <c r="K62" i="14"/>
  <c r="D62" i="14"/>
  <c r="C53" i="14"/>
  <c r="J53" i="14"/>
  <c r="D80" i="13"/>
  <c r="K80" i="13"/>
  <c r="K62" i="12"/>
  <c r="D62" i="12"/>
  <c r="M81" i="14"/>
  <c r="D58" i="14"/>
  <c r="K58" i="14"/>
  <c r="C76" i="13"/>
  <c r="J76" i="13"/>
  <c r="E64" i="13"/>
  <c r="L64" i="13"/>
  <c r="P7" i="13"/>
  <c r="B53" i="13"/>
  <c r="F53" i="13" s="1"/>
  <c r="I53" i="13"/>
  <c r="M80" i="14"/>
  <c r="K53" i="13"/>
  <c r="D53" i="13"/>
  <c r="D66" i="12"/>
  <c r="K66" i="12"/>
  <c r="L58" i="13"/>
  <c r="E58" i="13"/>
  <c r="K83" i="12"/>
  <c r="M83" i="12" s="1"/>
  <c r="D83" i="12"/>
  <c r="K70" i="12"/>
  <c r="D70" i="12"/>
  <c r="B78" i="11"/>
  <c r="P32" i="11"/>
  <c r="I78" i="11"/>
  <c r="P37" i="14"/>
  <c r="B83" i="14"/>
  <c r="I83" i="14"/>
  <c r="M62" i="11"/>
  <c r="L69" i="13"/>
  <c r="E69" i="13"/>
  <c r="P30" i="12"/>
  <c r="I76" i="12"/>
  <c r="B76" i="12"/>
  <c r="B72" i="12"/>
  <c r="I72" i="12"/>
  <c r="P26" i="12"/>
  <c r="B83" i="11"/>
  <c r="P37" i="11"/>
  <c r="I83" i="11"/>
  <c r="M60" i="11"/>
  <c r="B61" i="10"/>
  <c r="F61" i="10" s="1"/>
  <c r="I61" i="10"/>
  <c r="M61" i="10" s="1"/>
  <c r="P15" i="10"/>
  <c r="L43" i="10"/>
  <c r="B55" i="9"/>
  <c r="F55" i="9" s="1"/>
  <c r="P9" i="9"/>
  <c r="I55" i="9"/>
  <c r="M55" i="9" s="1"/>
  <c r="L43" i="9"/>
  <c r="M76" i="11"/>
  <c r="E66" i="13"/>
  <c r="L66" i="13"/>
  <c r="F79" i="13"/>
  <c r="P21" i="12"/>
  <c r="I67" i="12"/>
  <c r="B67" i="12"/>
  <c r="C66" i="11"/>
  <c r="J66" i="11"/>
  <c r="E71" i="11"/>
  <c r="L71" i="11"/>
  <c r="I73" i="10"/>
  <c r="B73" i="10"/>
  <c r="F73" i="10" s="1"/>
  <c r="P27" i="10"/>
  <c r="D52" i="9"/>
  <c r="N43" i="9"/>
  <c r="K52" i="9"/>
  <c r="M61" i="11"/>
  <c r="D62" i="10"/>
  <c r="K62" i="10"/>
  <c r="I72" i="9"/>
  <c r="P26" i="9"/>
  <c r="B72" i="9"/>
  <c r="J79" i="10"/>
  <c r="C79" i="10"/>
  <c r="D84" i="9"/>
  <c r="K84" i="9"/>
  <c r="D68" i="9"/>
  <c r="K68" i="9"/>
  <c r="C55" i="8"/>
  <c r="F55" i="8" s="1"/>
  <c r="J55" i="8"/>
  <c r="M55" i="8" s="1"/>
  <c r="P9" i="8"/>
  <c r="M43" i="8"/>
  <c r="D67" i="11"/>
  <c r="K67" i="11"/>
  <c r="J76" i="10"/>
  <c r="C76" i="10"/>
  <c r="J77" i="9"/>
  <c r="C77" i="9"/>
  <c r="P31" i="9"/>
  <c r="L88" i="10"/>
  <c r="E88" i="10"/>
  <c r="E85" i="10"/>
  <c r="L85" i="10"/>
  <c r="L56" i="9"/>
  <c r="E56" i="9"/>
  <c r="C64" i="8"/>
  <c r="J64" i="8"/>
  <c r="B103" i="7"/>
  <c r="L82" i="16"/>
  <c r="E82" i="16"/>
  <c r="L57" i="16"/>
  <c r="E57" i="16"/>
  <c r="D62" i="16"/>
  <c r="F62" i="16" s="1"/>
  <c r="K62" i="16"/>
  <c r="M62" i="16" s="1"/>
  <c r="C81" i="16"/>
  <c r="J81" i="16"/>
  <c r="J74" i="16"/>
  <c r="C74" i="16"/>
  <c r="D88" i="15"/>
  <c r="F88" i="15" s="1"/>
  <c r="K88" i="15"/>
  <c r="M88" i="15" s="1"/>
  <c r="P42" i="15"/>
  <c r="D56" i="15"/>
  <c r="F56" i="15" s="1"/>
  <c r="K56" i="15"/>
  <c r="M56" i="15" s="1"/>
  <c r="P10" i="15"/>
  <c r="M66" i="16"/>
  <c r="C78" i="15"/>
  <c r="J78" i="15"/>
  <c r="E79" i="16"/>
  <c r="L79" i="16"/>
  <c r="P32" i="15"/>
  <c r="B78" i="15"/>
  <c r="I78" i="15"/>
  <c r="M78" i="15" s="1"/>
  <c r="D66" i="15"/>
  <c r="K66" i="15"/>
  <c r="E87" i="16"/>
  <c r="L87" i="16"/>
  <c r="I85" i="15"/>
  <c r="M85" i="15" s="1"/>
  <c r="B85" i="15"/>
  <c r="P39" i="15"/>
  <c r="F68" i="15"/>
  <c r="I65" i="15"/>
  <c r="P19" i="15"/>
  <c r="B65" i="15"/>
  <c r="J58" i="13"/>
  <c r="C58" i="13"/>
  <c r="B73" i="11"/>
  <c r="P27" i="11"/>
  <c r="I73" i="11"/>
  <c r="M73" i="11" s="1"/>
  <c r="K83" i="14"/>
  <c r="D83" i="14"/>
  <c r="J88" i="13"/>
  <c r="C88" i="13"/>
  <c r="K69" i="13"/>
  <c r="D69" i="13"/>
  <c r="C76" i="12"/>
  <c r="J76" i="12"/>
  <c r="E72" i="12"/>
  <c r="L72" i="12"/>
  <c r="C83" i="11"/>
  <c r="J83" i="11"/>
  <c r="C58" i="11"/>
  <c r="J58" i="11"/>
  <c r="D55" i="12"/>
  <c r="K55" i="12"/>
  <c r="I66" i="13"/>
  <c r="P20" i="13"/>
  <c r="B66" i="13"/>
  <c r="I58" i="12"/>
  <c r="M58" i="12" s="1"/>
  <c r="B58" i="12"/>
  <c r="P12" i="12"/>
  <c r="J67" i="12"/>
  <c r="C67" i="12"/>
  <c r="K66" i="11"/>
  <c r="D66" i="11"/>
  <c r="J73" i="10"/>
  <c r="C73" i="10"/>
  <c r="J80" i="9"/>
  <c r="C80" i="9"/>
  <c r="P34" i="9"/>
  <c r="E52" i="9"/>
  <c r="F52" i="9" s="1"/>
  <c r="L52" i="9"/>
  <c r="O43" i="9"/>
  <c r="L62" i="10"/>
  <c r="E62" i="10"/>
  <c r="E79" i="10"/>
  <c r="L79" i="10"/>
  <c r="J64" i="9"/>
  <c r="C64" i="9"/>
  <c r="M69" i="10"/>
  <c r="E84" i="9"/>
  <c r="L84" i="9"/>
  <c r="E68" i="9"/>
  <c r="L68" i="9"/>
  <c r="L43" i="8"/>
  <c r="P6" i="8"/>
  <c r="B52" i="8"/>
  <c r="I52" i="8"/>
  <c r="K76" i="10"/>
  <c r="D76" i="10"/>
  <c r="L77" i="9"/>
  <c r="E77" i="9"/>
  <c r="M63" i="10"/>
  <c r="K57" i="11"/>
  <c r="D57" i="11"/>
  <c r="I52" i="12"/>
  <c r="B52" i="12"/>
  <c r="L43" i="12"/>
  <c r="P6" i="12"/>
  <c r="F71" i="11"/>
  <c r="P18" i="9"/>
  <c r="J57" i="10"/>
  <c r="J89" i="10" s="1"/>
  <c r="J90" i="10" s="1"/>
  <c r="D103" i="10" s="1"/>
  <c r="C57" i="10"/>
  <c r="P42" i="6"/>
  <c r="B88" i="6"/>
  <c r="I88" i="6"/>
  <c r="B102" i="5"/>
  <c r="D64" i="8"/>
  <c r="K64" i="8"/>
  <c r="N43" i="7"/>
  <c r="B105" i="3"/>
  <c r="L90" i="3"/>
  <c r="D105" i="3" s="1"/>
  <c r="E90" i="3"/>
  <c r="C105" i="3" s="1"/>
  <c r="M72" i="8"/>
  <c r="K58" i="15"/>
  <c r="D58" i="15"/>
  <c r="P28" i="15"/>
  <c r="I74" i="15"/>
  <c r="B74" i="15"/>
  <c r="F74" i="15" s="1"/>
  <c r="P24" i="15"/>
  <c r="I70" i="15"/>
  <c r="B70" i="15"/>
  <c r="C57" i="15"/>
  <c r="J57" i="15"/>
  <c r="D85" i="16"/>
  <c r="K85" i="16"/>
  <c r="B75" i="15"/>
  <c r="P29" i="15"/>
  <c r="I75" i="15"/>
  <c r="L72" i="14"/>
  <c r="M72" i="14" s="1"/>
  <c r="E72" i="14"/>
  <c r="I55" i="15"/>
  <c r="P9" i="15"/>
  <c r="B55" i="15"/>
  <c r="J57" i="14"/>
  <c r="C57" i="14"/>
  <c r="C68" i="13"/>
  <c r="J68" i="13"/>
  <c r="J59" i="13"/>
  <c r="P13" i="13"/>
  <c r="C59" i="13"/>
  <c r="B54" i="14"/>
  <c r="I54" i="14"/>
  <c r="M54" i="14" s="1"/>
  <c r="P8" i="14"/>
  <c r="P26" i="15"/>
  <c r="C82" i="14"/>
  <c r="J82" i="14"/>
  <c r="E70" i="14"/>
  <c r="L70" i="14"/>
  <c r="P21" i="14"/>
  <c r="B67" i="14"/>
  <c r="I67" i="14"/>
  <c r="J82" i="12"/>
  <c r="C82" i="12"/>
  <c r="L87" i="15"/>
  <c r="E87" i="15"/>
  <c r="E87" i="14"/>
  <c r="L87" i="14"/>
  <c r="P13" i="14"/>
  <c r="B59" i="14"/>
  <c r="I59" i="14"/>
  <c r="D53" i="14"/>
  <c r="K53" i="14"/>
  <c r="K89" i="14" s="1"/>
  <c r="I80" i="13"/>
  <c r="M80" i="13" s="1"/>
  <c r="P34" i="13"/>
  <c r="B80" i="13"/>
  <c r="F80" i="13" s="1"/>
  <c r="J65" i="14"/>
  <c r="C65" i="14"/>
  <c r="P27" i="13"/>
  <c r="I73" i="13"/>
  <c r="B73" i="13"/>
  <c r="D64" i="13"/>
  <c r="K64" i="13"/>
  <c r="L66" i="15"/>
  <c r="E66" i="15"/>
  <c r="L58" i="15"/>
  <c r="E58" i="15"/>
  <c r="D61" i="14"/>
  <c r="F61" i="14" s="1"/>
  <c r="K61" i="14"/>
  <c r="M61" i="14" s="1"/>
  <c r="I55" i="16"/>
  <c r="P9" i="16"/>
  <c r="B55" i="16"/>
  <c r="F55" i="16" s="1"/>
  <c r="C70" i="15"/>
  <c r="J70" i="15"/>
  <c r="D57" i="15"/>
  <c r="K57" i="15"/>
  <c r="F60" i="14"/>
  <c r="J82" i="15"/>
  <c r="M82" i="15" s="1"/>
  <c r="C82" i="15"/>
  <c r="J55" i="15"/>
  <c r="C55" i="15"/>
  <c r="P33" i="15"/>
  <c r="E86" i="14"/>
  <c r="L86" i="14"/>
  <c r="K57" i="14"/>
  <c r="D57" i="14"/>
  <c r="P15" i="13"/>
  <c r="B61" i="13"/>
  <c r="F61" i="13" s="1"/>
  <c r="I61" i="13"/>
  <c r="M61" i="13" s="1"/>
  <c r="B86" i="14"/>
  <c r="F86" i="14" s="1"/>
  <c r="I86" i="14"/>
  <c r="P40" i="14"/>
  <c r="K52" i="13"/>
  <c r="D52" i="13"/>
  <c r="N43" i="13"/>
  <c r="K54" i="14"/>
  <c r="D54" i="14"/>
  <c r="D89" i="14" s="1"/>
  <c r="M72" i="15"/>
  <c r="D82" i="14"/>
  <c r="K82" i="14"/>
  <c r="K70" i="14"/>
  <c r="D70" i="14"/>
  <c r="O43" i="14"/>
  <c r="K67" i="14"/>
  <c r="D67" i="14"/>
  <c r="L72" i="13"/>
  <c r="E72" i="13"/>
  <c r="D82" i="12"/>
  <c r="K82" i="12"/>
  <c r="B62" i="12"/>
  <c r="I62" i="12"/>
  <c r="M62" i="12" s="1"/>
  <c r="P16" i="12"/>
  <c r="B87" i="15"/>
  <c r="F87" i="15" s="1"/>
  <c r="P41" i="15"/>
  <c r="I87" i="15"/>
  <c r="M71" i="14"/>
  <c r="C59" i="14"/>
  <c r="J59" i="14"/>
  <c r="B53" i="14"/>
  <c r="I53" i="14"/>
  <c r="L43" i="14"/>
  <c r="P7" i="14"/>
  <c r="P43" i="14" s="1"/>
  <c r="D78" i="13"/>
  <c r="K78" i="13"/>
  <c r="F76" i="14"/>
  <c r="N43" i="14"/>
  <c r="C73" i="13"/>
  <c r="J73" i="13"/>
  <c r="I64" i="13"/>
  <c r="M64" i="13" s="1"/>
  <c r="P18" i="13"/>
  <c r="B64" i="13"/>
  <c r="F80" i="14"/>
  <c r="K76" i="13"/>
  <c r="D76" i="13"/>
  <c r="K54" i="12"/>
  <c r="D54" i="12"/>
  <c r="F54" i="12" s="1"/>
  <c r="D65" i="13"/>
  <c r="K65" i="13"/>
  <c r="L60" i="12"/>
  <c r="E60" i="12"/>
  <c r="K58" i="13"/>
  <c r="D58" i="13"/>
  <c r="E80" i="12"/>
  <c r="L80" i="12"/>
  <c r="F64" i="12"/>
  <c r="J73" i="11"/>
  <c r="C73" i="11"/>
  <c r="L83" i="14"/>
  <c r="E83" i="14"/>
  <c r="K88" i="12"/>
  <c r="D88" i="12"/>
  <c r="K88" i="13"/>
  <c r="D88" i="13"/>
  <c r="K84" i="12"/>
  <c r="D84" i="12"/>
  <c r="K87" i="12"/>
  <c r="D87" i="12"/>
  <c r="E55" i="12"/>
  <c r="L55" i="12"/>
  <c r="C66" i="13"/>
  <c r="J66" i="13"/>
  <c r="B68" i="12"/>
  <c r="P22" i="12"/>
  <c r="I68" i="12"/>
  <c r="C58" i="12"/>
  <c r="J58" i="12"/>
  <c r="E67" i="12"/>
  <c r="L67" i="12"/>
  <c r="F79" i="11"/>
  <c r="E66" i="11"/>
  <c r="L66" i="11"/>
  <c r="P39" i="13"/>
  <c r="B85" i="13"/>
  <c r="I85" i="13"/>
  <c r="O43" i="11"/>
  <c r="K73" i="10"/>
  <c r="D73" i="10"/>
  <c r="C56" i="10"/>
  <c r="F56" i="10" s="1"/>
  <c r="J56" i="10"/>
  <c r="K80" i="9"/>
  <c r="D80" i="9"/>
  <c r="F75" i="10"/>
  <c r="I62" i="10"/>
  <c r="M62" i="10" s="1"/>
  <c r="P16" i="10"/>
  <c r="B62" i="10"/>
  <c r="F62" i="10" s="1"/>
  <c r="K85" i="9"/>
  <c r="D85" i="9"/>
  <c r="B61" i="9"/>
  <c r="F61" i="9" s="1"/>
  <c r="P15" i="9"/>
  <c r="I61" i="9"/>
  <c r="M61" i="9" s="1"/>
  <c r="F52" i="11"/>
  <c r="I81" i="11"/>
  <c r="P35" i="11"/>
  <c r="B81" i="11"/>
  <c r="B54" i="11"/>
  <c r="P8" i="11"/>
  <c r="I54" i="11"/>
  <c r="J59" i="10"/>
  <c r="C59" i="10"/>
  <c r="K64" i="9"/>
  <c r="D64" i="9"/>
  <c r="C82" i="10"/>
  <c r="J82" i="10"/>
  <c r="K77" i="9"/>
  <c r="M77" i="9" s="1"/>
  <c r="D77" i="9"/>
  <c r="M83" i="10"/>
  <c r="B77" i="10"/>
  <c r="P31" i="10"/>
  <c r="I77" i="10"/>
  <c r="E57" i="11"/>
  <c r="L57" i="11"/>
  <c r="L89" i="11" s="1"/>
  <c r="P25" i="11"/>
  <c r="P30" i="8"/>
  <c r="P28" i="8"/>
  <c r="J83" i="7"/>
  <c r="C83" i="7"/>
  <c r="I87" i="5"/>
  <c r="B87" i="5"/>
  <c r="P41" i="5"/>
  <c r="J54" i="12"/>
  <c r="C54" i="12"/>
  <c r="P19" i="13"/>
  <c r="B65" i="13"/>
  <c r="F65" i="13" s="1"/>
  <c r="I65" i="13"/>
  <c r="M65" i="13" s="1"/>
  <c r="K60" i="12"/>
  <c r="M60" i="12" s="1"/>
  <c r="D60" i="12"/>
  <c r="F60" i="12" s="1"/>
  <c r="C78" i="11"/>
  <c r="J78" i="11"/>
  <c r="L83" i="12"/>
  <c r="E83" i="12"/>
  <c r="M52" i="16"/>
  <c r="B65" i="16"/>
  <c r="F65" i="16" s="1"/>
  <c r="P19" i="16"/>
  <c r="I65" i="16"/>
  <c r="P32" i="16"/>
  <c r="B78" i="16"/>
  <c r="I78" i="16"/>
  <c r="N43" i="16"/>
  <c r="L62" i="16"/>
  <c r="E62" i="16"/>
  <c r="K81" i="16"/>
  <c r="D81" i="16"/>
  <c r="M54" i="16"/>
  <c r="K74" i="16"/>
  <c r="D74" i="16"/>
  <c r="K84" i="15"/>
  <c r="M84" i="15" s="1"/>
  <c r="D84" i="15"/>
  <c r="F84" i="15" s="1"/>
  <c r="K52" i="15"/>
  <c r="D52" i="15"/>
  <c r="F52" i="15" s="1"/>
  <c r="N43" i="15"/>
  <c r="P6" i="15"/>
  <c r="E73" i="15"/>
  <c r="L73" i="15"/>
  <c r="I79" i="16"/>
  <c r="P33" i="16"/>
  <c r="B79" i="16"/>
  <c r="F79" i="16" s="1"/>
  <c r="I73" i="15"/>
  <c r="P27" i="15"/>
  <c r="B73" i="15"/>
  <c r="J85" i="15"/>
  <c r="C85" i="15"/>
  <c r="M68" i="15"/>
  <c r="C65" i="15"/>
  <c r="J65" i="15"/>
  <c r="C65" i="16"/>
  <c r="J65" i="16"/>
  <c r="D78" i="16"/>
  <c r="K78" i="16"/>
  <c r="K89" i="16"/>
  <c r="P24" i="16"/>
  <c r="B70" i="16"/>
  <c r="F70" i="16" s="1"/>
  <c r="I70" i="16"/>
  <c r="C70" i="16"/>
  <c r="J70" i="16"/>
  <c r="L74" i="16"/>
  <c r="E74" i="16"/>
  <c r="D80" i="15"/>
  <c r="F80" i="15" s="1"/>
  <c r="K80" i="15"/>
  <c r="M80" i="15" s="1"/>
  <c r="C71" i="15"/>
  <c r="F71" i="15" s="1"/>
  <c r="J71" i="15"/>
  <c r="M71" i="15" s="1"/>
  <c r="M59" i="15"/>
  <c r="C73" i="15"/>
  <c r="J73" i="15"/>
  <c r="K63" i="15"/>
  <c r="M63" i="15" s="1"/>
  <c r="D63" i="15"/>
  <c r="F63" i="15" s="1"/>
  <c r="D85" i="15"/>
  <c r="K85" i="15"/>
  <c r="E65" i="15"/>
  <c r="E89" i="15" s="1"/>
  <c r="L65" i="15"/>
  <c r="D65" i="15"/>
  <c r="K65" i="15"/>
  <c r="J53" i="15"/>
  <c r="J89" i="15" s="1"/>
  <c r="C53" i="15"/>
  <c r="M43" i="15"/>
  <c r="L43" i="15"/>
  <c r="K67" i="15"/>
  <c r="D67" i="15"/>
  <c r="D55" i="16"/>
  <c r="K55" i="16"/>
  <c r="L77" i="15"/>
  <c r="E77" i="15"/>
  <c r="D70" i="15"/>
  <c r="K70" i="15"/>
  <c r="M75" i="16"/>
  <c r="M71" i="16"/>
  <c r="K82" i="15"/>
  <c r="D82" i="15"/>
  <c r="F82" i="15" s="1"/>
  <c r="M79" i="15"/>
  <c r="M77" i="14"/>
  <c r="I57" i="14"/>
  <c r="P11" i="14"/>
  <c r="B57" i="14"/>
  <c r="F57" i="14" s="1"/>
  <c r="D59" i="13"/>
  <c r="K59" i="13"/>
  <c r="J86" i="14"/>
  <c r="C86" i="14"/>
  <c r="B52" i="13"/>
  <c r="P6" i="13"/>
  <c r="I52" i="13"/>
  <c r="L43" i="13"/>
  <c r="F72" i="15"/>
  <c r="L64" i="14"/>
  <c r="E64" i="14"/>
  <c r="F69" i="12"/>
  <c r="I78" i="12"/>
  <c r="B78" i="12"/>
  <c r="P32" i="12"/>
  <c r="F71" i="14"/>
  <c r="L59" i="14"/>
  <c r="L89" i="14" s="1"/>
  <c r="E59" i="14"/>
  <c r="M54" i="13"/>
  <c r="K58" i="11"/>
  <c r="K89" i="11" s="1"/>
  <c r="D58" i="11"/>
  <c r="K72" i="12"/>
  <c r="D72" i="12"/>
  <c r="B79" i="9"/>
  <c r="F79" i="9" s="1"/>
  <c r="P33" i="9"/>
  <c r="I79" i="9"/>
  <c r="M79" i="9" s="1"/>
  <c r="E87" i="12"/>
  <c r="L87" i="12"/>
  <c r="K66" i="13"/>
  <c r="D66" i="13"/>
  <c r="F63" i="12"/>
  <c r="C68" i="12"/>
  <c r="J68" i="12"/>
  <c r="D58" i="12"/>
  <c r="K58" i="12"/>
  <c r="L85" i="13"/>
  <c r="E85" i="13"/>
  <c r="C81" i="11"/>
  <c r="J81" i="11"/>
  <c r="C54" i="11"/>
  <c r="J54" i="11"/>
  <c r="M43" i="11"/>
  <c r="L59" i="10"/>
  <c r="E59" i="10"/>
  <c r="O43" i="10"/>
  <c r="E64" i="9"/>
  <c r="L64" i="9"/>
  <c r="D82" i="10"/>
  <c r="K82" i="10"/>
  <c r="C77" i="10"/>
  <c r="J77" i="10"/>
  <c r="B57" i="11"/>
  <c r="P11" i="11"/>
  <c r="I57" i="11"/>
  <c r="C74" i="11"/>
  <c r="J74" i="11"/>
  <c r="M43" i="12"/>
  <c r="J52" i="12"/>
  <c r="C52" i="12"/>
  <c r="E90" i="8"/>
  <c r="C105" i="8" s="1"/>
  <c r="B105" i="8"/>
  <c r="L90" i="8"/>
  <c r="D105" i="8" s="1"/>
  <c r="L64" i="8"/>
  <c r="E64" i="8"/>
  <c r="D83" i="7"/>
  <c r="K83" i="7"/>
  <c r="J64" i="5"/>
  <c r="M64" i="5" s="1"/>
  <c r="C64" i="5"/>
  <c r="F64" i="5" s="1"/>
  <c r="P18" i="5"/>
  <c r="B104" i="3"/>
  <c r="L78" i="16"/>
  <c r="E78" i="16"/>
  <c r="B73" i="16"/>
  <c r="F73" i="16" s="1"/>
  <c r="I73" i="16"/>
  <c r="M73" i="16" s="1"/>
  <c r="P27" i="16"/>
  <c r="K76" i="15"/>
  <c r="M76" i="15" s="1"/>
  <c r="D76" i="15"/>
  <c r="F76" i="15" s="1"/>
  <c r="D54" i="15"/>
  <c r="F54" i="15" s="1"/>
  <c r="K54" i="15"/>
  <c r="M54" i="15" s="1"/>
  <c r="L57" i="15"/>
  <c r="L89" i="15" s="1"/>
  <c r="E57" i="15"/>
  <c r="E55" i="16"/>
  <c r="L55" i="16"/>
  <c r="L89" i="16" s="1"/>
  <c r="I77" i="15"/>
  <c r="P31" i="15"/>
  <c r="B77" i="15"/>
  <c r="F77" i="15" s="1"/>
  <c r="E70" i="15"/>
  <c r="L70" i="15"/>
  <c r="P8" i="15"/>
  <c r="P13" i="16"/>
  <c r="I59" i="16"/>
  <c r="B59" i="16"/>
  <c r="L82" i="15"/>
  <c r="E82" i="15"/>
  <c r="O43" i="16"/>
  <c r="F79" i="15"/>
  <c r="C74" i="14"/>
  <c r="J74" i="14"/>
  <c r="C52" i="13"/>
  <c r="J52" i="13"/>
  <c r="M43" i="13"/>
  <c r="K86" i="14"/>
  <c r="D86" i="14"/>
  <c r="K84" i="13"/>
  <c r="D84" i="13"/>
  <c r="K62" i="15"/>
  <c r="D62" i="15"/>
  <c r="B64" i="14"/>
  <c r="F64" i="14" s="1"/>
  <c r="P18" i="14"/>
  <c r="I64" i="14"/>
  <c r="F59" i="13"/>
  <c r="J72" i="13"/>
  <c r="C72" i="13"/>
  <c r="E78" i="14"/>
  <c r="L78" i="14"/>
  <c r="I69" i="15"/>
  <c r="M69" i="15" s="1"/>
  <c r="P23" i="15"/>
  <c r="B69" i="15"/>
  <c r="O43" i="15"/>
  <c r="L87" i="13"/>
  <c r="E87" i="13"/>
  <c r="K73" i="13"/>
  <c r="D73" i="13"/>
  <c r="E62" i="13"/>
  <c r="F62" i="13" s="1"/>
  <c r="L62" i="13"/>
  <c r="L89" i="13" s="1"/>
  <c r="P16" i="13"/>
  <c r="L65" i="14"/>
  <c r="E65" i="14"/>
  <c r="K70" i="11"/>
  <c r="M70" i="11" s="1"/>
  <c r="D70" i="11"/>
  <c r="F70" i="11" s="1"/>
  <c r="P24" i="11"/>
  <c r="L71" i="13"/>
  <c r="E71" i="13"/>
  <c r="K75" i="12"/>
  <c r="M75" i="12" s="1"/>
  <c r="D75" i="12"/>
  <c r="F75" i="12" s="1"/>
  <c r="F56" i="12"/>
  <c r="P11" i="13"/>
  <c r="I57" i="13"/>
  <c r="M57" i="13" s="1"/>
  <c r="B57" i="13"/>
  <c r="F57" i="13" s="1"/>
  <c r="J88" i="12"/>
  <c r="C88" i="12"/>
  <c r="D78" i="11"/>
  <c r="K78" i="11"/>
  <c r="J84" i="12"/>
  <c r="C84" i="12"/>
  <c r="I75" i="9"/>
  <c r="M75" i="9" s="1"/>
  <c r="P29" i="9"/>
  <c r="B75" i="9"/>
  <c r="F75" i="9" s="1"/>
  <c r="B58" i="11"/>
  <c r="F58" i="11" s="1"/>
  <c r="P12" i="11"/>
  <c r="I58" i="11"/>
  <c r="F83" i="12"/>
  <c r="K68" i="12"/>
  <c r="D68" i="12"/>
  <c r="E82" i="13"/>
  <c r="L82" i="13"/>
  <c r="J72" i="9"/>
  <c r="C72" i="9"/>
  <c r="K54" i="11"/>
  <c r="D54" i="11"/>
  <c r="K59" i="10"/>
  <c r="M59" i="10" s="1"/>
  <c r="D59" i="10"/>
  <c r="E82" i="10"/>
  <c r="L82" i="10"/>
  <c r="D77" i="10"/>
  <c r="K77" i="10"/>
  <c r="M66" i="10"/>
  <c r="K74" i="11"/>
  <c r="D74" i="11"/>
  <c r="K57" i="10"/>
  <c r="D57" i="10"/>
  <c r="M70" i="9"/>
  <c r="D76" i="8"/>
  <c r="K76" i="8"/>
  <c r="P7" i="8"/>
  <c r="I53" i="8"/>
  <c r="M53" i="8" s="1"/>
  <c r="B53" i="8"/>
  <c r="I67" i="7"/>
  <c r="B67" i="7"/>
  <c r="P21" i="7"/>
  <c r="D88" i="6"/>
  <c r="K88" i="6"/>
  <c r="B81" i="5"/>
  <c r="I81" i="5"/>
  <c r="P35" i="5"/>
  <c r="D82" i="8"/>
  <c r="K82" i="8"/>
  <c r="J70" i="8"/>
  <c r="C70" i="8"/>
  <c r="J74" i="6"/>
  <c r="C74" i="6"/>
  <c r="P15" i="5"/>
  <c r="B61" i="5"/>
  <c r="F61" i="5" s="1"/>
  <c r="I61" i="5"/>
  <c r="M61" i="5" s="1"/>
  <c r="F80" i="9"/>
  <c r="D79" i="8"/>
  <c r="K79" i="8"/>
  <c r="C87" i="7"/>
  <c r="J87" i="7"/>
  <c r="C79" i="7"/>
  <c r="J79" i="7"/>
  <c r="O43" i="6"/>
  <c r="J82" i="11"/>
  <c r="C82" i="11"/>
  <c r="C63" i="10"/>
  <c r="F63" i="10" s="1"/>
  <c r="J63" i="10"/>
  <c r="J88" i="9"/>
  <c r="M88" i="9" s="1"/>
  <c r="C88" i="9"/>
  <c r="F88" i="9" s="1"/>
  <c r="C67" i="11"/>
  <c r="J67" i="11"/>
  <c r="J57" i="11"/>
  <c r="C57" i="11"/>
  <c r="M71" i="11"/>
  <c r="F59" i="10"/>
  <c r="M64" i="9"/>
  <c r="E85" i="6"/>
  <c r="F85" i="6" s="1"/>
  <c r="L85" i="6"/>
  <c r="M85" i="6" s="1"/>
  <c r="P39" i="6"/>
  <c r="E57" i="10"/>
  <c r="L57" i="10"/>
  <c r="M86" i="9"/>
  <c r="B60" i="9"/>
  <c r="I60" i="9"/>
  <c r="P14" i="9"/>
  <c r="B82" i="8"/>
  <c r="F82" i="8" s="1"/>
  <c r="I82" i="8"/>
  <c r="P36" i="8"/>
  <c r="I83" i="7"/>
  <c r="B83" i="7"/>
  <c r="P37" i="7"/>
  <c r="D72" i="6"/>
  <c r="F72" i="6" s="1"/>
  <c r="K72" i="6"/>
  <c r="M72" i="6" s="1"/>
  <c r="D53" i="6"/>
  <c r="K53" i="6"/>
  <c r="B80" i="8"/>
  <c r="I80" i="8"/>
  <c r="P34" i="8"/>
  <c r="D60" i="8"/>
  <c r="K60" i="8"/>
  <c r="J67" i="7"/>
  <c r="C67" i="7"/>
  <c r="K74" i="6"/>
  <c r="D74" i="6"/>
  <c r="I58" i="5"/>
  <c r="P12" i="5"/>
  <c r="B58" i="5"/>
  <c r="M56" i="9"/>
  <c r="M65" i="8"/>
  <c r="L85" i="7"/>
  <c r="E85" i="7"/>
  <c r="K75" i="5"/>
  <c r="D75" i="5"/>
  <c r="L59" i="4"/>
  <c r="E59" i="4"/>
  <c r="F59" i="4" s="1"/>
  <c r="E79" i="8"/>
  <c r="L79" i="8"/>
  <c r="D87" i="7"/>
  <c r="K87" i="7"/>
  <c r="D79" i="7"/>
  <c r="K79" i="7"/>
  <c r="I68" i="6"/>
  <c r="P22" i="6"/>
  <c r="B68" i="6"/>
  <c r="I57" i="6"/>
  <c r="B57" i="6"/>
  <c r="P11" i="6"/>
  <c r="E79" i="5"/>
  <c r="L79" i="5"/>
  <c r="E68" i="5"/>
  <c r="L68" i="5"/>
  <c r="I56" i="4"/>
  <c r="B56" i="4"/>
  <c r="P10" i="4"/>
  <c r="M69" i="8"/>
  <c r="K65" i="7"/>
  <c r="D65" i="7"/>
  <c r="J82" i="6"/>
  <c r="C82" i="6"/>
  <c r="J76" i="5"/>
  <c r="C76" i="5"/>
  <c r="I65" i="5"/>
  <c r="P19" i="5"/>
  <c r="B65" i="5"/>
  <c r="L59" i="8"/>
  <c r="E59" i="8"/>
  <c r="L56" i="6"/>
  <c r="E56" i="6"/>
  <c r="K73" i="7"/>
  <c r="D73" i="7"/>
  <c r="C63" i="7"/>
  <c r="J63" i="7"/>
  <c r="M64" i="6"/>
  <c r="D82" i="5"/>
  <c r="K82" i="5"/>
  <c r="E56" i="5"/>
  <c r="L56" i="5"/>
  <c r="B59" i="3"/>
  <c r="F59" i="3" s="1"/>
  <c r="I59" i="3"/>
  <c r="M59" i="3" s="1"/>
  <c r="P13" i="3"/>
  <c r="M69" i="6"/>
  <c r="E76" i="4"/>
  <c r="L76" i="4"/>
  <c r="E60" i="4"/>
  <c r="L60" i="4"/>
  <c r="L79" i="1"/>
  <c r="E79" i="1"/>
  <c r="M65" i="1"/>
  <c r="B70" i="6"/>
  <c r="P24" i="6"/>
  <c r="I70" i="6"/>
  <c r="K60" i="3"/>
  <c r="D60" i="3"/>
  <c r="K56" i="1"/>
  <c r="D56" i="1"/>
  <c r="K81" i="2"/>
  <c r="D81" i="2"/>
  <c r="B58" i="8"/>
  <c r="I58" i="8"/>
  <c r="P12" i="8"/>
  <c r="C52" i="2"/>
  <c r="J52" i="2"/>
  <c r="M43" i="2"/>
  <c r="I75" i="1"/>
  <c r="B75" i="1"/>
  <c r="P29" i="1"/>
  <c r="L43" i="1"/>
  <c r="I52" i="1"/>
  <c r="P6" i="1"/>
  <c r="B52" i="1"/>
  <c r="P40" i="5"/>
  <c r="B86" i="5"/>
  <c r="I86" i="5"/>
  <c r="F52" i="3"/>
  <c r="J88" i="2"/>
  <c r="C88" i="2"/>
  <c r="M74" i="2"/>
  <c r="P10" i="2"/>
  <c r="B56" i="2"/>
  <c r="I56" i="2"/>
  <c r="E84" i="1"/>
  <c r="L84" i="1"/>
  <c r="D55" i="1"/>
  <c r="K55" i="1"/>
  <c r="L65" i="2"/>
  <c r="E65" i="2"/>
  <c r="B87" i="1"/>
  <c r="I87" i="1"/>
  <c r="P41" i="1"/>
  <c r="D80" i="1"/>
  <c r="K80" i="1"/>
  <c r="K86" i="6"/>
  <c r="D86" i="6"/>
  <c r="D57" i="5"/>
  <c r="K57" i="5"/>
  <c r="B81" i="7"/>
  <c r="I81" i="7"/>
  <c r="M81" i="7" s="1"/>
  <c r="P35" i="7"/>
  <c r="K85" i="5"/>
  <c r="D85" i="5"/>
  <c r="E60" i="5"/>
  <c r="L60" i="5"/>
  <c r="F74" i="3"/>
  <c r="M65" i="3"/>
  <c r="L68" i="2"/>
  <c r="E68" i="2"/>
  <c r="M81" i="8"/>
  <c r="J88" i="5"/>
  <c r="C88" i="5"/>
  <c r="C68" i="4"/>
  <c r="J68" i="4"/>
  <c r="I80" i="3"/>
  <c r="P34" i="3"/>
  <c r="B80" i="3"/>
  <c r="F71" i="2"/>
  <c r="F69" i="1"/>
  <c r="L55" i="1"/>
  <c r="E55" i="1"/>
  <c r="K88" i="5"/>
  <c r="D88" i="5"/>
  <c r="M58" i="3"/>
  <c r="F66" i="2"/>
  <c r="M82" i="1"/>
  <c r="I85" i="16"/>
  <c r="M85" i="16" s="1"/>
  <c r="P39" i="16"/>
  <c r="B85" i="16"/>
  <c r="F85" i="16" s="1"/>
  <c r="L67" i="15"/>
  <c r="E67" i="15"/>
  <c r="E59" i="16"/>
  <c r="L59" i="16"/>
  <c r="D75" i="15"/>
  <c r="K75" i="15"/>
  <c r="J77" i="16"/>
  <c r="C77" i="16"/>
  <c r="D55" i="15"/>
  <c r="K55" i="15"/>
  <c r="F63" i="14"/>
  <c r="P31" i="13"/>
  <c r="I77" i="13"/>
  <c r="M77" i="13" s="1"/>
  <c r="B77" i="13"/>
  <c r="F77" i="13" s="1"/>
  <c r="P33" i="14"/>
  <c r="B79" i="14"/>
  <c r="F79" i="14" s="1"/>
  <c r="I79" i="14"/>
  <c r="M79" i="14" s="1"/>
  <c r="J54" i="14"/>
  <c r="J89" i="14" s="1"/>
  <c r="J90" i="14" s="1"/>
  <c r="D103" i="14" s="1"/>
  <c r="C54" i="14"/>
  <c r="C89" i="14" s="1"/>
  <c r="C90" i="14" s="1"/>
  <c r="C103" i="14" s="1"/>
  <c r="J75" i="13"/>
  <c r="M75" i="13" s="1"/>
  <c r="C75" i="13"/>
  <c r="F75" i="13" s="1"/>
  <c r="P29" i="14"/>
  <c r="B75" i="14"/>
  <c r="F75" i="14" s="1"/>
  <c r="I75" i="14"/>
  <c r="M75" i="14" s="1"/>
  <c r="D64" i="14"/>
  <c r="K64" i="14"/>
  <c r="P29" i="13"/>
  <c r="J78" i="12"/>
  <c r="C78" i="12"/>
  <c r="K59" i="14"/>
  <c r="D59" i="14"/>
  <c r="E78" i="13"/>
  <c r="L78" i="13"/>
  <c r="M76" i="14"/>
  <c r="E69" i="15"/>
  <c r="L69" i="15"/>
  <c r="K87" i="13"/>
  <c r="D87" i="13"/>
  <c r="L73" i="13"/>
  <c r="E73" i="13"/>
  <c r="D62" i="13"/>
  <c r="K62" i="13"/>
  <c r="M62" i="13" s="1"/>
  <c r="D65" i="14"/>
  <c r="K65" i="14"/>
  <c r="B76" i="13"/>
  <c r="F76" i="13" s="1"/>
  <c r="I76" i="13"/>
  <c r="M76" i="13" s="1"/>
  <c r="P30" i="13"/>
  <c r="F73" i="14"/>
  <c r="F81" i="12"/>
  <c r="F73" i="12"/>
  <c r="K71" i="13"/>
  <c r="D71" i="13"/>
  <c r="I58" i="13"/>
  <c r="M58" i="13" s="1"/>
  <c r="P12" i="13"/>
  <c r="B58" i="13"/>
  <c r="M56" i="12"/>
  <c r="M68" i="11"/>
  <c r="B88" i="12"/>
  <c r="F88" i="12" s="1"/>
  <c r="I88" i="12"/>
  <c r="P42" i="12"/>
  <c r="I88" i="13"/>
  <c r="M88" i="13" s="1"/>
  <c r="B88" i="13"/>
  <c r="P42" i="13"/>
  <c r="I84" i="12"/>
  <c r="M84" i="12" s="1"/>
  <c r="P38" i="12"/>
  <c r="B84" i="12"/>
  <c r="F84" i="12" s="1"/>
  <c r="M52" i="11"/>
  <c r="F85" i="12"/>
  <c r="F81" i="10"/>
  <c r="K74" i="13"/>
  <c r="D74" i="13"/>
  <c r="C72" i="12"/>
  <c r="J72" i="12"/>
  <c r="P9" i="12"/>
  <c r="I55" i="12"/>
  <c r="M55" i="12" s="1"/>
  <c r="B55" i="12"/>
  <c r="D83" i="11"/>
  <c r="K83" i="11"/>
  <c r="B87" i="9"/>
  <c r="F87" i="9" s="1"/>
  <c r="I87" i="9"/>
  <c r="M87" i="9" s="1"/>
  <c r="P41" i="9"/>
  <c r="L74" i="13"/>
  <c r="E74" i="13"/>
  <c r="F55" i="14"/>
  <c r="F86" i="13"/>
  <c r="I82" i="13"/>
  <c r="P36" i="13"/>
  <c r="B82" i="13"/>
  <c r="F65" i="12"/>
  <c r="C86" i="11"/>
  <c r="J86" i="11"/>
  <c r="F62" i="11"/>
  <c r="K85" i="13"/>
  <c r="D85" i="13"/>
  <c r="M72" i="10"/>
  <c r="E71" i="10"/>
  <c r="L71" i="10"/>
  <c r="K56" i="10"/>
  <c r="M56" i="10" s="1"/>
  <c r="D56" i="10"/>
  <c r="L80" i="9"/>
  <c r="E80" i="9"/>
  <c r="M58" i="10"/>
  <c r="C76" i="9"/>
  <c r="F76" i="9" s="1"/>
  <c r="J76" i="9"/>
  <c r="P30" i="9"/>
  <c r="D57" i="9"/>
  <c r="F57" i="9" s="1"/>
  <c r="K57" i="9"/>
  <c r="M57" i="9" s="1"/>
  <c r="D79" i="10"/>
  <c r="K79" i="10"/>
  <c r="D81" i="11"/>
  <c r="K81" i="11"/>
  <c r="P23" i="11"/>
  <c r="B69" i="11"/>
  <c r="I69" i="11"/>
  <c r="M69" i="11" s="1"/>
  <c r="D53" i="10"/>
  <c r="D89" i="10" s="1"/>
  <c r="K53" i="10"/>
  <c r="K89" i="10" s="1"/>
  <c r="M68" i="10"/>
  <c r="B53" i="9"/>
  <c r="P7" i="9"/>
  <c r="I53" i="9"/>
  <c r="C74" i="10"/>
  <c r="J74" i="10"/>
  <c r="P17" i="10"/>
  <c r="F77" i="9"/>
  <c r="J87" i="8"/>
  <c r="M87" i="8" s="1"/>
  <c r="C87" i="8"/>
  <c r="F87" i="8" s="1"/>
  <c r="P41" i="8"/>
  <c r="I82" i="11"/>
  <c r="B82" i="11"/>
  <c r="F82" i="11" s="1"/>
  <c r="P36" i="11"/>
  <c r="D88" i="9"/>
  <c r="K88" i="9"/>
  <c r="L67" i="11"/>
  <c r="E67" i="11"/>
  <c r="E89" i="11" s="1"/>
  <c r="F83" i="10"/>
  <c r="N43" i="10"/>
  <c r="I57" i="10"/>
  <c r="P11" i="10"/>
  <c r="P43" i="10" s="1"/>
  <c r="B57" i="10"/>
  <c r="F57" i="10" s="1"/>
  <c r="E81" i="6"/>
  <c r="F81" i="6" s="1"/>
  <c r="L81" i="6"/>
  <c r="M81" i="6" s="1"/>
  <c r="C60" i="9"/>
  <c r="J60" i="9"/>
  <c r="C80" i="8"/>
  <c r="J80" i="8"/>
  <c r="F67" i="6"/>
  <c r="D80" i="8"/>
  <c r="K80" i="8"/>
  <c r="M68" i="8"/>
  <c r="D53" i="8"/>
  <c r="N43" i="8"/>
  <c r="K53" i="8"/>
  <c r="D67" i="7"/>
  <c r="K67" i="7"/>
  <c r="L65" i="6"/>
  <c r="E65" i="6"/>
  <c r="I55" i="5"/>
  <c r="M55" i="5" s="1"/>
  <c r="B55" i="5"/>
  <c r="F55" i="5" s="1"/>
  <c r="P9" i="5"/>
  <c r="M72" i="7"/>
  <c r="D63" i="8"/>
  <c r="K63" i="8"/>
  <c r="L60" i="6"/>
  <c r="E60" i="6"/>
  <c r="L87" i="4"/>
  <c r="M87" i="4" s="1"/>
  <c r="E87" i="4"/>
  <c r="F87" i="4" s="1"/>
  <c r="L55" i="4"/>
  <c r="M55" i="4" s="1"/>
  <c r="E55" i="4"/>
  <c r="F55" i="4" s="1"/>
  <c r="I79" i="8"/>
  <c r="B79" i="8"/>
  <c r="F79" i="8" s="1"/>
  <c r="P33" i="8"/>
  <c r="L77" i="7"/>
  <c r="E77" i="7"/>
  <c r="P20" i="6"/>
  <c r="B66" i="6"/>
  <c r="I66" i="6"/>
  <c r="B68" i="5"/>
  <c r="P22" i="5"/>
  <c r="I68" i="5"/>
  <c r="M68" i="5" s="1"/>
  <c r="I79" i="3"/>
  <c r="M79" i="3" s="1"/>
  <c r="P33" i="3"/>
  <c r="B79" i="3"/>
  <c r="F79" i="3" s="1"/>
  <c r="J67" i="8"/>
  <c r="C67" i="8"/>
  <c r="L65" i="7"/>
  <c r="E65" i="7"/>
  <c r="D82" i="6"/>
  <c r="K82" i="6"/>
  <c r="K76" i="5"/>
  <c r="D76" i="5"/>
  <c r="P13" i="8"/>
  <c r="B59" i="8"/>
  <c r="I59" i="8"/>
  <c r="C56" i="6"/>
  <c r="J56" i="6"/>
  <c r="I67" i="5"/>
  <c r="B67" i="5"/>
  <c r="P21" i="5"/>
  <c r="I71" i="7"/>
  <c r="B71" i="7"/>
  <c r="P25" i="7"/>
  <c r="D63" i="7"/>
  <c r="K63" i="7"/>
  <c r="L82" i="5"/>
  <c r="E82" i="5"/>
  <c r="I56" i="5"/>
  <c r="P10" i="5"/>
  <c r="B56" i="5"/>
  <c r="B60" i="4"/>
  <c r="P14" i="4"/>
  <c r="I60" i="4"/>
  <c r="M69" i="4"/>
  <c r="M53" i="4"/>
  <c r="B58" i="6"/>
  <c r="I58" i="6"/>
  <c r="P12" i="6"/>
  <c r="P9" i="4"/>
  <c r="I64" i="3"/>
  <c r="P18" i="3"/>
  <c r="B64" i="3"/>
  <c r="K60" i="2"/>
  <c r="D60" i="2"/>
  <c r="I79" i="1"/>
  <c r="M79" i="1" s="1"/>
  <c r="P33" i="1"/>
  <c r="B79" i="1"/>
  <c r="F77" i="6"/>
  <c r="E70" i="6"/>
  <c r="L70" i="6"/>
  <c r="D83" i="5"/>
  <c r="K83" i="5"/>
  <c r="D54" i="5"/>
  <c r="K54" i="5"/>
  <c r="F82" i="4"/>
  <c r="L60" i="3"/>
  <c r="E60" i="3"/>
  <c r="K88" i="1"/>
  <c r="D88" i="1"/>
  <c r="L56" i="1"/>
  <c r="E56" i="1"/>
  <c r="M79" i="2"/>
  <c r="E81" i="2"/>
  <c r="L81" i="2"/>
  <c r="C58" i="8"/>
  <c r="J58" i="8"/>
  <c r="J89" i="8" s="1"/>
  <c r="C83" i="3"/>
  <c r="F83" i="3" s="1"/>
  <c r="J83" i="3"/>
  <c r="M77" i="1"/>
  <c r="J75" i="1"/>
  <c r="C75" i="1"/>
  <c r="C57" i="5"/>
  <c r="J57" i="5"/>
  <c r="M61" i="4"/>
  <c r="L43" i="4"/>
  <c r="P6" i="4"/>
  <c r="B52" i="4"/>
  <c r="I52" i="4"/>
  <c r="B67" i="3"/>
  <c r="P21" i="3"/>
  <c r="I67" i="3"/>
  <c r="L72" i="2"/>
  <c r="E72" i="2"/>
  <c r="J56" i="2"/>
  <c r="C56" i="2"/>
  <c r="J80" i="1"/>
  <c r="C80" i="1"/>
  <c r="D52" i="1"/>
  <c r="N43" i="1"/>
  <c r="K52" i="1"/>
  <c r="C87" i="1"/>
  <c r="J87" i="1"/>
  <c r="M54" i="2"/>
  <c r="L80" i="1"/>
  <c r="E80" i="1"/>
  <c r="K81" i="7"/>
  <c r="D81" i="7"/>
  <c r="I73" i="5"/>
  <c r="B73" i="5"/>
  <c r="P27" i="5"/>
  <c r="J60" i="5"/>
  <c r="C60" i="5"/>
  <c r="B68" i="2"/>
  <c r="I68" i="2"/>
  <c r="P22" i="2"/>
  <c r="M78" i="5"/>
  <c r="F77" i="4"/>
  <c r="D68" i="4"/>
  <c r="K68" i="4"/>
  <c r="E74" i="3"/>
  <c r="L74" i="3"/>
  <c r="L67" i="1"/>
  <c r="E67" i="1"/>
  <c r="B55" i="1"/>
  <c r="I55" i="1"/>
  <c r="P9" i="1"/>
  <c r="L88" i="5"/>
  <c r="E88" i="5"/>
  <c r="F84" i="3"/>
  <c r="L70" i="3"/>
  <c r="E70" i="3"/>
  <c r="D60" i="1"/>
  <c r="K60" i="1"/>
  <c r="I83" i="9"/>
  <c r="M83" i="9" s="1"/>
  <c r="P37" i="9"/>
  <c r="B83" i="9"/>
  <c r="F83" i="9" s="1"/>
  <c r="J74" i="13"/>
  <c r="C74" i="13"/>
  <c r="M66" i="12"/>
  <c r="J55" i="12"/>
  <c r="C55" i="12"/>
  <c r="I74" i="13"/>
  <c r="P28" i="13"/>
  <c r="B74" i="13"/>
  <c r="F74" i="13" s="1"/>
  <c r="M55" i="14"/>
  <c r="M77" i="12"/>
  <c r="M54" i="12"/>
  <c r="C82" i="13"/>
  <c r="J82" i="13"/>
  <c r="M65" i="12"/>
  <c r="D86" i="11"/>
  <c r="K86" i="11"/>
  <c r="M86" i="11" s="1"/>
  <c r="D79" i="12"/>
  <c r="F79" i="12" s="1"/>
  <c r="K79" i="12"/>
  <c r="M79" i="12" s="1"/>
  <c r="D71" i="10"/>
  <c r="F71" i="10" s="1"/>
  <c r="K71" i="10"/>
  <c r="L56" i="10"/>
  <c r="E56" i="10"/>
  <c r="I63" i="11"/>
  <c r="M63" i="11" s="1"/>
  <c r="B63" i="11"/>
  <c r="F63" i="11" s="1"/>
  <c r="P17" i="11"/>
  <c r="D76" i="9"/>
  <c r="K76" i="9"/>
  <c r="J85" i="9"/>
  <c r="M85" i="9" s="1"/>
  <c r="C85" i="9"/>
  <c r="F85" i="9" s="1"/>
  <c r="L81" i="11"/>
  <c r="E81" i="11"/>
  <c r="C69" i="11"/>
  <c r="J69" i="11"/>
  <c r="J89" i="11" s="1"/>
  <c r="L53" i="10"/>
  <c r="L89" i="10" s="1"/>
  <c r="E53" i="10"/>
  <c r="E89" i="10" s="1"/>
  <c r="D74" i="10"/>
  <c r="K74" i="10"/>
  <c r="B84" i="9"/>
  <c r="F84" i="9" s="1"/>
  <c r="I84" i="9"/>
  <c r="M84" i="9" s="1"/>
  <c r="P38" i="9"/>
  <c r="K53" i="9"/>
  <c r="D53" i="9"/>
  <c r="M80" i="10"/>
  <c r="E74" i="10"/>
  <c r="L74" i="10"/>
  <c r="P42" i="9"/>
  <c r="D73" i="9"/>
  <c r="K73" i="9"/>
  <c r="B84" i="8"/>
  <c r="F84" i="8" s="1"/>
  <c r="P38" i="8"/>
  <c r="I84" i="8"/>
  <c r="M84" i="8" s="1"/>
  <c r="D82" i="11"/>
  <c r="K82" i="11"/>
  <c r="L88" i="9"/>
  <c r="E88" i="9"/>
  <c r="P21" i="11"/>
  <c r="I67" i="11"/>
  <c r="B67" i="11"/>
  <c r="F67" i="11" s="1"/>
  <c r="M88" i="10"/>
  <c r="P25" i="10"/>
  <c r="F68" i="10"/>
  <c r="K65" i="10"/>
  <c r="D65" i="10"/>
  <c r="O43" i="12"/>
  <c r="L52" i="12"/>
  <c r="L89" i="12" s="1"/>
  <c r="E52" i="12"/>
  <c r="E89" i="12" s="1"/>
  <c r="P40" i="11"/>
  <c r="I85" i="10"/>
  <c r="P39" i="10"/>
  <c r="B85" i="10"/>
  <c r="F85" i="10" s="1"/>
  <c r="E77" i="6"/>
  <c r="L77" i="6"/>
  <c r="D60" i="9"/>
  <c r="K60" i="9"/>
  <c r="C76" i="8"/>
  <c r="J76" i="8"/>
  <c r="F68" i="8"/>
  <c r="E53" i="8"/>
  <c r="E89" i="8" s="1"/>
  <c r="L53" i="8"/>
  <c r="I65" i="6"/>
  <c r="M65" i="6" s="1"/>
  <c r="B65" i="6"/>
  <c r="P19" i="6"/>
  <c r="E53" i="6"/>
  <c r="L53" i="6"/>
  <c r="L89" i="6" s="1"/>
  <c r="D85" i="8"/>
  <c r="K85" i="8"/>
  <c r="M85" i="8" s="1"/>
  <c r="B63" i="8"/>
  <c r="F63" i="8" s="1"/>
  <c r="I63" i="8"/>
  <c r="P17" i="8"/>
  <c r="L83" i="4"/>
  <c r="M83" i="4" s="1"/>
  <c r="E83" i="4"/>
  <c r="L77" i="8"/>
  <c r="E77" i="8"/>
  <c r="C77" i="7"/>
  <c r="J77" i="7"/>
  <c r="M77" i="7" s="1"/>
  <c r="M62" i="6"/>
  <c r="C65" i="5"/>
  <c r="J65" i="5"/>
  <c r="I63" i="3"/>
  <c r="M63" i="3" s="1"/>
  <c r="P17" i="3"/>
  <c r="B63" i="3"/>
  <c r="F63" i="3" s="1"/>
  <c r="F76" i="8"/>
  <c r="K67" i="8"/>
  <c r="D67" i="8"/>
  <c r="C65" i="7"/>
  <c r="J65" i="7"/>
  <c r="D68" i="6"/>
  <c r="K68" i="6"/>
  <c r="I52" i="6"/>
  <c r="L43" i="6"/>
  <c r="P6" i="6"/>
  <c r="B52" i="6"/>
  <c r="E76" i="5"/>
  <c r="L76" i="5"/>
  <c r="M70" i="7"/>
  <c r="C67" i="5"/>
  <c r="J67" i="5"/>
  <c r="F54" i="8"/>
  <c r="J71" i="7"/>
  <c r="C71" i="7"/>
  <c r="L61" i="7"/>
  <c r="L89" i="7" s="1"/>
  <c r="E61" i="7"/>
  <c r="P7" i="5"/>
  <c r="I53" i="5"/>
  <c r="B53" i="5"/>
  <c r="P31" i="7"/>
  <c r="J58" i="6"/>
  <c r="C58" i="6"/>
  <c r="M52" i="3"/>
  <c r="E58" i="3"/>
  <c r="L58" i="3"/>
  <c r="D57" i="2"/>
  <c r="F57" i="2" s="1"/>
  <c r="K57" i="2"/>
  <c r="M57" i="2" s="1"/>
  <c r="P11" i="2"/>
  <c r="C79" i="1"/>
  <c r="J79" i="1"/>
  <c r="L63" i="1"/>
  <c r="E63" i="1"/>
  <c r="P31" i="6"/>
  <c r="J70" i="6"/>
  <c r="C70" i="6"/>
  <c r="E83" i="5"/>
  <c r="L83" i="5"/>
  <c r="I60" i="3"/>
  <c r="B60" i="3"/>
  <c r="P14" i="3"/>
  <c r="L76" i="2"/>
  <c r="E76" i="2"/>
  <c r="L88" i="1"/>
  <c r="E88" i="1"/>
  <c r="C52" i="1"/>
  <c r="J52" i="1"/>
  <c r="M43" i="1"/>
  <c r="M57" i="1"/>
  <c r="P11" i="8"/>
  <c r="I57" i="8"/>
  <c r="M57" i="8" s="1"/>
  <c r="B57" i="8"/>
  <c r="M75" i="6"/>
  <c r="K83" i="3"/>
  <c r="D83" i="3"/>
  <c r="D85" i="2"/>
  <c r="K85" i="2"/>
  <c r="D72" i="2"/>
  <c r="K72" i="2"/>
  <c r="B68" i="1"/>
  <c r="F68" i="1" s="1"/>
  <c r="P22" i="1"/>
  <c r="I68" i="1"/>
  <c r="L54" i="5"/>
  <c r="E54" i="5"/>
  <c r="C52" i="4"/>
  <c r="M43" i="4"/>
  <c r="J52" i="4"/>
  <c r="I72" i="2"/>
  <c r="M72" i="2" s="1"/>
  <c r="P26" i="2"/>
  <c r="B72" i="2"/>
  <c r="E52" i="1"/>
  <c r="O43" i="1"/>
  <c r="L52" i="1"/>
  <c r="K64" i="1"/>
  <c r="D64" i="1"/>
  <c r="E81" i="7"/>
  <c r="L81" i="7"/>
  <c r="C73" i="5"/>
  <c r="J73" i="5"/>
  <c r="B60" i="5"/>
  <c r="I60" i="5"/>
  <c r="P14" i="5"/>
  <c r="L86" i="3"/>
  <c r="E86" i="3"/>
  <c r="M70" i="2"/>
  <c r="C68" i="2"/>
  <c r="J68" i="2"/>
  <c r="C61" i="6"/>
  <c r="J61" i="6"/>
  <c r="E68" i="4"/>
  <c r="L68" i="4"/>
  <c r="J74" i="3"/>
  <c r="M74" i="3" s="1"/>
  <c r="C74" i="3"/>
  <c r="F85" i="1"/>
  <c r="I67" i="1"/>
  <c r="B67" i="1"/>
  <c r="P21" i="1"/>
  <c r="C55" i="1"/>
  <c r="J55" i="1"/>
  <c r="P42" i="5"/>
  <c r="I88" i="5"/>
  <c r="B88" i="5"/>
  <c r="D80" i="3"/>
  <c r="K80" i="3"/>
  <c r="P24" i="3"/>
  <c r="B70" i="3"/>
  <c r="F70" i="3" s="1"/>
  <c r="I70" i="3"/>
  <c r="M66" i="2"/>
  <c r="E60" i="1"/>
  <c r="L60" i="1"/>
  <c r="E53" i="9"/>
  <c r="L53" i="9"/>
  <c r="I74" i="10"/>
  <c r="M74" i="10" s="1"/>
  <c r="P28" i="10"/>
  <c r="B74" i="10"/>
  <c r="F74" i="10" s="1"/>
  <c r="E73" i="9"/>
  <c r="L73" i="9"/>
  <c r="E82" i="11"/>
  <c r="L82" i="11"/>
  <c r="M71" i="10"/>
  <c r="B74" i="11"/>
  <c r="F74" i="11" s="1"/>
  <c r="P28" i="11"/>
  <c r="I74" i="11"/>
  <c r="E65" i="10"/>
  <c r="L65" i="10"/>
  <c r="N43" i="12"/>
  <c r="K52" i="12"/>
  <c r="K89" i="12" s="1"/>
  <c r="D52" i="12"/>
  <c r="D89" i="12" s="1"/>
  <c r="F86" i="11"/>
  <c r="J85" i="10"/>
  <c r="C85" i="10"/>
  <c r="E73" i="6"/>
  <c r="F73" i="6" s="1"/>
  <c r="L73" i="6"/>
  <c r="M73" i="6" s="1"/>
  <c r="E60" i="9"/>
  <c r="L60" i="9"/>
  <c r="E76" i="8"/>
  <c r="L76" i="8"/>
  <c r="M76" i="8" s="1"/>
  <c r="I60" i="8"/>
  <c r="M60" i="8" s="1"/>
  <c r="P14" i="8"/>
  <c r="B60" i="8"/>
  <c r="B69" i="7"/>
  <c r="I69" i="7"/>
  <c r="P23" i="7"/>
  <c r="J65" i="6"/>
  <c r="C65" i="6"/>
  <c r="C84" i="5"/>
  <c r="P38" i="5"/>
  <c r="J84" i="5"/>
  <c r="M78" i="8"/>
  <c r="J53" i="6"/>
  <c r="C53" i="6"/>
  <c r="I53" i="6"/>
  <c r="M53" i="6" s="1"/>
  <c r="B53" i="6"/>
  <c r="P7" i="6"/>
  <c r="L85" i="8"/>
  <c r="E85" i="8"/>
  <c r="E56" i="8"/>
  <c r="L56" i="8"/>
  <c r="L69" i="7"/>
  <c r="E69" i="7"/>
  <c r="L58" i="5"/>
  <c r="E58" i="5"/>
  <c r="L79" i="4"/>
  <c r="M79" i="4" s="1"/>
  <c r="E79" i="4"/>
  <c r="F79" i="4" s="1"/>
  <c r="B88" i="8"/>
  <c r="P42" i="8"/>
  <c r="I88" i="8"/>
  <c r="B77" i="8"/>
  <c r="F77" i="8" s="1"/>
  <c r="P31" i="8"/>
  <c r="I77" i="8"/>
  <c r="M77" i="8" s="1"/>
  <c r="I84" i="6"/>
  <c r="P38" i="6"/>
  <c r="B84" i="6"/>
  <c r="N43" i="6"/>
  <c r="K52" i="6"/>
  <c r="K89" i="6" s="1"/>
  <c r="D52" i="6"/>
  <c r="I73" i="8"/>
  <c r="B73" i="8"/>
  <c r="P27" i="8"/>
  <c r="B67" i="8"/>
  <c r="I67" i="8"/>
  <c r="P21" i="8"/>
  <c r="L68" i="6"/>
  <c r="E68" i="6"/>
  <c r="C52" i="6"/>
  <c r="J52" i="6"/>
  <c r="M43" i="6"/>
  <c r="B76" i="5"/>
  <c r="I76" i="5"/>
  <c r="M76" i="5" s="1"/>
  <c r="P30" i="5"/>
  <c r="J72" i="4"/>
  <c r="C72" i="4"/>
  <c r="M73" i="3"/>
  <c r="M84" i="7"/>
  <c r="D67" i="5"/>
  <c r="K67" i="5"/>
  <c r="D71" i="7"/>
  <c r="K71" i="7"/>
  <c r="C61" i="7"/>
  <c r="F61" i="7" s="1"/>
  <c r="J61" i="7"/>
  <c r="M61" i="7" s="1"/>
  <c r="F77" i="7"/>
  <c r="F83" i="4"/>
  <c r="F69" i="4"/>
  <c r="F53" i="4"/>
  <c r="M88" i="7"/>
  <c r="E58" i="6"/>
  <c r="L58" i="6"/>
  <c r="C62" i="5"/>
  <c r="J62" i="5"/>
  <c r="J58" i="3"/>
  <c r="C58" i="3"/>
  <c r="K76" i="2"/>
  <c r="D76" i="2"/>
  <c r="L57" i="2"/>
  <c r="E57" i="2"/>
  <c r="I88" i="1"/>
  <c r="M88" i="1" s="1"/>
  <c r="P42" i="1"/>
  <c r="B88" i="1"/>
  <c r="I63" i="1"/>
  <c r="B63" i="1"/>
  <c r="P17" i="1"/>
  <c r="M77" i="6"/>
  <c r="K70" i="6"/>
  <c r="D70" i="6"/>
  <c r="I83" i="5"/>
  <c r="B83" i="5"/>
  <c r="P37" i="5"/>
  <c r="I84" i="4"/>
  <c r="B84" i="4"/>
  <c r="P38" i="4"/>
  <c r="J60" i="3"/>
  <c r="C60" i="3"/>
  <c r="B76" i="2"/>
  <c r="I76" i="2"/>
  <c r="P30" i="2"/>
  <c r="C84" i="1"/>
  <c r="J84" i="1"/>
  <c r="K68" i="2"/>
  <c r="D68" i="2"/>
  <c r="E59" i="7"/>
  <c r="L59" i="7"/>
  <c r="K57" i="8"/>
  <c r="D57" i="8"/>
  <c r="F75" i="6"/>
  <c r="P37" i="4"/>
  <c r="E83" i="3"/>
  <c r="L83" i="3"/>
  <c r="E85" i="2"/>
  <c r="L85" i="2"/>
  <c r="K69" i="2"/>
  <c r="D69" i="2"/>
  <c r="K56" i="2"/>
  <c r="D56" i="2"/>
  <c r="P8" i="5"/>
  <c r="B54" i="5"/>
  <c r="I54" i="5"/>
  <c r="F61" i="4"/>
  <c r="I87" i="3"/>
  <c r="P41" i="3"/>
  <c r="B87" i="3"/>
  <c r="B81" i="2"/>
  <c r="F81" i="2" s="1"/>
  <c r="I81" i="2"/>
  <c r="M81" i="2" s="1"/>
  <c r="P35" i="2"/>
  <c r="J72" i="2"/>
  <c r="C72" i="2"/>
  <c r="D71" i="1"/>
  <c r="K71" i="1"/>
  <c r="L64" i="1"/>
  <c r="E64" i="1"/>
  <c r="M66" i="1"/>
  <c r="J81" i="7"/>
  <c r="C81" i="7"/>
  <c r="L73" i="5"/>
  <c r="E73" i="5"/>
  <c r="P40" i="3"/>
  <c r="B86" i="3"/>
  <c r="I86" i="3"/>
  <c r="D61" i="6"/>
  <c r="K61" i="6"/>
  <c r="P29" i="5"/>
  <c r="M66" i="4"/>
  <c r="E83" i="1"/>
  <c r="L83" i="1"/>
  <c r="C67" i="1"/>
  <c r="J67" i="1"/>
  <c r="M78" i="4"/>
  <c r="L80" i="3"/>
  <c r="E80" i="3"/>
  <c r="K70" i="3"/>
  <c r="D70" i="3"/>
  <c r="F55" i="3"/>
  <c r="E64" i="2"/>
  <c r="L64" i="2"/>
  <c r="L60" i="2"/>
  <c r="E60" i="2"/>
  <c r="E74" i="8"/>
  <c r="F74" i="8" s="1"/>
  <c r="L74" i="8"/>
  <c r="M74" i="8" s="1"/>
  <c r="K56" i="8"/>
  <c r="M56" i="8" s="1"/>
  <c r="D56" i="8"/>
  <c r="F56" i="8" s="1"/>
  <c r="L87" i="5"/>
  <c r="E87" i="5"/>
  <c r="E55" i="5"/>
  <c r="L55" i="5"/>
  <c r="L75" i="4"/>
  <c r="E75" i="4"/>
  <c r="C88" i="8"/>
  <c r="J88" i="8"/>
  <c r="M56" i="7"/>
  <c r="P36" i="6"/>
  <c r="I82" i="6"/>
  <c r="B82" i="6"/>
  <c r="I88" i="4"/>
  <c r="B88" i="4"/>
  <c r="P42" i="4"/>
  <c r="C59" i="8"/>
  <c r="J59" i="8"/>
  <c r="C68" i="6"/>
  <c r="J68" i="6"/>
  <c r="F74" i="5"/>
  <c r="K72" i="4"/>
  <c r="D72" i="4"/>
  <c r="J56" i="4"/>
  <c r="C56" i="4"/>
  <c r="F62" i="7"/>
  <c r="M59" i="6"/>
  <c r="L65" i="5"/>
  <c r="E65" i="5"/>
  <c r="P15" i="8"/>
  <c r="I61" i="8"/>
  <c r="B61" i="8"/>
  <c r="J75" i="7"/>
  <c r="C75" i="7"/>
  <c r="E89" i="7"/>
  <c r="E57" i="7"/>
  <c r="L57" i="7"/>
  <c r="K58" i="6"/>
  <c r="D58" i="6"/>
  <c r="J53" i="2"/>
  <c r="M53" i="2" s="1"/>
  <c r="C53" i="2"/>
  <c r="C63" i="1"/>
  <c r="J63" i="1"/>
  <c r="J84" i="4"/>
  <c r="C84" i="4"/>
  <c r="L54" i="3"/>
  <c r="E54" i="3"/>
  <c r="C76" i="2"/>
  <c r="J76" i="2"/>
  <c r="E57" i="8"/>
  <c r="L57" i="8"/>
  <c r="J80" i="4"/>
  <c r="C80" i="4"/>
  <c r="F80" i="4" s="1"/>
  <c r="M84" i="3"/>
  <c r="L69" i="2"/>
  <c r="E69" i="2"/>
  <c r="F69" i="2" s="1"/>
  <c r="K53" i="2"/>
  <c r="K89" i="2" s="1"/>
  <c r="D53" i="2"/>
  <c r="F53" i="2" s="1"/>
  <c r="I84" i="1"/>
  <c r="P38" i="1"/>
  <c r="B84" i="1"/>
  <c r="F61" i="1"/>
  <c r="P15" i="7"/>
  <c r="D52" i="4"/>
  <c r="N43" i="4"/>
  <c r="K52" i="4"/>
  <c r="K89" i="4" s="1"/>
  <c r="I65" i="2"/>
  <c r="B65" i="2"/>
  <c r="P19" i="2"/>
  <c r="D68" i="1"/>
  <c r="K68" i="1"/>
  <c r="C67" i="3"/>
  <c r="J67" i="3"/>
  <c r="F74" i="1"/>
  <c r="L71" i="1"/>
  <c r="E71" i="1"/>
  <c r="J81" i="9"/>
  <c r="C81" i="9"/>
  <c r="K73" i="5"/>
  <c r="D73" i="5"/>
  <c r="K86" i="3"/>
  <c r="D86" i="3"/>
  <c r="E61" i="6"/>
  <c r="L61" i="6"/>
  <c r="F75" i="5"/>
  <c r="I83" i="1"/>
  <c r="B83" i="1"/>
  <c r="F83" i="1" s="1"/>
  <c r="P37" i="1"/>
  <c r="B60" i="1"/>
  <c r="F60" i="1" s="1"/>
  <c r="P14" i="1"/>
  <c r="I60" i="1"/>
  <c r="M73" i="1"/>
  <c r="I86" i="8"/>
  <c r="B86" i="8"/>
  <c r="P40" i="8"/>
  <c r="K76" i="3"/>
  <c r="D76" i="3"/>
  <c r="J70" i="3"/>
  <c r="C70" i="3"/>
  <c r="F82" i="2"/>
  <c r="I64" i="2"/>
  <c r="B64" i="2"/>
  <c r="P18" i="2"/>
  <c r="B60" i="2"/>
  <c r="I60" i="2"/>
  <c r="P14" i="2"/>
  <c r="B64" i="8"/>
  <c r="F64" i="8" s="1"/>
  <c r="P18" i="8"/>
  <c r="I64" i="8"/>
  <c r="M64" i="8" s="1"/>
  <c r="M80" i="9"/>
  <c r="E84" i="5"/>
  <c r="L84" i="5"/>
  <c r="E52" i="5"/>
  <c r="O43" i="5"/>
  <c r="L52" i="5"/>
  <c r="L71" i="4"/>
  <c r="M71" i="4" s="1"/>
  <c r="E71" i="4"/>
  <c r="F71" i="4" s="1"/>
  <c r="L88" i="8"/>
  <c r="E88" i="8"/>
  <c r="M52" i="7"/>
  <c r="I79" i="7"/>
  <c r="M79" i="7" s="1"/>
  <c r="P33" i="7"/>
  <c r="B79" i="7"/>
  <c r="B78" i="6"/>
  <c r="P32" i="6"/>
  <c r="I78" i="6"/>
  <c r="M78" i="6" s="1"/>
  <c r="P24" i="5"/>
  <c r="B70" i="5"/>
  <c r="I70" i="5"/>
  <c r="D84" i="6"/>
  <c r="K84" i="6"/>
  <c r="J66" i="6"/>
  <c r="C66" i="6"/>
  <c r="J88" i="4"/>
  <c r="C88" i="4"/>
  <c r="L72" i="4"/>
  <c r="E72" i="4"/>
  <c r="K56" i="4"/>
  <c r="D56" i="4"/>
  <c r="L73" i="8"/>
  <c r="E73" i="8"/>
  <c r="K65" i="5"/>
  <c r="D65" i="5"/>
  <c r="J61" i="8"/>
  <c r="C61" i="8"/>
  <c r="K59" i="5"/>
  <c r="D59" i="5"/>
  <c r="F59" i="5" s="1"/>
  <c r="B75" i="3"/>
  <c r="F75" i="3" s="1"/>
  <c r="I75" i="3"/>
  <c r="M75" i="3" s="1"/>
  <c r="P29" i="3"/>
  <c r="F85" i="8"/>
  <c r="D75" i="7"/>
  <c r="K75" i="7"/>
  <c r="F76" i="6"/>
  <c r="C53" i="5"/>
  <c r="J53" i="5"/>
  <c r="I55" i="7"/>
  <c r="B55" i="7"/>
  <c r="P9" i="7"/>
  <c r="P43" i="7" s="1"/>
  <c r="C83" i="5"/>
  <c r="J83" i="5"/>
  <c r="D73" i="2"/>
  <c r="K73" i="2"/>
  <c r="M73" i="2" s="1"/>
  <c r="P27" i="2"/>
  <c r="I72" i="1"/>
  <c r="B72" i="1"/>
  <c r="P26" i="1"/>
  <c r="D84" i="4"/>
  <c r="K84" i="4"/>
  <c r="M68" i="3"/>
  <c r="P8" i="3"/>
  <c r="B54" i="3"/>
  <c r="L43" i="3"/>
  <c r="I54" i="3"/>
  <c r="D72" i="1"/>
  <c r="K72" i="1"/>
  <c r="J57" i="8"/>
  <c r="C57" i="8"/>
  <c r="C89" i="8" s="1"/>
  <c r="I59" i="7"/>
  <c r="P13" i="7"/>
  <c r="B59" i="7"/>
  <c r="P26" i="6"/>
  <c r="D62" i="5"/>
  <c r="K62" i="5"/>
  <c r="K80" i="4"/>
  <c r="D80" i="4"/>
  <c r="C65" i="2"/>
  <c r="J65" i="2"/>
  <c r="L53" i="2"/>
  <c r="E53" i="2"/>
  <c r="E59" i="1"/>
  <c r="L59" i="1"/>
  <c r="J86" i="5"/>
  <c r="C86" i="5"/>
  <c r="E52" i="4"/>
  <c r="L52" i="4"/>
  <c r="O43" i="4"/>
  <c r="E68" i="1"/>
  <c r="L68" i="1"/>
  <c r="K67" i="3"/>
  <c r="D67" i="3"/>
  <c r="B71" i="1"/>
  <c r="F71" i="1" s="1"/>
  <c r="P25" i="1"/>
  <c r="I71" i="1"/>
  <c r="M71" i="1" s="1"/>
  <c r="P35" i="9"/>
  <c r="B81" i="9"/>
  <c r="I81" i="9"/>
  <c r="B86" i="6"/>
  <c r="P40" i="6"/>
  <c r="I86" i="6"/>
  <c r="F69" i="5"/>
  <c r="M75" i="4"/>
  <c r="J86" i="3"/>
  <c r="C86" i="3"/>
  <c r="M71" i="3"/>
  <c r="E84" i="2"/>
  <c r="L84" i="2"/>
  <c r="I61" i="6"/>
  <c r="M61" i="6" s="1"/>
  <c r="P15" i="6"/>
  <c r="B61" i="6"/>
  <c r="M75" i="5"/>
  <c r="P41" i="4"/>
  <c r="M73" i="4"/>
  <c r="F66" i="4"/>
  <c r="D80" i="2"/>
  <c r="K80" i="2"/>
  <c r="K64" i="2"/>
  <c r="D64" i="2"/>
  <c r="F66" i="1"/>
  <c r="C83" i="1"/>
  <c r="J83" i="1"/>
  <c r="K86" i="8"/>
  <c r="D86" i="8"/>
  <c r="J64" i="4"/>
  <c r="C64" i="4"/>
  <c r="L76" i="3"/>
  <c r="E76" i="3"/>
  <c r="M55" i="3"/>
  <c r="E80" i="2"/>
  <c r="L80" i="2"/>
  <c r="J64" i="2"/>
  <c r="C64" i="2"/>
  <c r="C60" i="2"/>
  <c r="J60" i="2"/>
  <c r="P34" i="1"/>
  <c r="F56" i="9"/>
  <c r="L53" i="7"/>
  <c r="E53" i="7"/>
  <c r="L81" i="5"/>
  <c r="E81" i="5"/>
  <c r="F75" i="4"/>
  <c r="L67" i="4"/>
  <c r="M67" i="4" s="1"/>
  <c r="E67" i="4"/>
  <c r="F67" i="4" s="1"/>
  <c r="P21" i="4"/>
  <c r="K88" i="8"/>
  <c r="D88" i="8"/>
  <c r="L67" i="8"/>
  <c r="E67" i="8"/>
  <c r="I87" i="7"/>
  <c r="M87" i="7" s="1"/>
  <c r="B87" i="7"/>
  <c r="F87" i="7" s="1"/>
  <c r="P41" i="7"/>
  <c r="E79" i="7"/>
  <c r="L79" i="7"/>
  <c r="J78" i="6"/>
  <c r="C78" i="6"/>
  <c r="J57" i="6"/>
  <c r="C57" i="6"/>
  <c r="J79" i="5"/>
  <c r="M79" i="5" s="1"/>
  <c r="C79" i="5"/>
  <c r="J70" i="5"/>
  <c r="C70" i="5"/>
  <c r="I72" i="4"/>
  <c r="B72" i="4"/>
  <c r="P26" i="4"/>
  <c r="F69" i="8"/>
  <c r="L84" i="6"/>
  <c r="E84" i="6"/>
  <c r="K66" i="6"/>
  <c r="D66" i="6"/>
  <c r="K88" i="4"/>
  <c r="D88" i="4"/>
  <c r="L56" i="4"/>
  <c r="E56" i="4"/>
  <c r="J73" i="8"/>
  <c r="C73" i="8"/>
  <c r="J83" i="8"/>
  <c r="C83" i="8"/>
  <c r="I63" i="7"/>
  <c r="P17" i="7"/>
  <c r="B63" i="7"/>
  <c r="F63" i="7" s="1"/>
  <c r="E59" i="5"/>
  <c r="L59" i="5"/>
  <c r="B76" i="4"/>
  <c r="P30" i="4"/>
  <c r="I76" i="4"/>
  <c r="P10" i="8"/>
  <c r="B73" i="7"/>
  <c r="F73" i="7" s="1"/>
  <c r="I73" i="7"/>
  <c r="M73" i="7" s="1"/>
  <c r="P27" i="7"/>
  <c r="E53" i="5"/>
  <c r="L53" i="5"/>
  <c r="C76" i="4"/>
  <c r="J76" i="4"/>
  <c r="C60" i="4"/>
  <c r="J60" i="4"/>
  <c r="E58" i="8"/>
  <c r="L58" i="8"/>
  <c r="C55" i="7"/>
  <c r="C89" i="7" s="1"/>
  <c r="C90" i="7" s="1"/>
  <c r="C103" i="7" s="1"/>
  <c r="J55" i="7"/>
  <c r="L73" i="2"/>
  <c r="E73" i="2"/>
  <c r="L84" i="4"/>
  <c r="E84" i="4"/>
  <c r="M59" i="4"/>
  <c r="D64" i="3"/>
  <c r="K64" i="3"/>
  <c r="K54" i="3"/>
  <c r="K89" i="3" s="1"/>
  <c r="K90" i="3" s="1"/>
  <c r="D104" i="3" s="1"/>
  <c r="D54" i="3"/>
  <c r="D89" i="3" s="1"/>
  <c r="D90" i="3" s="1"/>
  <c r="C104" i="3" s="1"/>
  <c r="L72" i="1"/>
  <c r="E72" i="1"/>
  <c r="L52" i="2"/>
  <c r="E52" i="2"/>
  <c r="E89" i="2" s="1"/>
  <c r="O43" i="2"/>
  <c r="B57" i="7"/>
  <c r="P11" i="7"/>
  <c r="I57" i="7"/>
  <c r="E62" i="5"/>
  <c r="L62" i="5"/>
  <c r="M62" i="5" s="1"/>
  <c r="L80" i="4"/>
  <c r="M80" i="4" s="1"/>
  <c r="E80" i="4"/>
  <c r="F77" i="1"/>
  <c r="I59" i="1"/>
  <c r="B59" i="1"/>
  <c r="P13" i="1"/>
  <c r="J59" i="7"/>
  <c r="C59" i="7"/>
  <c r="D86" i="5"/>
  <c r="K86" i="5"/>
  <c r="P25" i="4"/>
  <c r="E88" i="2"/>
  <c r="L88" i="2"/>
  <c r="M58" i="2"/>
  <c r="D87" i="1"/>
  <c r="K87" i="1"/>
  <c r="J64" i="1"/>
  <c r="M64" i="1" s="1"/>
  <c r="C64" i="1"/>
  <c r="F64" i="1" s="1"/>
  <c r="E67" i="3"/>
  <c r="L67" i="3"/>
  <c r="C71" i="1"/>
  <c r="J71" i="1"/>
  <c r="F77" i="2"/>
  <c r="D81" i="9"/>
  <c r="K81" i="9"/>
  <c r="E86" i="6"/>
  <c r="L86" i="6"/>
  <c r="L57" i="5"/>
  <c r="E57" i="5"/>
  <c r="P29" i="4"/>
  <c r="C85" i="5"/>
  <c r="J85" i="5"/>
  <c r="I84" i="2"/>
  <c r="M84" i="2" s="1"/>
  <c r="B84" i="2"/>
  <c r="F84" i="2" s="1"/>
  <c r="P38" i="2"/>
  <c r="F81" i="8"/>
  <c r="F71" i="5"/>
  <c r="I64" i="4"/>
  <c r="B64" i="4"/>
  <c r="P18" i="4"/>
  <c r="M63" i="2"/>
  <c r="K77" i="2"/>
  <c r="M77" i="2" s="1"/>
  <c r="D77" i="2"/>
  <c r="K61" i="2"/>
  <c r="M61" i="2" s="1"/>
  <c r="D61" i="2"/>
  <c r="P30" i="1"/>
  <c r="I76" i="1"/>
  <c r="B76" i="1"/>
  <c r="F53" i="1"/>
  <c r="L86" i="8"/>
  <c r="E86" i="8"/>
  <c r="F52" i="7"/>
  <c r="K64" i="4"/>
  <c r="D64" i="4"/>
  <c r="I76" i="3"/>
  <c r="B76" i="3"/>
  <c r="P30" i="3"/>
  <c r="I80" i="2"/>
  <c r="M80" i="2" s="1"/>
  <c r="P34" i="2"/>
  <c r="B80" i="2"/>
  <c r="P7" i="2"/>
  <c r="D76" i="1"/>
  <c r="K76" i="1"/>
  <c r="F80" i="1"/>
  <c r="N43" i="2"/>
  <c r="K78" i="6"/>
  <c r="D78" i="6"/>
  <c r="L57" i="6"/>
  <c r="E57" i="6"/>
  <c r="D79" i="5"/>
  <c r="F79" i="5" s="1"/>
  <c r="K79" i="5"/>
  <c r="D70" i="5"/>
  <c r="K70" i="5"/>
  <c r="B65" i="7"/>
  <c r="P19" i="7"/>
  <c r="I65" i="7"/>
  <c r="C84" i="6"/>
  <c r="J84" i="6"/>
  <c r="P10" i="6"/>
  <c r="I56" i="6"/>
  <c r="M56" i="6" s="1"/>
  <c r="B56" i="6"/>
  <c r="F56" i="6" s="1"/>
  <c r="E67" i="5"/>
  <c r="L67" i="5"/>
  <c r="L88" i="4"/>
  <c r="E88" i="4"/>
  <c r="K73" i="8"/>
  <c r="D73" i="8"/>
  <c r="D59" i="8"/>
  <c r="K59" i="8"/>
  <c r="D56" i="6"/>
  <c r="K56" i="6"/>
  <c r="F85" i="4"/>
  <c r="B83" i="8"/>
  <c r="F83" i="8" s="1"/>
  <c r="I83" i="8"/>
  <c r="M83" i="8" s="1"/>
  <c r="P37" i="8"/>
  <c r="I75" i="7"/>
  <c r="M75" i="7" s="1"/>
  <c r="B75" i="7"/>
  <c r="P29" i="7"/>
  <c r="E63" i="7"/>
  <c r="L63" i="7"/>
  <c r="C82" i="5"/>
  <c r="F82" i="5" s="1"/>
  <c r="J82" i="5"/>
  <c r="M82" i="5" s="1"/>
  <c r="K56" i="5"/>
  <c r="D56" i="5"/>
  <c r="J73" i="7"/>
  <c r="C73" i="7"/>
  <c r="F69" i="6"/>
  <c r="D53" i="5"/>
  <c r="D89" i="5" s="1"/>
  <c r="K53" i="5"/>
  <c r="N43" i="5"/>
  <c r="D76" i="4"/>
  <c r="K76" i="4"/>
  <c r="D60" i="4"/>
  <c r="K60" i="4"/>
  <c r="D55" i="7"/>
  <c r="K55" i="7"/>
  <c r="K89" i="7" s="1"/>
  <c r="P34" i="4"/>
  <c r="E89" i="3"/>
  <c r="C85" i="2"/>
  <c r="F85" i="2" s="1"/>
  <c r="J85" i="2"/>
  <c r="J69" i="2"/>
  <c r="M69" i="2" s="1"/>
  <c r="C69" i="2"/>
  <c r="I56" i="1"/>
  <c r="M56" i="1" s="1"/>
  <c r="P10" i="1"/>
  <c r="B56" i="1"/>
  <c r="F56" i="1" s="1"/>
  <c r="F62" i="5"/>
  <c r="M82" i="4"/>
  <c r="P13" i="4"/>
  <c r="K87" i="3"/>
  <c r="D87" i="3"/>
  <c r="L64" i="3"/>
  <c r="L89" i="3" s="1"/>
  <c r="E64" i="3"/>
  <c r="J54" i="3"/>
  <c r="J89" i="3" s="1"/>
  <c r="C54" i="3"/>
  <c r="C89" i="3" s="1"/>
  <c r="M43" i="3"/>
  <c r="J68" i="1"/>
  <c r="C68" i="1"/>
  <c r="K84" i="2"/>
  <c r="D84" i="2"/>
  <c r="K58" i="8"/>
  <c r="D58" i="8"/>
  <c r="B52" i="2"/>
  <c r="L43" i="2"/>
  <c r="I52" i="2"/>
  <c r="P6" i="2"/>
  <c r="J57" i="7"/>
  <c r="J89" i="7" s="1"/>
  <c r="J90" i="7" s="1"/>
  <c r="D103" i="7" s="1"/>
  <c r="C57" i="7"/>
  <c r="J54" i="5"/>
  <c r="C54" i="5"/>
  <c r="C87" i="3"/>
  <c r="J87" i="3"/>
  <c r="K88" i="2"/>
  <c r="D88" i="2"/>
  <c r="L75" i="1"/>
  <c r="E75" i="1"/>
  <c r="C59" i="1"/>
  <c r="J59" i="1"/>
  <c r="D59" i="7"/>
  <c r="K59" i="7"/>
  <c r="L86" i="5"/>
  <c r="E86" i="5"/>
  <c r="M57" i="4"/>
  <c r="P43" i="3"/>
  <c r="I88" i="2"/>
  <c r="M88" i="2" s="1"/>
  <c r="B88" i="2"/>
  <c r="F88" i="2" s="1"/>
  <c r="P42" i="2"/>
  <c r="E56" i="2"/>
  <c r="L56" i="2"/>
  <c r="D84" i="1"/>
  <c r="K84" i="1"/>
  <c r="M53" i="3"/>
  <c r="D65" i="2"/>
  <c r="K65" i="2"/>
  <c r="L87" i="1"/>
  <c r="E87" i="1"/>
  <c r="E81" i="9"/>
  <c r="L81" i="9"/>
  <c r="J86" i="6"/>
  <c r="C86" i="6"/>
  <c r="B85" i="5"/>
  <c r="F85" i="5" s="1"/>
  <c r="P39" i="5"/>
  <c r="I85" i="5"/>
  <c r="I57" i="5"/>
  <c r="M57" i="5" s="1"/>
  <c r="P11" i="5"/>
  <c r="B57" i="5"/>
  <c r="F57" i="5" s="1"/>
  <c r="L85" i="5"/>
  <c r="E85" i="5"/>
  <c r="K60" i="5"/>
  <c r="D60" i="5"/>
  <c r="F65" i="3"/>
  <c r="J84" i="2"/>
  <c r="C84" i="2"/>
  <c r="M71" i="5"/>
  <c r="M77" i="4"/>
  <c r="P22" i="4"/>
  <c r="B68" i="4"/>
  <c r="F68" i="4" s="1"/>
  <c r="I68" i="4"/>
  <c r="M68" i="4" s="1"/>
  <c r="E77" i="2"/>
  <c r="L77" i="2"/>
  <c r="L61" i="2"/>
  <c r="E61" i="2"/>
  <c r="F61" i="2" s="1"/>
  <c r="J86" i="8"/>
  <c r="C86" i="8"/>
  <c r="M59" i="5"/>
  <c r="L64" i="4"/>
  <c r="E64" i="4"/>
  <c r="J76" i="3"/>
  <c r="C76" i="3"/>
  <c r="F58" i="3"/>
  <c r="J80" i="2"/>
  <c r="C80" i="2"/>
  <c r="E76" i="1"/>
  <c r="L76" i="1"/>
  <c r="M80" i="1"/>
  <c r="M90" i="16" l="1"/>
  <c r="D106" i="16" s="1"/>
  <c r="F90" i="16"/>
  <c r="C106" i="16" s="1"/>
  <c r="F72" i="1"/>
  <c r="F60" i="2"/>
  <c r="D89" i="4"/>
  <c r="D90" i="4" s="1"/>
  <c r="C104" i="4" s="1"/>
  <c r="M76" i="3"/>
  <c r="F64" i="4"/>
  <c r="F59" i="1"/>
  <c r="B102" i="2"/>
  <c r="B103" i="3"/>
  <c r="J90" i="3"/>
  <c r="D103" i="3" s="1"/>
  <c r="C90" i="3"/>
  <c r="C103" i="3" s="1"/>
  <c r="F75" i="7"/>
  <c r="F65" i="7"/>
  <c r="B105" i="2"/>
  <c r="E90" i="2"/>
  <c r="C105" i="2" s="1"/>
  <c r="L90" i="2"/>
  <c r="D105" i="2" s="1"/>
  <c r="F76" i="4"/>
  <c r="D89" i="2"/>
  <c r="F81" i="9"/>
  <c r="L89" i="5"/>
  <c r="M60" i="1"/>
  <c r="M65" i="2"/>
  <c r="M84" i="1"/>
  <c r="M82" i="6"/>
  <c r="F54" i="5"/>
  <c r="M83" i="5"/>
  <c r="B103" i="6"/>
  <c r="M84" i="6"/>
  <c r="M74" i="11"/>
  <c r="M88" i="5"/>
  <c r="C89" i="1"/>
  <c r="C90" i="1" s="1"/>
  <c r="C103" i="1" s="1"/>
  <c r="M85" i="10"/>
  <c r="M52" i="4"/>
  <c r="I89" i="4"/>
  <c r="F79" i="1"/>
  <c r="F67" i="5"/>
  <c r="B104" i="8"/>
  <c r="D90" i="8"/>
  <c r="C104" i="8" s="1"/>
  <c r="K90" i="10"/>
  <c r="D104" i="10" s="1"/>
  <c r="D90" i="10"/>
  <c r="C104" i="10" s="1"/>
  <c r="B104" i="10"/>
  <c r="F55" i="12"/>
  <c r="F88" i="13"/>
  <c r="B89" i="1"/>
  <c r="B90" i="1" s="1"/>
  <c r="C102" i="1" s="1"/>
  <c r="F52" i="1"/>
  <c r="F70" i="6"/>
  <c r="M65" i="5"/>
  <c r="F57" i="6"/>
  <c r="M82" i="8"/>
  <c r="M58" i="11"/>
  <c r="F57" i="11"/>
  <c r="M78" i="12"/>
  <c r="P43" i="13"/>
  <c r="M57" i="14"/>
  <c r="F73" i="15"/>
  <c r="F78" i="16"/>
  <c r="F54" i="11"/>
  <c r="M68" i="12"/>
  <c r="D89" i="13"/>
  <c r="M59" i="14"/>
  <c r="M59" i="13"/>
  <c r="M55" i="15"/>
  <c r="B104" i="7"/>
  <c r="E104" i="7" s="1"/>
  <c r="K90" i="7"/>
  <c r="D104" i="7" s="1"/>
  <c r="F88" i="6"/>
  <c r="F52" i="12"/>
  <c r="B89" i="12"/>
  <c r="M65" i="15"/>
  <c r="J90" i="8"/>
  <c r="D103" i="8" s="1"/>
  <c r="B103" i="8"/>
  <c r="E103" i="8" s="1"/>
  <c r="C90" i="8"/>
  <c r="C103" i="8" s="1"/>
  <c r="K89" i="9"/>
  <c r="F72" i="12"/>
  <c r="M83" i="14"/>
  <c r="M82" i="14"/>
  <c r="F57" i="15"/>
  <c r="M61" i="16"/>
  <c r="M74" i="6"/>
  <c r="F70" i="8"/>
  <c r="F58" i="16"/>
  <c r="F53" i="16"/>
  <c r="F89" i="16" s="1"/>
  <c r="B89" i="16"/>
  <c r="C89" i="10"/>
  <c r="C90" i="10" s="1"/>
  <c r="C103" i="10" s="1"/>
  <c r="M77" i="11"/>
  <c r="F80" i="12"/>
  <c r="M72" i="13"/>
  <c r="F87" i="12"/>
  <c r="M71" i="13"/>
  <c r="F65" i="14"/>
  <c r="J89" i="6"/>
  <c r="J90" i="6" s="1"/>
  <c r="D103" i="6" s="1"/>
  <c r="F73" i="8"/>
  <c r="F84" i="5"/>
  <c r="M55" i="1"/>
  <c r="B89" i="4"/>
  <c r="F52" i="4"/>
  <c r="M60" i="4"/>
  <c r="M67" i="5"/>
  <c r="D89" i="8"/>
  <c r="P43" i="1"/>
  <c r="F56" i="4"/>
  <c r="M57" i="6"/>
  <c r="F67" i="7"/>
  <c r="L90" i="15"/>
  <c r="D105" i="15" s="1"/>
  <c r="B105" i="15"/>
  <c r="E90" i="15"/>
  <c r="C105" i="15" s="1"/>
  <c r="C89" i="12"/>
  <c r="B89" i="13"/>
  <c r="F52" i="13"/>
  <c r="P43" i="15"/>
  <c r="M77" i="10"/>
  <c r="F81" i="11"/>
  <c r="F64" i="13"/>
  <c r="K89" i="13"/>
  <c r="F59" i="14"/>
  <c r="I89" i="12"/>
  <c r="M52" i="12"/>
  <c r="K90" i="9"/>
  <c r="D104" i="9" s="1"/>
  <c r="B104" i="9"/>
  <c r="D90" i="9"/>
  <c r="C104" i="9" s="1"/>
  <c r="F83" i="14"/>
  <c r="M67" i="15"/>
  <c r="B102" i="7"/>
  <c r="M78" i="13"/>
  <c r="F58" i="15"/>
  <c r="B103" i="9"/>
  <c r="M67" i="10"/>
  <c r="F74" i="12"/>
  <c r="M69" i="16"/>
  <c r="F60" i="6"/>
  <c r="F65" i="10"/>
  <c r="M65" i="14"/>
  <c r="L89" i="2"/>
  <c r="F61" i="6"/>
  <c r="L89" i="4"/>
  <c r="F59" i="7"/>
  <c r="F70" i="5"/>
  <c r="E89" i="5"/>
  <c r="M60" i="2"/>
  <c r="B104" i="4"/>
  <c r="K90" i="4"/>
  <c r="D104" i="4" s="1"/>
  <c r="M86" i="3"/>
  <c r="C89" i="6"/>
  <c r="C90" i="6" s="1"/>
  <c r="C103" i="6" s="1"/>
  <c r="M73" i="8"/>
  <c r="F53" i="6"/>
  <c r="M70" i="3"/>
  <c r="J89" i="4"/>
  <c r="F57" i="8"/>
  <c r="B89" i="6"/>
  <c r="F52" i="6"/>
  <c r="M63" i="8"/>
  <c r="F55" i="1"/>
  <c r="P43" i="4"/>
  <c r="M83" i="3"/>
  <c r="M58" i="6"/>
  <c r="M82" i="11"/>
  <c r="F69" i="11"/>
  <c r="M89" i="11"/>
  <c r="M52" i="1"/>
  <c r="I89" i="1"/>
  <c r="I90" i="1" s="1"/>
  <c r="D102" i="1" s="1"/>
  <c r="B103" i="2"/>
  <c r="J90" i="2"/>
  <c r="D103" i="2" s="1"/>
  <c r="M56" i="4"/>
  <c r="F68" i="6"/>
  <c r="L90" i="6"/>
  <c r="D105" i="6" s="1"/>
  <c r="E90" i="6"/>
  <c r="C105" i="6" s="1"/>
  <c r="B105" i="6"/>
  <c r="E105" i="6" s="1"/>
  <c r="M67" i="7"/>
  <c r="F69" i="15"/>
  <c r="M64" i="14"/>
  <c r="B105" i="16"/>
  <c r="L90" i="16"/>
  <c r="D105" i="16" s="1"/>
  <c r="E90" i="16"/>
  <c r="C105" i="16" s="1"/>
  <c r="J89" i="12"/>
  <c r="J90" i="12" s="1"/>
  <c r="D103" i="12" s="1"/>
  <c r="J90" i="11"/>
  <c r="D103" i="11" s="1"/>
  <c r="B103" i="11"/>
  <c r="B89" i="15"/>
  <c r="M73" i="15"/>
  <c r="B104" i="15"/>
  <c r="M65" i="16"/>
  <c r="F68" i="12"/>
  <c r="M87" i="15"/>
  <c r="M67" i="14"/>
  <c r="F70" i="15"/>
  <c r="F78" i="15"/>
  <c r="F72" i="9"/>
  <c r="D89" i="9"/>
  <c r="I90" i="9"/>
  <c r="D102" i="9" s="1"/>
  <c r="B102" i="9"/>
  <c r="F76" i="12"/>
  <c r="M53" i="13"/>
  <c r="F53" i="15"/>
  <c r="F74" i="16"/>
  <c r="C89" i="5"/>
  <c r="F52" i="5"/>
  <c r="M53" i="7"/>
  <c r="M70" i="8"/>
  <c r="F79" i="10"/>
  <c r="F66" i="11"/>
  <c r="F78" i="13"/>
  <c r="M58" i="16"/>
  <c r="E105" i="7"/>
  <c r="J89" i="9"/>
  <c r="J90" i="9" s="1"/>
  <c r="D103" i="9" s="1"/>
  <c r="M52" i="9"/>
  <c r="F67" i="10"/>
  <c r="F85" i="11"/>
  <c r="M74" i="12"/>
  <c r="F61" i="15"/>
  <c r="M57" i="16"/>
  <c r="M60" i="6"/>
  <c r="F82" i="10"/>
  <c r="M78" i="14"/>
  <c r="F86" i="12"/>
  <c r="F86" i="3"/>
  <c r="F87" i="3"/>
  <c r="D89" i="6"/>
  <c r="C90" i="4"/>
  <c r="C103" i="4" s="1"/>
  <c r="J90" i="4"/>
  <c r="D103" i="4" s="1"/>
  <c r="B103" i="4"/>
  <c r="E103" i="4" s="1"/>
  <c r="P43" i="6"/>
  <c r="F65" i="6"/>
  <c r="M67" i="11"/>
  <c r="F73" i="5"/>
  <c r="I90" i="4"/>
  <c r="D102" i="4" s="1"/>
  <c r="B90" i="4"/>
  <c r="C102" i="4" s="1"/>
  <c r="B102" i="4"/>
  <c r="F58" i="6"/>
  <c r="F60" i="4"/>
  <c r="M53" i="9"/>
  <c r="I89" i="9"/>
  <c r="M76" i="9"/>
  <c r="F82" i="13"/>
  <c r="M88" i="12"/>
  <c r="F80" i="3"/>
  <c r="B102" i="1"/>
  <c r="J89" i="2"/>
  <c r="M60" i="9"/>
  <c r="F53" i="8"/>
  <c r="J90" i="13"/>
  <c r="D103" i="13" s="1"/>
  <c r="B103" i="13"/>
  <c r="B103" i="12"/>
  <c r="C90" i="12"/>
  <c r="C103" i="12" s="1"/>
  <c r="B90" i="15"/>
  <c r="C102" i="15" s="1"/>
  <c r="B102" i="15"/>
  <c r="M70" i="16"/>
  <c r="D89" i="15"/>
  <c r="D90" i="15" s="1"/>
  <c r="C104" i="15" s="1"/>
  <c r="F77" i="10"/>
  <c r="M81" i="11"/>
  <c r="M86" i="14"/>
  <c r="M55" i="16"/>
  <c r="M89" i="16" s="1"/>
  <c r="F67" i="14"/>
  <c r="M75" i="15"/>
  <c r="M70" i="15"/>
  <c r="I89" i="8"/>
  <c r="M52" i="8"/>
  <c r="F58" i="12"/>
  <c r="F73" i="11"/>
  <c r="F85" i="15"/>
  <c r="E103" i="7"/>
  <c r="M53" i="10"/>
  <c r="M89" i="10" s="1"/>
  <c r="M90" i="10" s="1"/>
  <c r="D106" i="10" s="1"/>
  <c r="F67" i="12"/>
  <c r="M83" i="11"/>
  <c r="M76" i="12"/>
  <c r="M78" i="11"/>
  <c r="M68" i="13"/>
  <c r="F67" i="15"/>
  <c r="M53" i="15"/>
  <c r="P43" i="5"/>
  <c r="M79" i="10"/>
  <c r="M58" i="14"/>
  <c r="M82" i="16"/>
  <c r="M68" i="9"/>
  <c r="P43" i="9"/>
  <c r="M69" i="13"/>
  <c r="B102" i="11"/>
  <c r="M85" i="11"/>
  <c r="F77" i="16"/>
  <c r="M81" i="15"/>
  <c r="F57" i="16"/>
  <c r="M65" i="10"/>
  <c r="M82" i="10"/>
  <c r="F78" i="14"/>
  <c r="M86" i="12"/>
  <c r="B89" i="2"/>
  <c r="B90" i="2" s="1"/>
  <c r="C102" i="2" s="1"/>
  <c r="F52" i="2"/>
  <c r="M70" i="5"/>
  <c r="K89" i="5"/>
  <c r="K90" i="5" s="1"/>
  <c r="D104" i="5" s="1"/>
  <c r="F76" i="1"/>
  <c r="F55" i="7"/>
  <c r="I89" i="7"/>
  <c r="I90" i="7" s="1"/>
  <c r="D102" i="7" s="1"/>
  <c r="M76" i="1"/>
  <c r="F61" i="8"/>
  <c r="F84" i="4"/>
  <c r="L89" i="1"/>
  <c r="C89" i="4"/>
  <c r="F56" i="5"/>
  <c r="M59" i="8"/>
  <c r="B89" i="3"/>
  <c r="B90" i="3" s="1"/>
  <c r="C102" i="3" s="1"/>
  <c r="C89" i="2"/>
  <c r="C90" i="2" s="1"/>
  <c r="C103" i="2" s="1"/>
  <c r="M68" i="6"/>
  <c r="F58" i="5"/>
  <c r="F60" i="9"/>
  <c r="M81" i="5"/>
  <c r="J89" i="13"/>
  <c r="C89" i="11"/>
  <c r="C90" i="11" s="1"/>
  <c r="C103" i="11" s="1"/>
  <c r="J90" i="15"/>
  <c r="D103" i="15" s="1"/>
  <c r="B103" i="15"/>
  <c r="K89" i="15"/>
  <c r="K90" i="15" s="1"/>
  <c r="D104" i="15" s="1"/>
  <c r="F87" i="5"/>
  <c r="L90" i="11"/>
  <c r="D105" i="11" s="1"/>
  <c r="E90" i="11"/>
  <c r="C105" i="11" s="1"/>
  <c r="B105" i="11"/>
  <c r="E105" i="11" s="1"/>
  <c r="B102" i="14"/>
  <c r="B90" i="14"/>
  <c r="C102" i="14" s="1"/>
  <c r="E89" i="13"/>
  <c r="B89" i="8"/>
  <c r="F52" i="8"/>
  <c r="B89" i="10"/>
  <c r="B90" i="10" s="1"/>
  <c r="C102" i="10" s="1"/>
  <c r="B105" i="9"/>
  <c r="E105" i="9" s="1"/>
  <c r="E90" i="9"/>
  <c r="C105" i="9" s="1"/>
  <c r="L90" i="9"/>
  <c r="D105" i="9" s="1"/>
  <c r="M72" i="9"/>
  <c r="M67" i="12"/>
  <c r="J89" i="5"/>
  <c r="M52" i="5"/>
  <c r="F53" i="7"/>
  <c r="F89" i="7" s="1"/>
  <c r="F90" i="7" s="1"/>
  <c r="C106" i="7" s="1"/>
  <c r="B89" i="7"/>
  <c r="B90" i="7" s="1"/>
  <c r="C102" i="7" s="1"/>
  <c r="F87" i="16"/>
  <c r="F68" i="9"/>
  <c r="C89" i="9"/>
  <c r="C90" i="9" s="1"/>
  <c r="C103" i="9" s="1"/>
  <c r="F69" i="13"/>
  <c r="M53" i="11"/>
  <c r="I89" i="11"/>
  <c r="I90" i="11" s="1"/>
  <c r="D102" i="11" s="1"/>
  <c r="M62" i="14"/>
  <c r="M77" i="16"/>
  <c r="F81" i="15"/>
  <c r="M61" i="15"/>
  <c r="F70" i="10"/>
  <c r="F87" i="13"/>
  <c r="F76" i="3"/>
  <c r="E89" i="4"/>
  <c r="M54" i="3"/>
  <c r="D89" i="7"/>
  <c r="D90" i="7" s="1"/>
  <c r="C104" i="7" s="1"/>
  <c r="M86" i="6"/>
  <c r="M59" i="7"/>
  <c r="B102" i="3"/>
  <c r="M72" i="1"/>
  <c r="M55" i="7"/>
  <c r="I90" i="6"/>
  <c r="D102" i="6" s="1"/>
  <c r="B90" i="6"/>
  <c r="C102" i="6" s="1"/>
  <c r="B102" i="6"/>
  <c r="M64" i="4"/>
  <c r="M57" i="7"/>
  <c r="M63" i="7"/>
  <c r="M89" i="7" s="1"/>
  <c r="M90" i="7" s="1"/>
  <c r="D106" i="7" s="1"/>
  <c r="M72" i="4"/>
  <c r="F54" i="3"/>
  <c r="F64" i="2"/>
  <c r="F86" i="8"/>
  <c r="M83" i="1"/>
  <c r="M61" i="8"/>
  <c r="F88" i="4"/>
  <c r="M87" i="3"/>
  <c r="M84" i="4"/>
  <c r="F63" i="1"/>
  <c r="D90" i="6"/>
  <c r="C104" i="6" s="1"/>
  <c r="B104" i="6"/>
  <c r="E104" i="6" s="1"/>
  <c r="K90" i="6"/>
  <c r="D104" i="6" s="1"/>
  <c r="M69" i="7"/>
  <c r="D90" i="12"/>
  <c r="C104" i="12" s="1"/>
  <c r="K90" i="12"/>
  <c r="D104" i="12" s="1"/>
  <c r="B104" i="12"/>
  <c r="E104" i="12" s="1"/>
  <c r="F67" i="1"/>
  <c r="F60" i="5"/>
  <c r="E90" i="1"/>
  <c r="C105" i="1" s="1"/>
  <c r="B105" i="1"/>
  <c r="L90" i="1"/>
  <c r="D105" i="1" s="1"/>
  <c r="F53" i="5"/>
  <c r="B89" i="5"/>
  <c r="B90" i="5" s="1"/>
  <c r="C102" i="5" s="1"/>
  <c r="M52" i="6"/>
  <c r="M89" i="6" s="1"/>
  <c r="I89" i="6"/>
  <c r="L89" i="8"/>
  <c r="M68" i="2"/>
  <c r="B104" i="1"/>
  <c r="M67" i="3"/>
  <c r="F64" i="3"/>
  <c r="F89" i="3" s="1"/>
  <c r="F90" i="3" s="1"/>
  <c r="C106" i="3" s="1"/>
  <c r="F71" i="7"/>
  <c r="F59" i="8"/>
  <c r="F68" i="5"/>
  <c r="M79" i="8"/>
  <c r="F53" i="9"/>
  <c r="F89" i="9" s="1"/>
  <c r="M82" i="13"/>
  <c r="M80" i="3"/>
  <c r="F81" i="7"/>
  <c r="M87" i="1"/>
  <c r="M56" i="2"/>
  <c r="M86" i="5"/>
  <c r="F75" i="1"/>
  <c r="F83" i="7"/>
  <c r="F81" i="5"/>
  <c r="C89" i="13"/>
  <c r="C90" i="13" s="1"/>
  <c r="C103" i="13" s="1"/>
  <c r="F59" i="16"/>
  <c r="M77" i="15"/>
  <c r="E104" i="3"/>
  <c r="C89" i="15"/>
  <c r="C90" i="15" s="1"/>
  <c r="C103" i="15" s="1"/>
  <c r="M79" i="16"/>
  <c r="M87" i="5"/>
  <c r="M85" i="13"/>
  <c r="M53" i="14"/>
  <c r="M89" i="14" s="1"/>
  <c r="M90" i="14" s="1"/>
  <c r="D106" i="14" s="1"/>
  <c r="M52" i="15"/>
  <c r="F73" i="13"/>
  <c r="F54" i="14"/>
  <c r="F75" i="15"/>
  <c r="P43" i="8"/>
  <c r="F53" i="10"/>
  <c r="L89" i="9"/>
  <c r="F66" i="13"/>
  <c r="M73" i="10"/>
  <c r="F83" i="11"/>
  <c r="F78" i="11"/>
  <c r="L90" i="13"/>
  <c r="D105" i="13" s="1"/>
  <c r="B105" i="13"/>
  <c r="E105" i="13" s="1"/>
  <c r="E90" i="13"/>
  <c r="C105" i="13" s="1"/>
  <c r="F68" i="13"/>
  <c r="M74" i="14"/>
  <c r="M81" i="16"/>
  <c r="J90" i="5"/>
  <c r="D103" i="5" s="1"/>
  <c r="C90" i="5"/>
  <c r="C103" i="5" s="1"/>
  <c r="B103" i="5"/>
  <c r="F66" i="12"/>
  <c r="M87" i="14"/>
  <c r="F53" i="11"/>
  <c r="F89" i="11" s="1"/>
  <c r="B89" i="11"/>
  <c r="B90" i="11" s="1"/>
  <c r="C102" i="11" s="1"/>
  <c r="F62" i="14"/>
  <c r="F63" i="16"/>
  <c r="M70" i="10"/>
  <c r="M87" i="13"/>
  <c r="M84" i="13"/>
  <c r="D90" i="2"/>
  <c r="C104" i="2" s="1"/>
  <c r="B104" i="2"/>
  <c r="K90" i="2"/>
  <c r="D104" i="2" s="1"/>
  <c r="L90" i="5"/>
  <c r="D105" i="5" s="1"/>
  <c r="B105" i="5"/>
  <c r="E105" i="5" s="1"/>
  <c r="E90" i="5"/>
  <c r="C105" i="5" s="1"/>
  <c r="B104" i="5"/>
  <c r="D90" i="5"/>
  <c r="C104" i="5" s="1"/>
  <c r="F72" i="4"/>
  <c r="M88" i="8"/>
  <c r="M76" i="4"/>
  <c r="F86" i="6"/>
  <c r="F78" i="6"/>
  <c r="M64" i="2"/>
  <c r="M86" i="8"/>
  <c r="F84" i="1"/>
  <c r="M88" i="4"/>
  <c r="M76" i="2"/>
  <c r="M63" i="1"/>
  <c r="M67" i="8"/>
  <c r="F84" i="6"/>
  <c r="F88" i="8"/>
  <c r="F69" i="7"/>
  <c r="M67" i="1"/>
  <c r="E89" i="1"/>
  <c r="B103" i="1"/>
  <c r="F60" i="3"/>
  <c r="M53" i="5"/>
  <c r="I89" i="5"/>
  <c r="I90" i="5" s="1"/>
  <c r="D102" i="5" s="1"/>
  <c r="E102" i="5" s="1"/>
  <c r="M74" i="13"/>
  <c r="F68" i="2"/>
  <c r="D89" i="1"/>
  <c r="D90" i="1" s="1"/>
  <c r="C104" i="1" s="1"/>
  <c r="M56" i="5"/>
  <c r="M71" i="7"/>
  <c r="M66" i="6"/>
  <c r="M57" i="10"/>
  <c r="I89" i="10"/>
  <c r="F87" i="1"/>
  <c r="F56" i="2"/>
  <c r="F86" i="5"/>
  <c r="M75" i="1"/>
  <c r="M58" i="8"/>
  <c r="M70" i="6"/>
  <c r="F65" i="5"/>
  <c r="M58" i="5"/>
  <c r="M80" i="8"/>
  <c r="M83" i="7"/>
  <c r="M59" i="16"/>
  <c r="M57" i="11"/>
  <c r="B102" i="13"/>
  <c r="B90" i="13"/>
  <c r="C102" i="13" s="1"/>
  <c r="K90" i="16"/>
  <c r="D104" i="16" s="1"/>
  <c r="B104" i="16"/>
  <c r="E104" i="16" s="1"/>
  <c r="D90" i="16"/>
  <c r="C104" i="16" s="1"/>
  <c r="I89" i="16"/>
  <c r="M54" i="11"/>
  <c r="F85" i="13"/>
  <c r="F53" i="14"/>
  <c r="B89" i="14"/>
  <c r="I89" i="15"/>
  <c r="I90" i="15" s="1"/>
  <c r="D102" i="15" s="1"/>
  <c r="M73" i="13"/>
  <c r="F55" i="15"/>
  <c r="F89" i="15" s="1"/>
  <c r="B106" i="5"/>
  <c r="P43" i="12"/>
  <c r="B89" i="9"/>
  <c r="B90" i="9" s="1"/>
  <c r="C102" i="9" s="1"/>
  <c r="B102" i="8"/>
  <c r="I90" i="8"/>
  <c r="D102" i="8" s="1"/>
  <c r="B90" i="8"/>
  <c r="C102" i="8" s="1"/>
  <c r="F64" i="9"/>
  <c r="E89" i="9"/>
  <c r="F65" i="15"/>
  <c r="I90" i="10"/>
  <c r="D102" i="10" s="1"/>
  <c r="B102" i="10"/>
  <c r="F82" i="14"/>
  <c r="M57" i="15"/>
  <c r="F74" i="6"/>
  <c r="M85" i="7"/>
  <c r="M76" i="10"/>
  <c r="F87" i="14"/>
  <c r="M62" i="15"/>
  <c r="M87" i="16"/>
  <c r="I90" i="16"/>
  <c r="D102" i="16" s="1"/>
  <c r="B90" i="16"/>
  <c r="C102" i="16" s="1"/>
  <c r="B102" i="16"/>
  <c r="F77" i="11"/>
  <c r="M80" i="12"/>
  <c r="P43" i="11"/>
  <c r="F72" i="13"/>
  <c r="M66" i="15"/>
  <c r="M73" i="9"/>
  <c r="M87" i="12"/>
  <c r="M81" i="13"/>
  <c r="E103" i="10"/>
  <c r="E103" i="14"/>
  <c r="B105" i="4"/>
  <c r="E105" i="4" s="1"/>
  <c r="L90" i="4"/>
  <c r="D105" i="4" s="1"/>
  <c r="E90" i="4"/>
  <c r="C105" i="4" s="1"/>
  <c r="M60" i="5"/>
  <c r="E90" i="12"/>
  <c r="C105" i="12" s="1"/>
  <c r="B105" i="12"/>
  <c r="E105" i="12" s="1"/>
  <c r="L90" i="12"/>
  <c r="D105" i="12" s="1"/>
  <c r="M73" i="5"/>
  <c r="K89" i="1"/>
  <c r="K90" i="1" s="1"/>
  <c r="D104" i="1" s="1"/>
  <c r="P43" i="2"/>
  <c r="M65" i="7"/>
  <c r="M85" i="5"/>
  <c r="I89" i="2"/>
  <c r="I90" i="2" s="1"/>
  <c r="D102" i="2" s="1"/>
  <c r="M52" i="2"/>
  <c r="M89" i="2" s="1"/>
  <c r="M85" i="2"/>
  <c r="F80" i="2"/>
  <c r="M59" i="1"/>
  <c r="F57" i="7"/>
  <c r="M81" i="9"/>
  <c r="F73" i="2"/>
  <c r="F79" i="7"/>
  <c r="F65" i="2"/>
  <c r="F82" i="6"/>
  <c r="M54" i="5"/>
  <c r="F76" i="2"/>
  <c r="F83" i="5"/>
  <c r="F88" i="1"/>
  <c r="F76" i="5"/>
  <c r="F67" i="8"/>
  <c r="M84" i="5"/>
  <c r="F60" i="8"/>
  <c r="F88" i="5"/>
  <c r="F72" i="2"/>
  <c r="M68" i="1"/>
  <c r="J89" i="1"/>
  <c r="J90" i="1" s="1"/>
  <c r="D103" i="1" s="1"/>
  <c r="M60" i="3"/>
  <c r="M89" i="3" s="1"/>
  <c r="M90" i="3" s="1"/>
  <c r="D106" i="3" s="1"/>
  <c r="I89" i="3"/>
  <c r="I90" i="3" s="1"/>
  <c r="D102" i="3" s="1"/>
  <c r="E89" i="6"/>
  <c r="F67" i="3"/>
  <c r="M64" i="3"/>
  <c r="F66" i="6"/>
  <c r="K89" i="8"/>
  <c r="K90" i="8" s="1"/>
  <c r="D104" i="8" s="1"/>
  <c r="F58" i="13"/>
  <c r="F58" i="8"/>
  <c r="F80" i="8"/>
  <c r="E105" i="8"/>
  <c r="L90" i="10"/>
  <c r="D105" i="10" s="1"/>
  <c r="B105" i="10"/>
  <c r="E105" i="10" s="1"/>
  <c r="E90" i="10"/>
  <c r="C105" i="10" s="1"/>
  <c r="F78" i="12"/>
  <c r="M52" i="13"/>
  <c r="I89" i="13"/>
  <c r="I90" i="13" s="1"/>
  <c r="D102" i="13" s="1"/>
  <c r="M78" i="16"/>
  <c r="B104" i="14"/>
  <c r="D90" i="14"/>
  <c r="C104" i="14" s="1"/>
  <c r="K90" i="14"/>
  <c r="D104" i="14" s="1"/>
  <c r="F62" i="12"/>
  <c r="E90" i="14"/>
  <c r="C105" i="14" s="1"/>
  <c r="L90" i="14"/>
  <c r="D105" i="14" s="1"/>
  <c r="B105" i="14"/>
  <c r="E105" i="14" s="1"/>
  <c r="K90" i="13"/>
  <c r="D104" i="13" s="1"/>
  <c r="B104" i="13"/>
  <c r="D90" i="13"/>
  <c r="C104" i="13" s="1"/>
  <c r="M74" i="15"/>
  <c r="E105" i="3"/>
  <c r="M88" i="6"/>
  <c r="I90" i="12"/>
  <c r="D102" i="12" s="1"/>
  <c r="B90" i="12"/>
  <c r="C102" i="12" s="1"/>
  <c r="B102" i="12"/>
  <c r="M66" i="13"/>
  <c r="M72" i="12"/>
  <c r="I89" i="14"/>
  <c r="I90" i="14" s="1"/>
  <c r="D102" i="14" s="1"/>
  <c r="F81" i="16"/>
  <c r="F85" i="7"/>
  <c r="F76" i="10"/>
  <c r="K90" i="11"/>
  <c r="D104" i="11" s="1"/>
  <c r="B104" i="11"/>
  <c r="E104" i="11" s="1"/>
  <c r="D90" i="11"/>
  <c r="C104" i="11" s="1"/>
  <c r="F62" i="15"/>
  <c r="M58" i="15"/>
  <c r="M53" i="16"/>
  <c r="F69" i="16"/>
  <c r="M63" i="16"/>
  <c r="F66" i="15"/>
  <c r="F73" i="9"/>
  <c r="F71" i="13"/>
  <c r="F81" i="13"/>
  <c r="F84" i="13"/>
  <c r="E104" i="15" l="1"/>
  <c r="F90" i="11"/>
  <c r="C106" i="11" s="1"/>
  <c r="M90" i="11"/>
  <c r="D106" i="11" s="1"/>
  <c r="F89" i="2"/>
  <c r="F90" i="2" s="1"/>
  <c r="C106" i="2" s="1"/>
  <c r="M89" i="8"/>
  <c r="E104" i="4"/>
  <c r="E103" i="9"/>
  <c r="E105" i="15"/>
  <c r="E105" i="2"/>
  <c r="E102" i="16"/>
  <c r="B106" i="16"/>
  <c r="E104" i="2"/>
  <c r="F89" i="8"/>
  <c r="F89" i="14"/>
  <c r="F90" i="14" s="1"/>
  <c r="C106" i="14" s="1"/>
  <c r="E102" i="14"/>
  <c r="B106" i="14"/>
  <c r="E103" i="12"/>
  <c r="E102" i="9"/>
  <c r="B106" i="9"/>
  <c r="F89" i="4"/>
  <c r="E104" i="10"/>
  <c r="F89" i="10"/>
  <c r="F90" i="10" s="1"/>
  <c r="C106" i="10" s="1"/>
  <c r="B106" i="13"/>
  <c r="E102" i="13"/>
  <c r="E104" i="13"/>
  <c r="E104" i="14"/>
  <c r="E103" i="1"/>
  <c r="M89" i="15"/>
  <c r="E103" i="15"/>
  <c r="B106" i="11"/>
  <c r="E102" i="11"/>
  <c r="E103" i="13"/>
  <c r="B106" i="1"/>
  <c r="E102" i="1"/>
  <c r="F90" i="6"/>
  <c r="C106" i="6" s="1"/>
  <c r="M90" i="6"/>
  <c r="D106" i="6" s="1"/>
  <c r="M89" i="9"/>
  <c r="E103" i="11"/>
  <c r="E103" i="2"/>
  <c r="F90" i="4"/>
  <c r="C106" i="4" s="1"/>
  <c r="E104" i="9"/>
  <c r="M89" i="4"/>
  <c r="M90" i="4" s="1"/>
  <c r="D106" i="4" s="1"/>
  <c r="F90" i="5"/>
  <c r="C106" i="5" s="1"/>
  <c r="E102" i="15"/>
  <c r="B106" i="15"/>
  <c r="F89" i="5"/>
  <c r="F90" i="15"/>
  <c r="C106" i="15" s="1"/>
  <c r="M90" i="15"/>
  <c r="D106" i="15" s="1"/>
  <c r="E103" i="6"/>
  <c r="E102" i="4"/>
  <c r="E106" i="4" s="1"/>
  <c r="B108" i="4" s="1"/>
  <c r="B106" i="4"/>
  <c r="M89" i="1"/>
  <c r="M90" i="1" s="1"/>
  <c r="D106" i="1" s="1"/>
  <c r="B106" i="7"/>
  <c r="E102" i="7"/>
  <c r="E106" i="7" s="1"/>
  <c r="B108" i="7" s="1"/>
  <c r="M89" i="12"/>
  <c r="M90" i="12" s="1"/>
  <c r="D106" i="12" s="1"/>
  <c r="F89" i="13"/>
  <c r="F90" i="13" s="1"/>
  <c r="C106" i="13" s="1"/>
  <c r="M89" i="5"/>
  <c r="M90" i="5" s="1"/>
  <c r="D106" i="5" s="1"/>
  <c r="F89" i="6"/>
  <c r="F89" i="1"/>
  <c r="F90" i="1" s="1"/>
  <c r="C106" i="1" s="1"/>
  <c r="E103" i="3"/>
  <c r="M89" i="13"/>
  <c r="M90" i="13" s="1"/>
  <c r="D106" i="13" s="1"/>
  <c r="E104" i="5"/>
  <c r="B106" i="3"/>
  <c r="E102" i="3"/>
  <c r="F90" i="9"/>
  <c r="C106" i="9" s="1"/>
  <c r="M90" i="9"/>
  <c r="D106" i="9" s="1"/>
  <c r="E104" i="8"/>
  <c r="E102" i="2"/>
  <c r="E106" i="2" s="1"/>
  <c r="B108" i="2" s="1"/>
  <c r="B106" i="2"/>
  <c r="E102" i="12"/>
  <c r="E106" i="12" s="1"/>
  <c r="B108" i="12" s="1"/>
  <c r="B106" i="12"/>
  <c r="F90" i="8"/>
  <c r="C106" i="8" s="1"/>
  <c r="M90" i="8"/>
  <c r="D106" i="8" s="1"/>
  <c r="M90" i="2"/>
  <c r="D106" i="2" s="1"/>
  <c r="E102" i="10"/>
  <c r="E106" i="10" s="1"/>
  <c r="B108" i="10" s="1"/>
  <c r="B106" i="10"/>
  <c r="B106" i="8"/>
  <c r="E102" i="8"/>
  <c r="E106" i="8" s="1"/>
  <c r="B108" i="8" s="1"/>
  <c r="E103" i="5"/>
  <c r="E106" i="5" s="1"/>
  <c r="B108" i="5" s="1"/>
  <c r="E104" i="1"/>
  <c r="E105" i="1"/>
  <c r="E102" i="6"/>
  <c r="B106" i="6"/>
  <c r="E105" i="16"/>
  <c r="F89" i="12"/>
  <c r="F90" i="12" s="1"/>
  <c r="C106" i="12" s="1"/>
  <c r="E106" i="15" l="1"/>
  <c r="B108" i="15" s="1"/>
  <c r="E106" i="1"/>
  <c r="B108" i="1" s="1"/>
  <c r="E106" i="3"/>
  <c r="B108" i="3" s="1"/>
  <c r="E106" i="9"/>
  <c r="B108" i="9" s="1"/>
  <c r="E106" i="6"/>
  <c r="B108" i="6" s="1"/>
  <c r="E106" i="13"/>
  <c r="B108" i="13" s="1"/>
  <c r="E106" i="16"/>
  <c r="B108" i="16" s="1"/>
  <c r="E106" i="11"/>
  <c r="B108" i="11" s="1"/>
  <c r="E106" i="14"/>
  <c r="B108" i="14" s="1"/>
</calcChain>
</file>

<file path=xl/sharedStrings.xml><?xml version="1.0" encoding="utf-8"?>
<sst xmlns="http://schemas.openxmlformats.org/spreadsheetml/2006/main" count="639" uniqueCount="36">
  <si>
    <t>POLIGONO POL01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</si>
  <si>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</si>
  <si>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</si>
  <si>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</si>
  <si>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</si>
  <si>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</si>
  <si>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</si>
  <si>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</si>
  <si>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</si>
  <si>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</si>
  <si>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</si>
  <si>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</si>
  <si>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</si>
  <si>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</si>
  <si>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2012
 CAPTURAS POR EDAD</t>
  </si>
  <si>
    <t>EDAD</t>
  </si>
  <si>
    <r>
      <rPr>
        <b/>
        <sz val="8"/>
        <rFont val="MS Sans"/>
        <family val="2"/>
        <charset val="1"/>
      </rPr>
      <t>C (N) x10</t>
    </r>
    <r>
      <rPr>
        <b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</si>
  <si>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</si>
  <si>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</si>
  <si>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</si>
  <si>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t>FACTOR
SOP</t>
  </si>
  <si>
    <t>POLIGONO POL02</t>
  </si>
  <si>
    <t>POLIGONO POL03</t>
  </si>
  <si>
    <t>POLIGONO POL04</t>
  </si>
  <si>
    <t>POLIGONO POL05</t>
  </si>
  <si>
    <t>POLIGONO POL06</t>
  </si>
  <si>
    <t>POLIGONO POL07</t>
  </si>
  <si>
    <t>POLIGONO POL08</t>
  </si>
  <si>
    <t>POLIGONO POL09</t>
  </si>
  <si>
    <t>POLIGONO POL10</t>
  </si>
  <si>
    <t>POLIGONO POL11</t>
  </si>
  <si>
    <t>POLIGONO POL12</t>
  </si>
  <si>
    <t>SPAIN</t>
  </si>
  <si>
    <t>PORTUGAL</t>
  </si>
  <si>
    <t>GULF OF CADIZ</t>
  </si>
  <si>
    <t>POLIGONO 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</si>
</sst>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"/>
    <numFmt numFmtId="165" formatCode="0.0000000"/>
    <numFmt numFmtId="166" formatCode="0.00000"/>
    <numFmt numFmtId="167" formatCode="0.0"/>
    <numFmt numFmtId="168" formatCode="0.000"/>
  </numFmts>
  <fonts count="9">
    <font>
      <sz val="10"/>
      <name val="Arial"/>
      <family val="2"/>
      <charset val="1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sz val="10"/>
      <name val="MS Sans"/>
      <family val="2"/>
      <charset val="1"/>
    </font>
    <font>
      <b/>
      <sz val="12"/>
      <name val="MS Sans"/>
      <family val="2"/>
      <charset val="1"/>
    </font>
    <font>
      <b/>
      <sz val="8"/>
      <name val="MS Sans"/>
      <family val="2"/>
      <charset val="1"/>
    </font>
    <font>
      <b/>
      <sz val="8"/>
      <name val="Arial"/>
      <family val="2"/>
      <charset val="1"/>
    </font>
    <font>
      <b/>
      <vertAlign val="superscript"/>
      <sz val="11"/>
      <name val="MS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10">
    <border>
      <left/>
      <right/>
      <top/>
      <bottom/>
      <diagonal/>
    </border>
    <border>
      <left style="thin">
        <color rgb="FF141312"/>
      </left>
      <right/>
      <top style="thin">
        <color rgb="FF141312"/>
      </top>
      <bottom style="thin">
        <color rgb="FF141312"/>
      </bottom>
      <diagonal/>
    </border>
    <border>
      <left/>
      <right/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/>
      <diagonal/>
    </border>
    <border>
      <left style="thin">
        <color rgb="FF141312"/>
      </left>
      <right style="thin">
        <color rgb="FF141312"/>
      </right>
      <top/>
      <bottom/>
      <diagonal/>
    </border>
    <border>
      <left/>
      <right style="thin">
        <color rgb="FF141312"/>
      </right>
      <top/>
      <bottom/>
      <diagonal/>
    </border>
    <border>
      <left style="thin">
        <color rgb="FF141312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141312"/>
      </right>
      <top style="thin">
        <color rgb="FF141312"/>
      </top>
      <bottom style="thin">
        <color rgb="FF14131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" fontId="2" fillId="0" borderId="6" xfId="0" applyNumberFormat="1" applyFont="1" applyBorder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65" fontId="0" fillId="0" borderId="8" xfId="0" applyNumberFormat="1" applyBorder="1"/>
    <xf numFmtId="0" fontId="3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P108"/>
  <sheetViews>
    <sheetView topLeftCell="B1" zoomScaleNormal="100" workbookViewId="0">
      <selection activeCell="E6" sqref="E6"/>
    </sheetView>
  </sheetViews>
  <sheetFormatPr baseColWidth="10" defaultColWidth="8.83203125" defaultRowHeight="13"/>
  <cols>
    <col min="1" max="1025" width="10.6640625" customWidth="1"/>
  </cols>
  <sheetData>
    <row r="1" spans="1:16" ht="21">
      <c r="A1" s="32" t="s">
        <v>0</v>
      </c>
      <c r="B1" s="32"/>
      <c r="C1" s="32"/>
      <c r="D1" s="32"/>
      <c r="E1" s="32"/>
      <c r="F1" s="32"/>
      <c r="G1" s="3"/>
      <c r="H1" s="33" t="s">
        <v>1</v>
      </c>
      <c r="I1" s="33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873124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4" t="s">
        <v>4</v>
      </c>
      <c r="C4" s="34"/>
      <c r="D4" s="34"/>
      <c r="E4" s="34"/>
      <c r="F4" s="34"/>
      <c r="G4" s="3"/>
      <c r="H4" s="2" t="s">
        <v>3</v>
      </c>
      <c r="I4" s="3"/>
      <c r="J4" s="3"/>
      <c r="K4" s="2" t="s">
        <v>3</v>
      </c>
      <c r="L4" s="33" t="s">
        <v>5</v>
      </c>
      <c r="M4" s="33"/>
      <c r="N4" s="33"/>
      <c r="O4" s="33"/>
      <c r="P4" s="33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>
        <v>0</v>
      </c>
      <c r="C6" s="11">
        <v>0</v>
      </c>
      <c r="D6" s="11">
        <v>0</v>
      </c>
      <c r="E6" s="11">
        <v>0</v>
      </c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3</v>
      </c>
      <c r="C14" s="11">
        <v>0</v>
      </c>
      <c r="D14" s="11">
        <v>0</v>
      </c>
      <c r="E14" s="11"/>
      <c r="F14" s="12">
        <f t="shared" si="0"/>
        <v>3</v>
      </c>
      <c r="G14" s="3"/>
      <c r="H14" s="10">
        <v>7.75</v>
      </c>
      <c r="I14" s="5">
        <v>618</v>
      </c>
      <c r="J14" s="5"/>
      <c r="K14" s="10">
        <v>7.75</v>
      </c>
      <c r="L14" s="3">
        <f t="shared" si="1"/>
        <v>0.61799999999999999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0.61799999999999999</v>
      </c>
    </row>
    <row r="15" spans="1:16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>
        <v>618</v>
      </c>
      <c r="J15" s="5"/>
      <c r="K15" s="10">
        <v>8.25</v>
      </c>
      <c r="L15" s="3">
        <f t="shared" si="1"/>
        <v>0.61799999999999999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0.61799999999999999</v>
      </c>
    </row>
    <row r="16" spans="1:16">
      <c r="A16" s="10">
        <v>8.75</v>
      </c>
      <c r="B16" s="11">
        <v>16</v>
      </c>
      <c r="C16" s="11">
        <v>0</v>
      </c>
      <c r="D16" s="11">
        <v>0</v>
      </c>
      <c r="E16" s="11"/>
      <c r="F16" s="12">
        <f t="shared" si="0"/>
        <v>16</v>
      </c>
      <c r="G16" s="3"/>
      <c r="H16" s="10">
        <v>8.75</v>
      </c>
      <c r="I16" s="5">
        <v>618</v>
      </c>
      <c r="J16" s="5"/>
      <c r="K16" s="10">
        <v>8.75</v>
      </c>
      <c r="L16" s="3">
        <f t="shared" si="1"/>
        <v>0.61799999999999999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0.61799999999999999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>
        <v>824</v>
      </c>
      <c r="J17" s="5"/>
      <c r="K17" s="10">
        <v>9.25</v>
      </c>
      <c r="L17" s="3">
        <f t="shared" si="1"/>
        <v>0.82399999999999995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0.82399999999999995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412</v>
      </c>
      <c r="J18" s="5"/>
      <c r="K18" s="10">
        <v>9.75</v>
      </c>
      <c r="L18" s="3">
        <f t="shared" si="1"/>
        <v>0.41199999999999998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0.41199999999999998</v>
      </c>
    </row>
    <row r="19" spans="1:16">
      <c r="A19" s="10">
        <v>10.25</v>
      </c>
      <c r="B19" s="11">
        <v>45</v>
      </c>
      <c r="C19" s="11">
        <v>0</v>
      </c>
      <c r="D19" s="11">
        <v>0</v>
      </c>
      <c r="E19" s="11"/>
      <c r="F19" s="12">
        <f t="shared" si="0"/>
        <v>45</v>
      </c>
      <c r="G19" s="3"/>
      <c r="H19" s="10">
        <v>10.25</v>
      </c>
      <c r="I19" s="5">
        <v>1030</v>
      </c>
      <c r="J19" s="5"/>
      <c r="K19" s="10">
        <v>10.25</v>
      </c>
      <c r="L19" s="3">
        <f t="shared" si="1"/>
        <v>1.03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1.03</v>
      </c>
    </row>
    <row r="20" spans="1:16">
      <c r="A20" s="10">
        <v>10.75</v>
      </c>
      <c r="B20" s="11">
        <v>44</v>
      </c>
      <c r="C20" s="11">
        <v>0</v>
      </c>
      <c r="D20" s="11">
        <v>0</v>
      </c>
      <c r="E20" s="11"/>
      <c r="F20" s="12">
        <f t="shared" si="0"/>
        <v>44</v>
      </c>
      <c r="G20" s="3"/>
      <c r="H20" s="10">
        <v>10.75</v>
      </c>
      <c r="I20" s="5">
        <v>824</v>
      </c>
      <c r="J20" s="5"/>
      <c r="K20" s="10">
        <v>10.75</v>
      </c>
      <c r="L20" s="3">
        <f t="shared" si="1"/>
        <v>0.82399999999999995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0.82399999999999995</v>
      </c>
    </row>
    <row r="21" spans="1:16">
      <c r="A21" s="10">
        <v>11.25</v>
      </c>
      <c r="B21" s="11">
        <v>36</v>
      </c>
      <c r="C21" s="11">
        <v>0</v>
      </c>
      <c r="D21" s="11">
        <v>0</v>
      </c>
      <c r="E21" s="11"/>
      <c r="F21" s="12">
        <f t="shared" si="0"/>
        <v>36</v>
      </c>
      <c r="G21" s="3"/>
      <c r="H21" s="10">
        <v>11.25</v>
      </c>
      <c r="I21" s="5">
        <v>412</v>
      </c>
      <c r="J21" s="5"/>
      <c r="K21" s="10">
        <v>11.25</v>
      </c>
      <c r="L21" s="3">
        <f t="shared" si="1"/>
        <v>0.41199999999999998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0.41199999999999998</v>
      </c>
    </row>
    <row r="22" spans="1:16">
      <c r="A22" s="10">
        <v>11.75</v>
      </c>
      <c r="B22" s="11">
        <v>46</v>
      </c>
      <c r="C22" s="11">
        <v>3</v>
      </c>
      <c r="D22" s="11">
        <v>0</v>
      </c>
      <c r="E22" s="11"/>
      <c r="F22" s="12">
        <f t="shared" si="0"/>
        <v>49</v>
      </c>
      <c r="G22" s="5"/>
      <c r="H22" s="10">
        <v>11.75</v>
      </c>
      <c r="I22" s="5">
        <v>412</v>
      </c>
      <c r="J22" s="5"/>
      <c r="K22" s="10">
        <v>11.75</v>
      </c>
      <c r="L22" s="3">
        <f t="shared" si="1"/>
        <v>0.38677551020408163</v>
      </c>
      <c r="M22" s="3">
        <f t="shared" si="2"/>
        <v>2.5224489795918365E-2</v>
      </c>
      <c r="N22" s="3">
        <f t="shared" si="3"/>
        <v>0</v>
      </c>
      <c r="O22" s="3">
        <f t="shared" si="4"/>
        <v>0</v>
      </c>
      <c r="P22" s="13">
        <f t="shared" si="5"/>
        <v>0.41199999999999998</v>
      </c>
    </row>
    <row r="23" spans="1:16">
      <c r="A23" s="10">
        <v>12.25</v>
      </c>
      <c r="B23" s="11">
        <v>39</v>
      </c>
      <c r="C23" s="11">
        <v>15</v>
      </c>
      <c r="D23" s="11">
        <v>0</v>
      </c>
      <c r="E23" s="11"/>
      <c r="F23" s="12">
        <f t="shared" si="0"/>
        <v>54</v>
      </c>
      <c r="G23" s="5"/>
      <c r="H23" s="10">
        <v>12.25</v>
      </c>
      <c r="I23" s="5">
        <v>0</v>
      </c>
      <c r="J23" s="5"/>
      <c r="K23" s="10">
        <v>12.25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23</v>
      </c>
      <c r="C24" s="11">
        <v>26</v>
      </c>
      <c r="D24" s="11">
        <v>0</v>
      </c>
      <c r="E24" s="11"/>
      <c r="F24" s="12">
        <f t="shared" si="0"/>
        <v>49</v>
      </c>
      <c r="G24" s="5"/>
      <c r="H24" s="10">
        <v>12.75</v>
      </c>
      <c r="I24" s="5">
        <v>0</v>
      </c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23</v>
      </c>
      <c r="C25" s="11">
        <v>57</v>
      </c>
      <c r="D25" s="11">
        <v>0</v>
      </c>
      <c r="E25" s="11"/>
      <c r="F25" s="12">
        <f t="shared" si="0"/>
        <v>80</v>
      </c>
      <c r="G25" s="5"/>
      <c r="H25" s="10">
        <v>13.25</v>
      </c>
      <c r="I25" s="5">
        <v>232531</v>
      </c>
      <c r="J25" s="5"/>
      <c r="K25" s="10">
        <v>13.25</v>
      </c>
      <c r="L25" s="3">
        <f t="shared" si="1"/>
        <v>66.852662499999994</v>
      </c>
      <c r="M25" s="3">
        <f t="shared" si="2"/>
        <v>165.6783375</v>
      </c>
      <c r="N25" s="3">
        <f t="shared" si="3"/>
        <v>0</v>
      </c>
      <c r="O25" s="3">
        <f t="shared" si="4"/>
        <v>0</v>
      </c>
      <c r="P25" s="13">
        <f t="shared" si="5"/>
        <v>232.53100000000001</v>
      </c>
    </row>
    <row r="26" spans="1:16">
      <c r="A26" s="10">
        <v>13.75</v>
      </c>
      <c r="B26" s="11">
        <v>17</v>
      </c>
      <c r="C26" s="11">
        <v>61</v>
      </c>
      <c r="D26" s="11">
        <v>2</v>
      </c>
      <c r="E26" s="11"/>
      <c r="F26" s="12">
        <f t="shared" si="0"/>
        <v>80</v>
      </c>
      <c r="G26" s="5"/>
      <c r="H26" s="10">
        <v>13.75</v>
      </c>
      <c r="I26" s="5">
        <v>1014992</v>
      </c>
      <c r="J26" s="5"/>
      <c r="K26" s="10">
        <v>13.75</v>
      </c>
      <c r="L26" s="3">
        <f t="shared" si="1"/>
        <v>215.6858</v>
      </c>
      <c r="M26" s="3">
        <f t="shared" si="2"/>
        <v>773.93139999999994</v>
      </c>
      <c r="N26" s="3">
        <f t="shared" si="3"/>
        <v>25.3748</v>
      </c>
      <c r="O26" s="3">
        <f t="shared" si="4"/>
        <v>0</v>
      </c>
      <c r="P26" s="13">
        <f t="shared" si="5"/>
        <v>1014.992</v>
      </c>
    </row>
    <row r="27" spans="1:16">
      <c r="A27" s="10">
        <v>14.25</v>
      </c>
      <c r="B27" s="11">
        <v>6</v>
      </c>
      <c r="C27" s="11">
        <v>92</v>
      </c>
      <c r="D27" s="11">
        <v>3</v>
      </c>
      <c r="E27" s="11"/>
      <c r="F27" s="12">
        <f t="shared" si="0"/>
        <v>101</v>
      </c>
      <c r="G27" s="5"/>
      <c r="H27" s="10">
        <v>14.25</v>
      </c>
      <c r="I27" s="5">
        <v>3974894</v>
      </c>
      <c r="J27" s="5"/>
      <c r="K27" s="10">
        <v>14.25</v>
      </c>
      <c r="L27" s="3">
        <f t="shared" si="1"/>
        <v>236.13231683168314</v>
      </c>
      <c r="M27" s="3">
        <f t="shared" si="2"/>
        <v>3620.6955247524752</v>
      </c>
      <c r="N27" s="3">
        <f t="shared" si="3"/>
        <v>118.06615841584157</v>
      </c>
      <c r="O27" s="3">
        <f t="shared" si="4"/>
        <v>0</v>
      </c>
      <c r="P27" s="13">
        <f t="shared" si="5"/>
        <v>3974.8939999999998</v>
      </c>
    </row>
    <row r="28" spans="1:16">
      <c r="A28" s="10">
        <v>14.75</v>
      </c>
      <c r="B28" s="11">
        <v>4</v>
      </c>
      <c r="C28" s="11">
        <v>86</v>
      </c>
      <c r="D28" s="11">
        <v>2</v>
      </c>
      <c r="E28" s="11"/>
      <c r="F28" s="12">
        <f t="shared" si="0"/>
        <v>92</v>
      </c>
      <c r="G28" s="3"/>
      <c r="H28" s="10">
        <v>14.75</v>
      </c>
      <c r="I28" s="5">
        <v>8547496</v>
      </c>
      <c r="J28" s="5"/>
      <c r="K28" s="10">
        <v>14.75</v>
      </c>
      <c r="L28" s="3">
        <f t="shared" si="1"/>
        <v>371.63026086956518</v>
      </c>
      <c r="M28" s="3">
        <f t="shared" si="2"/>
        <v>7990.050608695652</v>
      </c>
      <c r="N28" s="3">
        <f t="shared" si="3"/>
        <v>185.81513043478259</v>
      </c>
      <c r="O28" s="3">
        <f t="shared" si="4"/>
        <v>0</v>
      </c>
      <c r="P28" s="13">
        <f t="shared" si="5"/>
        <v>8547.496000000001</v>
      </c>
    </row>
    <row r="29" spans="1:16">
      <c r="A29" s="10">
        <v>15.25</v>
      </c>
      <c r="B29" s="11">
        <v>1</v>
      </c>
      <c r="C29" s="11">
        <v>62</v>
      </c>
      <c r="D29" s="11">
        <v>13</v>
      </c>
      <c r="E29" s="11"/>
      <c r="F29" s="12">
        <f t="shared" si="0"/>
        <v>76</v>
      </c>
      <c r="G29" s="3"/>
      <c r="H29" s="10">
        <v>15.25</v>
      </c>
      <c r="I29" s="5">
        <v>10502179</v>
      </c>
      <c r="J29" s="5"/>
      <c r="K29" s="10">
        <v>15.25</v>
      </c>
      <c r="L29" s="3">
        <f t="shared" si="1"/>
        <v>138.18656578947369</v>
      </c>
      <c r="M29" s="3">
        <f t="shared" si="2"/>
        <v>8567.5670789473679</v>
      </c>
      <c r="N29" s="3">
        <f t="shared" si="3"/>
        <v>1796.4253552631581</v>
      </c>
      <c r="O29" s="3">
        <f t="shared" si="4"/>
        <v>0</v>
      </c>
      <c r="P29" s="13">
        <f t="shared" si="5"/>
        <v>10502.179</v>
      </c>
    </row>
    <row r="30" spans="1:16">
      <c r="A30" s="10">
        <v>15.75</v>
      </c>
      <c r="B30" s="11">
        <v>0</v>
      </c>
      <c r="C30" s="11">
        <v>58</v>
      </c>
      <c r="D30" s="11">
        <v>11</v>
      </c>
      <c r="E30" s="11"/>
      <c r="F30" s="12">
        <f t="shared" si="0"/>
        <v>69</v>
      </c>
      <c r="G30" s="3"/>
      <c r="H30" s="10">
        <v>15.75</v>
      </c>
      <c r="I30" s="5">
        <v>9320916</v>
      </c>
      <c r="J30" s="5"/>
      <c r="K30" s="10">
        <v>15.75</v>
      </c>
      <c r="L30" s="3">
        <f t="shared" si="1"/>
        <v>0</v>
      </c>
      <c r="M30" s="3">
        <f t="shared" si="2"/>
        <v>7834.9728695652166</v>
      </c>
      <c r="N30" s="3">
        <f t="shared" si="3"/>
        <v>1485.9431304347825</v>
      </c>
      <c r="O30" s="3">
        <f t="shared" si="4"/>
        <v>0</v>
      </c>
      <c r="P30" s="13">
        <f t="shared" si="5"/>
        <v>9320.9159999999993</v>
      </c>
    </row>
    <row r="31" spans="1:16">
      <c r="A31" s="10">
        <v>16.25</v>
      </c>
      <c r="B31" s="11">
        <v>0</v>
      </c>
      <c r="C31" s="11">
        <v>27</v>
      </c>
      <c r="D31" s="11">
        <v>8</v>
      </c>
      <c r="E31" s="11"/>
      <c r="F31" s="12">
        <f t="shared" si="0"/>
        <v>35</v>
      </c>
      <c r="G31" s="3"/>
      <c r="H31" s="10">
        <v>16.25</v>
      </c>
      <c r="I31" s="5">
        <v>6050243</v>
      </c>
      <c r="J31" s="5"/>
      <c r="K31" s="10">
        <v>16.25</v>
      </c>
      <c r="L31" s="3">
        <f t="shared" si="1"/>
        <v>0</v>
      </c>
      <c r="M31" s="3">
        <f t="shared" si="2"/>
        <v>4667.3303142857148</v>
      </c>
      <c r="N31" s="3">
        <f t="shared" si="3"/>
        <v>1382.9126857142858</v>
      </c>
      <c r="O31" s="3">
        <f t="shared" si="4"/>
        <v>0</v>
      </c>
      <c r="P31" s="13">
        <f t="shared" si="5"/>
        <v>6050.2430000000004</v>
      </c>
    </row>
    <row r="32" spans="1:16">
      <c r="A32" s="10">
        <v>16.75</v>
      </c>
      <c r="B32" s="11">
        <v>0</v>
      </c>
      <c r="C32" s="11">
        <v>8</v>
      </c>
      <c r="D32" s="11">
        <v>9</v>
      </c>
      <c r="E32" s="11"/>
      <c r="F32" s="12">
        <f t="shared" si="0"/>
        <v>17</v>
      </c>
      <c r="G32" s="3"/>
      <c r="H32" s="10">
        <v>16.75</v>
      </c>
      <c r="I32" s="5">
        <v>1829693</v>
      </c>
      <c r="J32" s="14"/>
      <c r="K32" s="10">
        <v>16.75</v>
      </c>
      <c r="L32" s="3">
        <f t="shared" si="1"/>
        <v>0</v>
      </c>
      <c r="M32" s="3">
        <f t="shared" si="2"/>
        <v>861.03199999999993</v>
      </c>
      <c r="N32" s="3">
        <f t="shared" si="3"/>
        <v>968.66100000000006</v>
      </c>
      <c r="O32" s="3">
        <f t="shared" si="4"/>
        <v>0</v>
      </c>
      <c r="P32" s="13">
        <f t="shared" si="5"/>
        <v>1829.693</v>
      </c>
    </row>
    <row r="33" spans="1:16">
      <c r="A33" s="10">
        <v>17.25</v>
      </c>
      <c r="B33" s="11">
        <v>1</v>
      </c>
      <c r="C33" s="11">
        <v>3</v>
      </c>
      <c r="D33" s="11">
        <v>7</v>
      </c>
      <c r="E33" s="11"/>
      <c r="F33" s="12">
        <f t="shared" si="0"/>
        <v>11</v>
      </c>
      <c r="G33" s="3"/>
      <c r="H33" s="10">
        <v>17.25</v>
      </c>
      <c r="I33" s="5">
        <v>757126</v>
      </c>
      <c r="J33" s="14"/>
      <c r="K33" s="10">
        <v>17.25</v>
      </c>
      <c r="L33" s="3">
        <f t="shared" si="1"/>
        <v>68.829636363636368</v>
      </c>
      <c r="M33" s="3">
        <f t="shared" si="2"/>
        <v>206.48890909090906</v>
      </c>
      <c r="N33" s="3">
        <f t="shared" si="3"/>
        <v>481.8074545454545</v>
      </c>
      <c r="O33" s="3">
        <f t="shared" si="4"/>
        <v>0</v>
      </c>
      <c r="P33" s="13">
        <f t="shared" si="5"/>
        <v>757.12599999999998</v>
      </c>
    </row>
    <row r="34" spans="1:16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>
        <v>45765</v>
      </c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45.765000000000001</v>
      </c>
      <c r="O34" s="3">
        <f t="shared" si="4"/>
        <v>0</v>
      </c>
      <c r="P34" s="13">
        <f t="shared" si="5"/>
        <v>45.765000000000001</v>
      </c>
    </row>
    <row r="35" spans="1:16">
      <c r="A35" s="10">
        <v>18.25</v>
      </c>
      <c r="B35" s="11">
        <v>0</v>
      </c>
      <c r="C35" s="11">
        <v>0</v>
      </c>
      <c r="D35" s="11">
        <v>3</v>
      </c>
      <c r="E35" s="11"/>
      <c r="F35" s="12">
        <f t="shared" si="0"/>
        <v>3</v>
      </c>
      <c r="G35" s="3"/>
      <c r="H35" s="10">
        <v>18.25</v>
      </c>
      <c r="I35" s="5">
        <v>0</v>
      </c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5">
        <v>1</v>
      </c>
      <c r="E36" s="11"/>
      <c r="F36" s="12">
        <f t="shared" si="0"/>
        <v>1</v>
      </c>
      <c r="G36" s="3"/>
      <c r="H36" s="10">
        <v>18.75</v>
      </c>
      <c r="I36" s="5">
        <v>50684</v>
      </c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50.683999999999997</v>
      </c>
      <c r="O36" s="3">
        <f t="shared" si="4"/>
        <v>0</v>
      </c>
      <c r="P36" s="13">
        <f t="shared" si="5"/>
        <v>50.683999999999997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386</v>
      </c>
      <c r="C43" s="16">
        <f>SUM(C6:C42)</f>
        <v>498</v>
      </c>
      <c r="D43" s="16">
        <f>SUM(D6:D42)</f>
        <v>60</v>
      </c>
      <c r="E43" s="16">
        <f>SUM(E6:E42)</f>
        <v>0</v>
      </c>
      <c r="F43" s="16">
        <f>SUM(F6:F42)</f>
        <v>944</v>
      </c>
      <c r="G43" s="17"/>
      <c r="H43" s="8" t="s">
        <v>7</v>
      </c>
      <c r="I43" s="5">
        <f>SUM(I6:I42)</f>
        <v>42332287</v>
      </c>
      <c r="J43" s="3"/>
      <c r="K43" s="8" t="s">
        <v>7</v>
      </c>
      <c r="L43" s="16">
        <f>SUM(L6:L42)</f>
        <v>1103.0600178645625</v>
      </c>
      <c r="M43" s="16">
        <f>SUM(M6:M42)</f>
        <v>34687.77226732712</v>
      </c>
      <c r="N43" s="16">
        <f>SUM(N6:N42)</f>
        <v>6541.4547148083057</v>
      </c>
      <c r="O43" s="16">
        <f>SUM(O6:O42)</f>
        <v>0</v>
      </c>
      <c r="P43" s="16">
        <f>SUM(P6:P42)</f>
        <v>42332.286999999997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4"/>
    </row>
    <row r="47" spans="1:16">
      <c r="A47" s="3"/>
      <c r="B47" s="33" t="s">
        <v>9</v>
      </c>
      <c r="C47" s="33"/>
      <c r="D47" s="33"/>
      <c r="E47" s="3"/>
      <c r="F47" s="3"/>
      <c r="G47" s="5"/>
      <c r="H47" s="3"/>
      <c r="I47" s="33" t="s">
        <v>10</v>
      </c>
      <c r="J47" s="33"/>
      <c r="K47" s="33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9" t="s">
        <v>11</v>
      </c>
      <c r="I49" s="20">
        <v>5.8861299999999998E-3</v>
      </c>
      <c r="J49" s="19" t="s">
        <v>12</v>
      </c>
      <c r="K49" s="20">
        <v>2.98438633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0.30406113899936454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0.44175877234390715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0.61566576939714424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0.82997197877744922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1.0888603426058827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1.3965075683669055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1.7570846820926103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2.1747574917691073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4.7895000000000003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4.7895000000000003</v>
      </c>
      <c r="G60" s="3"/>
      <c r="H60" s="10">
        <f t="shared" si="11"/>
        <v>2.6536869811770893</v>
      </c>
      <c r="I60" s="3">
        <f t="shared" si="12"/>
        <v>1.6399785543674412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1.6399785543674412</v>
      </c>
      <c r="N60" s="4"/>
      <c r="O60" s="4"/>
      <c r="P60" s="4"/>
    </row>
    <row r="61" spans="1:16">
      <c r="A61" s="10">
        <v>8.25</v>
      </c>
      <c r="B61" s="3">
        <f t="shared" si="6"/>
        <v>5.0984999999999996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5.0984999999999996</v>
      </c>
      <c r="G61" s="3"/>
      <c r="H61" s="10">
        <f t="shared" si="11"/>
        <v>3.1980296487311084</v>
      </c>
      <c r="I61" s="3">
        <f t="shared" si="12"/>
        <v>1.9763823229158251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1.9763823229158251</v>
      </c>
      <c r="N61" s="4"/>
      <c r="O61" s="4"/>
      <c r="P61" s="4"/>
    </row>
    <row r="62" spans="1:16">
      <c r="A62" s="10">
        <v>8.75</v>
      </c>
      <c r="B62" s="3">
        <f t="shared" si="6"/>
        <v>5.4074999999999998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5.4074999999999998</v>
      </c>
      <c r="G62" s="3"/>
      <c r="H62" s="10">
        <f t="shared" si="11"/>
        <v>3.8119378020799504</v>
      </c>
      <c r="I62" s="3">
        <f t="shared" si="12"/>
        <v>2.3557775616854091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2.3557775616854091</v>
      </c>
      <c r="N62" s="4"/>
      <c r="O62" s="4"/>
      <c r="P62" s="4"/>
    </row>
    <row r="63" spans="1:16">
      <c r="A63" s="10">
        <v>9.25</v>
      </c>
      <c r="B63" s="3">
        <f t="shared" si="6"/>
        <v>7.6219999999999999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7.6219999999999999</v>
      </c>
      <c r="G63" s="3"/>
      <c r="H63" s="10">
        <f t="shared" si="11"/>
        <v>4.4995598165937531</v>
      </c>
      <c r="I63" s="3">
        <f t="shared" si="12"/>
        <v>3.7076372888732525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3.7076372888732525</v>
      </c>
      <c r="N63" s="4"/>
      <c r="O63" s="4"/>
      <c r="P63" s="4"/>
    </row>
    <row r="64" spans="1:16">
      <c r="A64" s="10">
        <v>9.75</v>
      </c>
      <c r="B64" s="3">
        <f t="shared" si="6"/>
        <v>4.0169999999999995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4.0169999999999995</v>
      </c>
      <c r="G64" s="3"/>
      <c r="H64" s="10">
        <f t="shared" si="11"/>
        <v>5.2650403639883105</v>
      </c>
      <c r="I64" s="3">
        <f t="shared" si="12"/>
        <v>2.1691966299631837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2.1691966299631837</v>
      </c>
      <c r="N64" s="4"/>
      <c r="O64" s="4"/>
      <c r="P64" s="4"/>
    </row>
    <row r="65" spans="1:16">
      <c r="A65" s="10">
        <v>10.25</v>
      </c>
      <c r="B65" s="3">
        <f t="shared" si="6"/>
        <v>10.557500000000001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10.557500000000001</v>
      </c>
      <c r="G65" s="3"/>
      <c r="H65" s="10">
        <f t="shared" si="11"/>
        <v>6.1125206159730734</v>
      </c>
      <c r="I65" s="3">
        <f t="shared" si="12"/>
        <v>6.2958962344522655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6.2958962344522655</v>
      </c>
      <c r="N65" s="4"/>
      <c r="O65" s="4"/>
      <c r="P65" s="4"/>
    </row>
    <row r="66" spans="1:16">
      <c r="A66" s="10">
        <v>10.75</v>
      </c>
      <c r="B66" s="3">
        <f t="shared" si="6"/>
        <v>8.8579999999999988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8.8579999999999988</v>
      </c>
      <c r="G66" s="3"/>
      <c r="H66" s="10">
        <f t="shared" si="11"/>
        <v>7.0461384267987794</v>
      </c>
      <c r="I66" s="3">
        <f t="shared" si="12"/>
        <v>5.8060180636821936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5.8060180636821936</v>
      </c>
      <c r="N66" s="4"/>
      <c r="O66" s="4"/>
      <c r="P66" s="4"/>
    </row>
    <row r="67" spans="1:16">
      <c r="A67" s="10">
        <v>11.25</v>
      </c>
      <c r="B67" s="3">
        <f t="shared" si="6"/>
        <v>4.6349999999999998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4.6349999999999998</v>
      </c>
      <c r="G67" s="3"/>
      <c r="H67" s="10">
        <f t="shared" si="11"/>
        <v>8.0700284978180505</v>
      </c>
      <c r="I67" s="3">
        <f t="shared" si="12"/>
        <v>3.3248517411010368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3.3248517411010368</v>
      </c>
      <c r="N67" s="4"/>
      <c r="O67" s="4"/>
      <c r="P67" s="4"/>
    </row>
    <row r="68" spans="1:16">
      <c r="A68" s="10">
        <v>11.75</v>
      </c>
      <c r="B68" s="3">
        <f t="shared" si="6"/>
        <v>4.5446122448979596</v>
      </c>
      <c r="C68" s="3">
        <f t="shared" si="7"/>
        <v>0.2963877551020408</v>
      </c>
      <c r="D68" s="3">
        <f t="shared" si="8"/>
        <v>0</v>
      </c>
      <c r="E68" s="3">
        <f t="shared" si="9"/>
        <v>0</v>
      </c>
      <c r="F68" s="12">
        <f t="shared" si="10"/>
        <v>4.8410000000000002</v>
      </c>
      <c r="G68" s="3"/>
      <c r="H68" s="10">
        <f t="shared" si="11"/>
        <v>9.1883225265889124</v>
      </c>
      <c r="I68" s="3">
        <f t="shared" si="12"/>
        <v>3.5538181331410832</v>
      </c>
      <c r="J68" s="3">
        <f t="shared" si="13"/>
        <v>0.23177074781354887</v>
      </c>
      <c r="K68" s="3">
        <f t="shared" si="14"/>
        <v>0</v>
      </c>
      <c r="L68" s="3">
        <f t="shared" si="15"/>
        <v>0</v>
      </c>
      <c r="M68" s="22">
        <f t="shared" si="16"/>
        <v>3.7855888809546321</v>
      </c>
      <c r="N68" s="4"/>
      <c r="O68" s="4"/>
      <c r="P68" s="4"/>
    </row>
    <row r="69" spans="1:16">
      <c r="A69" s="10">
        <v>12.25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10.40514934259806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2">
        <f t="shared" si="16"/>
        <v>0</v>
      </c>
      <c r="N69" s="4"/>
      <c r="O69" s="4"/>
      <c r="P69" s="4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11.724635031324723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2">
        <f t="shared" si="16"/>
        <v>0</v>
      </c>
      <c r="N70" s="4"/>
      <c r="O70" s="4"/>
      <c r="P70" s="4"/>
    </row>
    <row r="71" spans="1:16">
      <c r="A71" s="10">
        <v>13.25</v>
      </c>
      <c r="B71" s="3">
        <f t="shared" si="6"/>
        <v>885.79777812499992</v>
      </c>
      <c r="C71" s="3">
        <f t="shared" si="7"/>
        <v>2195.2379718749999</v>
      </c>
      <c r="D71" s="3">
        <f t="shared" si="8"/>
        <v>0</v>
      </c>
      <c r="E71" s="3">
        <f t="shared" si="9"/>
        <v>0</v>
      </c>
      <c r="F71" s="12">
        <f t="shared" si="10"/>
        <v>3081.03575</v>
      </c>
      <c r="G71" s="3"/>
      <c r="H71" s="10">
        <f t="shared" si="11"/>
        <v>13.150903048083261</v>
      </c>
      <c r="I71" s="3">
        <f t="shared" si="12"/>
        <v>879.17288304373142</v>
      </c>
      <c r="J71" s="3">
        <f t="shared" si="13"/>
        <v>2178.8197536301172</v>
      </c>
      <c r="K71" s="3">
        <f t="shared" si="14"/>
        <v>0</v>
      </c>
      <c r="L71" s="3">
        <f t="shared" si="15"/>
        <v>0</v>
      </c>
      <c r="M71" s="22">
        <f t="shared" si="16"/>
        <v>3057.9926366738487</v>
      </c>
      <c r="N71" s="4"/>
      <c r="O71" s="4"/>
      <c r="P71" s="4"/>
    </row>
    <row r="72" spans="1:16">
      <c r="A72" s="10">
        <v>13.75</v>
      </c>
      <c r="B72" s="3">
        <f t="shared" si="6"/>
        <v>2965.6797499999998</v>
      </c>
      <c r="C72" s="3">
        <f t="shared" si="7"/>
        <v>10641.55675</v>
      </c>
      <c r="D72" s="3">
        <f t="shared" si="8"/>
        <v>348.90350000000001</v>
      </c>
      <c r="E72" s="3">
        <f t="shared" si="9"/>
        <v>0</v>
      </c>
      <c r="F72" s="12">
        <f t="shared" si="10"/>
        <v>13956.14</v>
      </c>
      <c r="G72" s="3"/>
      <c r="H72" s="10">
        <f t="shared" si="11"/>
        <v>14.68807432285546</v>
      </c>
      <c r="I72" s="3">
        <f t="shared" si="12"/>
        <v>3168.0090607845382</v>
      </c>
      <c r="J72" s="3">
        <f t="shared" si="13"/>
        <v>11367.561923991578</v>
      </c>
      <c r="K72" s="3">
        <f t="shared" si="14"/>
        <v>372.70694832759273</v>
      </c>
      <c r="L72" s="3">
        <f t="shared" si="15"/>
        <v>0</v>
      </c>
      <c r="M72" s="22">
        <f t="shared" si="16"/>
        <v>14908.277933103709</v>
      </c>
      <c r="N72" s="4"/>
      <c r="O72" s="4"/>
      <c r="P72" s="4"/>
    </row>
    <row r="73" spans="1:16">
      <c r="A73" s="10">
        <v>14.25</v>
      </c>
      <c r="B73" s="3">
        <f t="shared" si="6"/>
        <v>3364.8855148514849</v>
      </c>
      <c r="C73" s="3">
        <f t="shared" si="7"/>
        <v>51594.911227722769</v>
      </c>
      <c r="D73" s="3">
        <f t="shared" si="8"/>
        <v>1682.4427574257425</v>
      </c>
      <c r="E73" s="3">
        <f t="shared" si="9"/>
        <v>0</v>
      </c>
      <c r="F73" s="12">
        <f t="shared" si="10"/>
        <v>56642.239499999996</v>
      </c>
      <c r="G73" s="3"/>
      <c r="H73" s="10">
        <f t="shared" si="11"/>
        <v>16.34026735713968</v>
      </c>
      <c r="I73" s="3">
        <f t="shared" si="12"/>
        <v>3858.4651886905167</v>
      </c>
      <c r="J73" s="3">
        <f t="shared" si="13"/>
        <v>59163.132893254595</v>
      </c>
      <c r="K73" s="3">
        <f t="shared" si="14"/>
        <v>1929.2325943452583</v>
      </c>
      <c r="L73" s="3">
        <f t="shared" si="15"/>
        <v>0</v>
      </c>
      <c r="M73" s="22">
        <f t="shared" si="16"/>
        <v>64950.830676290374</v>
      </c>
      <c r="N73" s="4"/>
      <c r="O73" s="4"/>
      <c r="P73" s="4"/>
    </row>
    <row r="74" spans="1:16">
      <c r="A74" s="10">
        <v>14.75</v>
      </c>
      <c r="B74" s="3">
        <f t="shared" si="6"/>
        <v>5481.5463478260863</v>
      </c>
      <c r="C74" s="3">
        <f t="shared" si="7"/>
        <v>117853.24647826087</v>
      </c>
      <c r="D74" s="3">
        <f t="shared" si="8"/>
        <v>2740.7731739130431</v>
      </c>
      <c r="E74" s="3">
        <f t="shared" si="9"/>
        <v>0</v>
      </c>
      <c r="F74" s="12">
        <f t="shared" si="10"/>
        <v>126075.56599999999</v>
      </c>
      <c r="G74" s="3"/>
      <c r="H74" s="10">
        <f t="shared" si="11"/>
        <v>18.111598313693754</v>
      </c>
      <c r="I74" s="3">
        <f t="shared" si="12"/>
        <v>6730.8180060827863</v>
      </c>
      <c r="J74" s="3">
        <f t="shared" si="13"/>
        <v>144712.58713077992</v>
      </c>
      <c r="K74" s="3">
        <f t="shared" si="14"/>
        <v>3365.4090030413931</v>
      </c>
      <c r="L74" s="3">
        <f t="shared" si="15"/>
        <v>0</v>
      </c>
      <c r="M74" s="22">
        <f t="shared" si="16"/>
        <v>154808.81413990411</v>
      </c>
      <c r="N74" s="4"/>
      <c r="O74" s="4"/>
      <c r="P74" s="4"/>
    </row>
    <row r="75" spans="1:16">
      <c r="A75" s="10">
        <v>15.25</v>
      </c>
      <c r="B75" s="3">
        <f t="shared" si="6"/>
        <v>2107.3451282894739</v>
      </c>
      <c r="C75" s="3">
        <f t="shared" si="7"/>
        <v>130655.39795394737</v>
      </c>
      <c r="D75" s="3">
        <f t="shared" si="8"/>
        <v>27395.486667763162</v>
      </c>
      <c r="E75" s="3">
        <f t="shared" si="9"/>
        <v>0</v>
      </c>
      <c r="F75" s="12">
        <f t="shared" si="10"/>
        <v>160158.22975</v>
      </c>
      <c r="G75" s="3"/>
      <c r="H75" s="10">
        <f t="shared" si="11"/>
        <v>20.006181099924451</v>
      </c>
      <c r="I75" s="3">
        <f t="shared" si="12"/>
        <v>2764.5854607608353</v>
      </c>
      <c r="J75" s="3">
        <f t="shared" si="13"/>
        <v>171404.29856717176</v>
      </c>
      <c r="K75" s="3">
        <f t="shared" si="14"/>
        <v>35939.610989890862</v>
      </c>
      <c r="L75" s="3">
        <f t="shared" si="15"/>
        <v>0</v>
      </c>
      <c r="M75" s="22">
        <f t="shared" si="16"/>
        <v>210108.49501782347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123400.82269565215</v>
      </c>
      <c r="D76" s="3">
        <f t="shared" si="8"/>
        <v>23403.604304347824</v>
      </c>
      <c r="E76" s="3">
        <f t="shared" si="9"/>
        <v>0</v>
      </c>
      <c r="F76" s="12">
        <f t="shared" si="10"/>
        <v>146804.42699999997</v>
      </c>
      <c r="G76" s="3"/>
      <c r="H76" s="10">
        <f t="shared" si="11"/>
        <v>22.028127445574206</v>
      </c>
      <c r="I76" s="3">
        <f t="shared" si="12"/>
        <v>0</v>
      </c>
      <c r="J76" s="3">
        <f t="shared" si="13"/>
        <v>172589.78090339885</v>
      </c>
      <c r="K76" s="3">
        <f t="shared" si="14"/>
        <v>32732.544654092886</v>
      </c>
      <c r="L76" s="3">
        <f t="shared" si="15"/>
        <v>0</v>
      </c>
      <c r="M76" s="22">
        <f t="shared" si="16"/>
        <v>205322.32555749174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75844.117607142864</v>
      </c>
      <c r="D77" s="3">
        <f t="shared" si="8"/>
        <v>22472.331142857143</v>
      </c>
      <c r="E77" s="3">
        <f t="shared" si="9"/>
        <v>0</v>
      </c>
      <c r="F77" s="12">
        <f t="shared" si="10"/>
        <v>98316.44875000001</v>
      </c>
      <c r="G77" s="3"/>
      <c r="H77" s="10">
        <f t="shared" si="11"/>
        <v>24.181546975268962</v>
      </c>
      <c r="I77" s="3">
        <f t="shared" si="12"/>
        <v>0</v>
      </c>
      <c r="J77" s="3">
        <f t="shared" si="13"/>
        <v>112863.26724399686</v>
      </c>
      <c r="K77" s="3">
        <f t="shared" si="14"/>
        <v>33440.968072295364</v>
      </c>
      <c r="L77" s="3">
        <f t="shared" si="15"/>
        <v>0</v>
      </c>
      <c r="M77" s="22">
        <f t="shared" si="16"/>
        <v>146304.23531629221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14422.285999999998</v>
      </c>
      <c r="D78" s="3">
        <f t="shared" si="8"/>
        <v>16225.071750000001</v>
      </c>
      <c r="E78" s="3">
        <f t="shared" si="9"/>
        <v>0</v>
      </c>
      <c r="F78" s="12">
        <f t="shared" si="10"/>
        <v>30647.357749999999</v>
      </c>
      <c r="G78" s="3"/>
      <c r="H78" s="10">
        <f t="shared" si="11"/>
        <v>26.470547276420913</v>
      </c>
      <c r="I78" s="3">
        <f t="shared" si="12"/>
        <v>0</v>
      </c>
      <c r="J78" s="3">
        <f t="shared" si="13"/>
        <v>22791.988262511248</v>
      </c>
      <c r="K78" s="3">
        <f t="shared" si="14"/>
        <v>25640.98679532516</v>
      </c>
      <c r="L78" s="3">
        <f t="shared" si="15"/>
        <v>0</v>
      </c>
      <c r="M78" s="22">
        <f t="shared" si="16"/>
        <v>48432.975057836404</v>
      </c>
      <c r="N78" s="4"/>
      <c r="O78" s="4"/>
      <c r="P78" s="4"/>
    </row>
    <row r="79" spans="1:16">
      <c r="A79" s="10">
        <v>17.25</v>
      </c>
      <c r="B79" s="3">
        <f t="shared" si="6"/>
        <v>1187.3112272727274</v>
      </c>
      <c r="C79" s="3">
        <f t="shared" si="7"/>
        <v>3561.9336818181814</v>
      </c>
      <c r="D79" s="3">
        <f t="shared" si="8"/>
        <v>8311.1785909090904</v>
      </c>
      <c r="E79" s="3">
        <f t="shared" si="9"/>
        <v>0</v>
      </c>
      <c r="F79" s="12">
        <f t="shared" si="10"/>
        <v>13060.423499999999</v>
      </c>
      <c r="G79" s="3"/>
      <c r="H79" s="10">
        <f t="shared" si="11"/>
        <v>28.899233962916121</v>
      </c>
      <c r="I79" s="3">
        <f t="shared" si="12"/>
        <v>1989.1237648551667</v>
      </c>
      <c r="J79" s="3">
        <f t="shared" si="13"/>
        <v>5967.3712945654988</v>
      </c>
      <c r="K79" s="3">
        <f t="shared" si="14"/>
        <v>13923.866353986165</v>
      </c>
      <c r="L79" s="3">
        <f t="shared" si="15"/>
        <v>0</v>
      </c>
      <c r="M79" s="22">
        <f t="shared" si="16"/>
        <v>21880.36141340683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812.32875000000001</v>
      </c>
      <c r="E80" s="3">
        <f t="shared" si="9"/>
        <v>0</v>
      </c>
      <c r="F80" s="12">
        <f t="shared" si="10"/>
        <v>812.32875000000001</v>
      </c>
      <c r="G80" s="3"/>
      <c r="H80" s="10">
        <f t="shared" si="11"/>
        <v>31.471710734968049</v>
      </c>
      <c r="I80" s="3">
        <f t="shared" si="12"/>
        <v>0</v>
      </c>
      <c r="J80" s="3">
        <f t="shared" si="13"/>
        <v>0</v>
      </c>
      <c r="K80" s="3">
        <f t="shared" si="14"/>
        <v>1440.3028417858127</v>
      </c>
      <c r="L80" s="3">
        <f t="shared" si="15"/>
        <v>0</v>
      </c>
      <c r="M80" s="22">
        <f t="shared" si="16"/>
        <v>1440.3028417858127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34.192079435471769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950.32499999999993</v>
      </c>
      <c r="E82" s="3">
        <f t="shared" si="9"/>
        <v>0</v>
      </c>
      <c r="F82" s="12">
        <f t="shared" si="10"/>
        <v>950.32499999999993</v>
      </c>
      <c r="G82" s="3"/>
      <c r="H82" s="10">
        <f t="shared" si="11"/>
        <v>37.064440103156564</v>
      </c>
      <c r="I82" s="3">
        <f t="shared" si="12"/>
        <v>0</v>
      </c>
      <c r="J82" s="3">
        <f t="shared" si="13"/>
        <v>0</v>
      </c>
      <c r="K82" s="3">
        <f t="shared" si="14"/>
        <v>1878.5740821883871</v>
      </c>
      <c r="L82" s="3">
        <f t="shared" si="15"/>
        <v>0</v>
      </c>
      <c r="M82" s="22">
        <f t="shared" si="16"/>
        <v>1878.5740821883871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40.092891022802057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43.281528772753084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46.634448269946709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50.155742812639438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53.849504121008167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57.719822375777703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16048.095358609669</v>
      </c>
      <c r="C89" s="16">
        <f>SUM(C52:C83)</f>
        <v>530169.80675417429</v>
      </c>
      <c r="D89" s="16">
        <f>SUM(D52:D83)</f>
        <v>104342.44563721601</v>
      </c>
      <c r="E89" s="16">
        <f>SUM(E52:E83)</f>
        <v>0</v>
      </c>
      <c r="F89" s="16">
        <f>SUM(F52:F83)</f>
        <v>650560.34774999996</v>
      </c>
      <c r="G89" s="12"/>
      <c r="H89" s="8" t="s">
        <v>7</v>
      </c>
      <c r="I89" s="16">
        <f>SUM(I52:I88)</f>
        <v>19421.003920747753</v>
      </c>
      <c r="J89" s="16">
        <f>SUM(J52:J88)</f>
        <v>703039.03974404826</v>
      </c>
      <c r="K89" s="16">
        <f>SUM(K52:K88)</f>
        <v>150664.20233527888</v>
      </c>
      <c r="L89" s="16">
        <f>SUM(L52:L88)</f>
        <v>0</v>
      </c>
      <c r="M89" s="16">
        <f>SUM(M52:M88)</f>
        <v>873124.24600007478</v>
      </c>
      <c r="N89" s="4"/>
      <c r="O89" s="4"/>
      <c r="P89" s="4"/>
    </row>
    <row r="90" spans="1:16">
      <c r="A90" s="6" t="s">
        <v>13</v>
      </c>
      <c r="B90" s="23">
        <f>IF(L43&gt;0,B89/L43,0)</f>
        <v>14.548705508950928</v>
      </c>
      <c r="C90" s="23">
        <f>IF(M43&gt;0,C89/M43,0)</f>
        <v>15.284054642319834</v>
      </c>
      <c r="D90" s="23">
        <f>IF(N43&gt;0,D89/N43,0)</f>
        <v>15.950954365090903</v>
      </c>
      <c r="E90" s="23">
        <f>IF(O43&gt;0,E89/O43,0)</f>
        <v>0</v>
      </c>
      <c r="F90" s="23">
        <f>IF(P43&gt;0,F89/P43,0)</f>
        <v>15.367947112094368</v>
      </c>
      <c r="G90" s="12"/>
      <c r="H90" s="6" t="s">
        <v>13</v>
      </c>
      <c r="I90" s="23">
        <f>IF(L43&gt;0,I89/L43,0)</f>
        <v>17.606479798211968</v>
      </c>
      <c r="J90" s="23">
        <f>IF(M43&gt;0,J89/M43,0)</f>
        <v>20.267633053110483</v>
      </c>
      <c r="K90" s="23">
        <f>IF(N43&gt;0,K89/N43,0)</f>
        <v>23.032216671042722</v>
      </c>
      <c r="L90" s="23">
        <f>IF(O43&gt;0,L89/O43,0)</f>
        <v>0</v>
      </c>
      <c r="M90" s="23">
        <f>IF(P43&gt;0,M89/P43,0)</f>
        <v>20.625491979681488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9" t="s">
        <v>14</v>
      </c>
      <c r="B95" s="29"/>
      <c r="C95" s="29"/>
      <c r="D95" s="29"/>
      <c r="E95" s="29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9"/>
      <c r="B96" s="29"/>
      <c r="C96" s="29"/>
      <c r="D96" s="29"/>
      <c r="E96" s="29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30" t="s">
        <v>15</v>
      </c>
      <c r="B99" s="31" t="s">
        <v>16</v>
      </c>
      <c r="C99" s="31" t="s">
        <v>17</v>
      </c>
      <c r="D99" s="31" t="s">
        <v>18</v>
      </c>
      <c r="E99" s="31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30"/>
      <c r="B100" s="30"/>
      <c r="C100" s="30"/>
      <c r="D100" s="30"/>
      <c r="E100" s="31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5">
        <f>L$43</f>
        <v>1103.0600178645625</v>
      </c>
      <c r="C102" s="26">
        <f>$B$90</f>
        <v>14.548705508950928</v>
      </c>
      <c r="D102" s="26">
        <f>$I$90</f>
        <v>17.606479798211968</v>
      </c>
      <c r="E102" s="25">
        <f>B102*D102</f>
        <v>19421.003920747753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5">
        <f>M$43</f>
        <v>34687.77226732712</v>
      </c>
      <c r="C103" s="26">
        <f>$C$90</f>
        <v>15.284054642319834</v>
      </c>
      <c r="D103" s="26">
        <f>$J$90</f>
        <v>20.267633053110483</v>
      </c>
      <c r="E103" s="25">
        <f>B103*D103</f>
        <v>703039.03974404826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5">
        <f>N$43</f>
        <v>6541.4547148083057</v>
      </c>
      <c r="C104" s="26">
        <f>$D$90</f>
        <v>15.950954365090903</v>
      </c>
      <c r="D104" s="26">
        <f>$K$90</f>
        <v>23.032216671042722</v>
      </c>
      <c r="E104" s="25">
        <f>B104*D104</f>
        <v>150664.20233527888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5">
        <f>SUM(B102:B105)</f>
        <v>42332.286999999989</v>
      </c>
      <c r="C106" s="26">
        <f>$F$90</f>
        <v>15.367947112094368</v>
      </c>
      <c r="D106" s="26">
        <f>$M$90</f>
        <v>20.625491979681488</v>
      </c>
      <c r="E106" s="25">
        <f>SUM(E102:E105)</f>
        <v>873124.2460000749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7">
        <f>$I$2</f>
        <v>873124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8" t="s">
        <v>20</v>
      </c>
      <c r="B108" s="25">
        <f>IF(E106&gt;0,$I$2/E106,"")</f>
        <v>0.9999997182530711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P108"/>
  <sheetViews>
    <sheetView topLeftCell="A79" zoomScaleNormal="100" workbookViewId="0">
      <selection activeCell="I3" sqref="I3"/>
    </sheetView>
  </sheetViews>
  <sheetFormatPr baseColWidth="10" defaultColWidth="8.83203125" defaultRowHeight="13"/>
  <cols>
    <col min="1" max="1025" width="9.1640625" customWidth="1"/>
  </cols>
  <sheetData>
    <row r="1" spans="1:16" ht="21">
      <c r="A1" s="32" t="s">
        <v>29</v>
      </c>
      <c r="B1" s="32"/>
      <c r="C1" s="32"/>
      <c r="D1" s="32"/>
      <c r="E1" s="32"/>
      <c r="F1" s="32"/>
      <c r="G1" s="3"/>
      <c r="H1" s="33" t="s">
        <v>1</v>
      </c>
      <c r="I1" s="33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378438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4" t="s">
        <v>4</v>
      </c>
      <c r="C4" s="34"/>
      <c r="D4" s="34"/>
      <c r="E4" s="34"/>
      <c r="F4" s="34"/>
      <c r="G4" s="3"/>
      <c r="H4" s="2" t="s">
        <v>3</v>
      </c>
      <c r="I4" s="3"/>
      <c r="J4" s="3"/>
      <c r="K4" s="2" t="s">
        <v>3</v>
      </c>
      <c r="L4" s="33" t="s">
        <v>5</v>
      </c>
      <c r="M4" s="33"/>
      <c r="N4" s="33"/>
      <c r="O4" s="33"/>
      <c r="P4" s="33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3</v>
      </c>
      <c r="C14" s="11">
        <v>0</v>
      </c>
      <c r="D14" s="11">
        <v>0</v>
      </c>
      <c r="E14" s="11"/>
      <c r="F14" s="12">
        <f t="shared" si="0"/>
        <v>3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16</v>
      </c>
      <c r="C16" s="11">
        <v>0</v>
      </c>
      <c r="D16" s="11">
        <v>0</v>
      </c>
      <c r="E16" s="11"/>
      <c r="F16" s="12">
        <f t="shared" si="0"/>
        <v>16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45</v>
      </c>
      <c r="C19" s="11">
        <v>0</v>
      </c>
      <c r="D19" s="11">
        <v>0</v>
      </c>
      <c r="E19" s="11"/>
      <c r="F19" s="12">
        <f t="shared" si="0"/>
        <v>45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44</v>
      </c>
      <c r="C20" s="11">
        <v>0</v>
      </c>
      <c r="D20" s="11">
        <v>0</v>
      </c>
      <c r="E20" s="11"/>
      <c r="F20" s="12">
        <f t="shared" si="0"/>
        <v>44</v>
      </c>
      <c r="G20" s="3"/>
      <c r="H20" s="10">
        <v>10.75</v>
      </c>
      <c r="I20" s="5">
        <v>41029</v>
      </c>
      <c r="J20" s="5"/>
      <c r="K20" s="10">
        <v>10.75</v>
      </c>
      <c r="L20" s="3">
        <f t="shared" si="1"/>
        <v>41.029000000000003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41.029000000000003</v>
      </c>
    </row>
    <row r="21" spans="1:16">
      <c r="A21" s="10">
        <v>11.25</v>
      </c>
      <c r="B21" s="11">
        <v>36</v>
      </c>
      <c r="C21" s="11">
        <v>0</v>
      </c>
      <c r="D21" s="11">
        <v>0</v>
      </c>
      <c r="E21" s="11"/>
      <c r="F21" s="12">
        <f t="shared" si="0"/>
        <v>36</v>
      </c>
      <c r="G21" s="3"/>
      <c r="H21" s="10">
        <v>11.25</v>
      </c>
      <c r="I21" s="5">
        <v>361364</v>
      </c>
      <c r="J21" s="5"/>
      <c r="K21" s="10">
        <v>11.25</v>
      </c>
      <c r="L21" s="3">
        <f t="shared" si="1"/>
        <v>361.36399999999998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361.36399999999998</v>
      </c>
    </row>
    <row r="22" spans="1:16">
      <c r="A22" s="10">
        <v>11.75</v>
      </c>
      <c r="B22" s="11">
        <v>46</v>
      </c>
      <c r="C22" s="11">
        <v>3</v>
      </c>
      <c r="D22" s="11">
        <v>0</v>
      </c>
      <c r="E22" s="11"/>
      <c r="F22" s="12">
        <f t="shared" si="0"/>
        <v>49</v>
      </c>
      <c r="G22" s="5"/>
      <c r="H22" s="10">
        <v>11.75</v>
      </c>
      <c r="I22" s="5">
        <v>1154254</v>
      </c>
      <c r="J22" s="5"/>
      <c r="K22" s="10">
        <v>11.75</v>
      </c>
      <c r="L22" s="3">
        <f t="shared" si="1"/>
        <v>1083.5853877551019</v>
      </c>
      <c r="M22" s="3">
        <f t="shared" si="2"/>
        <v>70.668612244897957</v>
      </c>
      <c r="N22" s="3">
        <f t="shared" si="3"/>
        <v>0</v>
      </c>
      <c r="O22" s="3">
        <f t="shared" si="4"/>
        <v>0</v>
      </c>
      <c r="P22" s="13">
        <f t="shared" si="5"/>
        <v>1154.2539999999999</v>
      </c>
    </row>
    <row r="23" spans="1:16">
      <c r="A23" s="10">
        <v>12.25</v>
      </c>
      <c r="B23" s="11">
        <v>39</v>
      </c>
      <c r="C23" s="11">
        <v>15</v>
      </c>
      <c r="D23" s="11">
        <v>0</v>
      </c>
      <c r="E23" s="11"/>
      <c r="F23" s="12">
        <f t="shared" si="0"/>
        <v>54</v>
      </c>
      <c r="G23" s="5"/>
      <c r="H23" s="10">
        <v>12.25</v>
      </c>
      <c r="I23" s="5">
        <v>4786531</v>
      </c>
      <c r="J23" s="5"/>
      <c r="K23" s="10">
        <v>12.25</v>
      </c>
      <c r="L23" s="3">
        <f t="shared" si="1"/>
        <v>3456.9390555555556</v>
      </c>
      <c r="M23" s="3">
        <f t="shared" si="2"/>
        <v>1329.5919444444444</v>
      </c>
      <c r="N23" s="3">
        <f t="shared" si="3"/>
        <v>0</v>
      </c>
      <c r="O23" s="3">
        <f t="shared" si="4"/>
        <v>0</v>
      </c>
      <c r="P23" s="13">
        <f t="shared" si="5"/>
        <v>4786.5309999999999</v>
      </c>
    </row>
    <row r="24" spans="1:16">
      <c r="A24" s="10">
        <v>12.75</v>
      </c>
      <c r="B24" s="11">
        <v>23</v>
      </c>
      <c r="C24" s="11">
        <v>26</v>
      </c>
      <c r="D24" s="11">
        <v>0</v>
      </c>
      <c r="E24" s="11"/>
      <c r="F24" s="12">
        <f t="shared" si="0"/>
        <v>49</v>
      </c>
      <c r="G24" s="5"/>
      <c r="H24" s="10">
        <v>12.75</v>
      </c>
      <c r="I24" s="5">
        <v>5582496</v>
      </c>
      <c r="J24" s="5"/>
      <c r="K24" s="10">
        <v>12.75</v>
      </c>
      <c r="L24" s="3">
        <f t="shared" si="1"/>
        <v>2620.3552653061224</v>
      </c>
      <c r="M24" s="3">
        <f t="shared" si="2"/>
        <v>2962.1407346938777</v>
      </c>
      <c r="N24" s="3">
        <f t="shared" si="3"/>
        <v>0</v>
      </c>
      <c r="O24" s="3">
        <f t="shared" si="4"/>
        <v>0</v>
      </c>
      <c r="P24" s="13">
        <f t="shared" si="5"/>
        <v>5582.4960000000001</v>
      </c>
    </row>
    <row r="25" spans="1:16">
      <c r="A25" s="10">
        <v>13.25</v>
      </c>
      <c r="B25" s="11">
        <v>23</v>
      </c>
      <c r="C25" s="11">
        <v>57</v>
      </c>
      <c r="D25" s="11">
        <v>0</v>
      </c>
      <c r="E25" s="11"/>
      <c r="F25" s="12">
        <f t="shared" si="0"/>
        <v>80</v>
      </c>
      <c r="G25" s="5"/>
      <c r="H25" s="10">
        <v>13.25</v>
      </c>
      <c r="I25" s="5">
        <v>6696908</v>
      </c>
      <c r="J25" s="5"/>
      <c r="K25" s="10">
        <v>13.25</v>
      </c>
      <c r="L25" s="3">
        <f t="shared" si="1"/>
        <v>1925.36105</v>
      </c>
      <c r="M25" s="3">
        <f t="shared" si="2"/>
        <v>4771.5469500000008</v>
      </c>
      <c r="N25" s="3">
        <f t="shared" si="3"/>
        <v>0</v>
      </c>
      <c r="O25" s="3">
        <f t="shared" si="4"/>
        <v>0</v>
      </c>
      <c r="P25" s="13">
        <f t="shared" si="5"/>
        <v>6696.9080000000013</v>
      </c>
    </row>
    <row r="26" spans="1:16">
      <c r="A26" s="10">
        <v>13.75</v>
      </c>
      <c r="B26" s="11">
        <v>17</v>
      </c>
      <c r="C26" s="11">
        <v>61</v>
      </c>
      <c r="D26" s="11">
        <v>2</v>
      </c>
      <c r="E26" s="11"/>
      <c r="F26" s="12">
        <f t="shared" si="0"/>
        <v>80</v>
      </c>
      <c r="G26" s="5"/>
      <c r="H26" s="10">
        <v>13.75</v>
      </c>
      <c r="I26" s="5">
        <v>5092191</v>
      </c>
      <c r="J26" s="5"/>
      <c r="K26" s="10">
        <v>13.75</v>
      </c>
      <c r="L26" s="3">
        <f t="shared" si="1"/>
        <v>1082.0905874999999</v>
      </c>
      <c r="M26" s="3">
        <f t="shared" si="2"/>
        <v>3882.7956374999994</v>
      </c>
      <c r="N26" s="3">
        <f t="shared" si="3"/>
        <v>127.30477500000001</v>
      </c>
      <c r="O26" s="3">
        <f t="shared" si="4"/>
        <v>0</v>
      </c>
      <c r="P26" s="13">
        <f t="shared" si="5"/>
        <v>5092.1909999999989</v>
      </c>
    </row>
    <row r="27" spans="1:16">
      <c r="A27" s="10">
        <v>14.25</v>
      </c>
      <c r="B27" s="11">
        <v>6</v>
      </c>
      <c r="C27" s="11">
        <v>92</v>
      </c>
      <c r="D27" s="11">
        <v>3</v>
      </c>
      <c r="E27" s="11"/>
      <c r="F27" s="12">
        <f t="shared" si="0"/>
        <v>101</v>
      </c>
      <c r="G27" s="5"/>
      <c r="H27" s="10">
        <v>14.25</v>
      </c>
      <c r="I27" s="5">
        <v>3287551</v>
      </c>
      <c r="J27" s="5"/>
      <c r="K27" s="10">
        <v>14.25</v>
      </c>
      <c r="L27" s="3">
        <f t="shared" si="1"/>
        <v>195.30005940594057</v>
      </c>
      <c r="M27" s="3">
        <f t="shared" si="2"/>
        <v>2994.6009108910894</v>
      </c>
      <c r="N27" s="3">
        <f t="shared" si="3"/>
        <v>97.650029702970286</v>
      </c>
      <c r="O27" s="3">
        <f t="shared" si="4"/>
        <v>0</v>
      </c>
      <c r="P27" s="13">
        <f t="shared" si="5"/>
        <v>3287.5509999999999</v>
      </c>
    </row>
    <row r="28" spans="1:16">
      <c r="A28" s="10">
        <v>14.75</v>
      </c>
      <c r="B28" s="11">
        <v>4</v>
      </c>
      <c r="C28" s="11">
        <v>86</v>
      </c>
      <c r="D28" s="11">
        <v>2</v>
      </c>
      <c r="E28" s="11"/>
      <c r="F28" s="12">
        <f t="shared" si="0"/>
        <v>92</v>
      </c>
      <c r="G28" s="3"/>
      <c r="H28" s="10">
        <v>14.75</v>
      </c>
      <c r="I28" s="5">
        <v>1194675</v>
      </c>
      <c r="J28" s="5"/>
      <c r="K28" s="10">
        <v>14.75</v>
      </c>
      <c r="L28" s="3">
        <f t="shared" si="1"/>
        <v>51.942391304347822</v>
      </c>
      <c r="M28" s="3">
        <f t="shared" si="2"/>
        <v>1116.7614130434783</v>
      </c>
      <c r="N28" s="3">
        <f t="shared" si="3"/>
        <v>25.971195652173911</v>
      </c>
      <c r="O28" s="3">
        <f t="shared" si="4"/>
        <v>0</v>
      </c>
      <c r="P28" s="13">
        <f t="shared" si="5"/>
        <v>1194.6750000000002</v>
      </c>
    </row>
    <row r="29" spans="1:16">
      <c r="A29" s="10">
        <v>15.25</v>
      </c>
      <c r="B29" s="11">
        <v>1</v>
      </c>
      <c r="C29" s="11">
        <v>62</v>
      </c>
      <c r="D29" s="11">
        <v>13</v>
      </c>
      <c r="E29" s="11"/>
      <c r="F29" s="12">
        <f t="shared" si="0"/>
        <v>76</v>
      </c>
      <c r="G29" s="3"/>
      <c r="H29" s="10">
        <v>15.25</v>
      </c>
      <c r="I29" s="5">
        <v>317815</v>
      </c>
      <c r="J29" s="5"/>
      <c r="K29" s="10">
        <v>15.25</v>
      </c>
      <c r="L29" s="3">
        <f t="shared" si="1"/>
        <v>4.1817763157894738</v>
      </c>
      <c r="M29" s="3">
        <f t="shared" si="2"/>
        <v>259.27013157894737</v>
      </c>
      <c r="N29" s="3">
        <f t="shared" si="3"/>
        <v>54.363092105263156</v>
      </c>
      <c r="O29" s="3">
        <f t="shared" si="4"/>
        <v>0</v>
      </c>
      <c r="P29" s="13">
        <f t="shared" si="5"/>
        <v>317.815</v>
      </c>
    </row>
    <row r="30" spans="1:16">
      <c r="A30" s="10">
        <v>15.75</v>
      </c>
      <c r="B30" s="11">
        <v>0</v>
      </c>
      <c r="C30" s="11">
        <v>58</v>
      </c>
      <c r="D30" s="11">
        <v>11</v>
      </c>
      <c r="E30" s="11"/>
      <c r="F30" s="12">
        <f t="shared" si="0"/>
        <v>69</v>
      </c>
      <c r="G30" s="3"/>
      <c r="H30" s="10">
        <v>15.75</v>
      </c>
      <c r="I30" s="5">
        <v>123086</v>
      </c>
      <c r="J30" s="5"/>
      <c r="K30" s="10">
        <v>15.75</v>
      </c>
      <c r="L30" s="3">
        <f t="shared" si="1"/>
        <v>0</v>
      </c>
      <c r="M30" s="3">
        <f t="shared" si="2"/>
        <v>103.46359420289855</v>
      </c>
      <c r="N30" s="3">
        <f t="shared" si="3"/>
        <v>19.622405797101447</v>
      </c>
      <c r="O30" s="3">
        <f t="shared" si="4"/>
        <v>0</v>
      </c>
      <c r="P30" s="13">
        <f t="shared" si="5"/>
        <v>123.086</v>
      </c>
    </row>
    <row r="31" spans="1:16">
      <c r="A31" s="10">
        <v>16.25</v>
      </c>
      <c r="B31" s="11">
        <v>0</v>
      </c>
      <c r="C31" s="11">
        <v>27</v>
      </c>
      <c r="D31" s="11">
        <v>8</v>
      </c>
      <c r="E31" s="11"/>
      <c r="F31" s="12">
        <f t="shared" si="0"/>
        <v>35</v>
      </c>
      <c r="G31" s="3"/>
      <c r="H31" s="10">
        <v>16.25</v>
      </c>
      <c r="I31" s="5">
        <v>41029</v>
      </c>
      <c r="J31" s="5"/>
      <c r="K31" s="10">
        <v>16.25</v>
      </c>
      <c r="L31" s="3">
        <f t="shared" si="1"/>
        <v>0</v>
      </c>
      <c r="M31" s="3">
        <f t="shared" si="2"/>
        <v>31.650942857142862</v>
      </c>
      <c r="N31" s="3">
        <f t="shared" si="3"/>
        <v>9.3780571428571431</v>
      </c>
      <c r="O31" s="3">
        <f t="shared" si="4"/>
        <v>0</v>
      </c>
      <c r="P31" s="13">
        <f t="shared" si="5"/>
        <v>41.029000000000003</v>
      </c>
    </row>
    <row r="32" spans="1:16">
      <c r="A32" s="10">
        <v>16.75</v>
      </c>
      <c r="B32" s="11">
        <v>0</v>
      </c>
      <c r="C32" s="11">
        <v>8</v>
      </c>
      <c r="D32" s="11">
        <v>9</v>
      </c>
      <c r="E32" s="11"/>
      <c r="F32" s="12">
        <f t="shared" si="0"/>
        <v>17</v>
      </c>
      <c r="G32" s="3"/>
      <c r="H32" s="10">
        <v>16.75</v>
      </c>
      <c r="I32" s="5">
        <v>41029</v>
      </c>
      <c r="J32" s="14"/>
      <c r="K32" s="10">
        <v>16.75</v>
      </c>
      <c r="L32" s="3">
        <f t="shared" si="1"/>
        <v>0</v>
      </c>
      <c r="M32" s="3">
        <f t="shared" si="2"/>
        <v>19.307764705882356</v>
      </c>
      <c r="N32" s="3">
        <f t="shared" si="3"/>
        <v>21.721235294117648</v>
      </c>
      <c r="O32" s="3">
        <f t="shared" si="4"/>
        <v>0</v>
      </c>
      <c r="P32" s="13">
        <f t="shared" si="5"/>
        <v>41.029000000000003</v>
      </c>
    </row>
    <row r="33" spans="1:16">
      <c r="A33" s="10">
        <v>17.25</v>
      </c>
      <c r="B33" s="11">
        <v>1</v>
      </c>
      <c r="C33" s="11">
        <v>3</v>
      </c>
      <c r="D33" s="11">
        <v>7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0</v>
      </c>
      <c r="D35" s="11">
        <v>3</v>
      </c>
      <c r="E35" s="11"/>
      <c r="F35" s="12">
        <f t="shared" si="0"/>
        <v>3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5">
        <v>1</v>
      </c>
      <c r="E36" s="11"/>
      <c r="F36" s="12">
        <f t="shared" si="0"/>
        <v>1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386</v>
      </c>
      <c r="C43" s="16">
        <f>SUM(C6:C42)</f>
        <v>498</v>
      </c>
      <c r="D43" s="16">
        <f>SUM(D6:D42)</f>
        <v>60</v>
      </c>
      <c r="E43" s="16">
        <f>SUM(E6:E42)</f>
        <v>0</v>
      </c>
      <c r="F43" s="16">
        <f>SUM(F6:F42)</f>
        <v>944</v>
      </c>
      <c r="G43" s="17"/>
      <c r="H43" s="8" t="s">
        <v>7</v>
      </c>
      <c r="I43" s="5">
        <f>SUM(I6:I42)</f>
        <v>28719958</v>
      </c>
      <c r="J43" s="3"/>
      <c r="K43" s="8" t="s">
        <v>7</v>
      </c>
      <c r="L43" s="16">
        <f>SUM(L6:L42)</f>
        <v>10822.148573142857</v>
      </c>
      <c r="M43" s="16">
        <f>SUM(M6:M42)</f>
        <v>17541.798636162661</v>
      </c>
      <c r="N43" s="16">
        <f>SUM(N6:N42)</f>
        <v>356.01079069448366</v>
      </c>
      <c r="O43" s="16">
        <f>SUM(O6:O42)</f>
        <v>0</v>
      </c>
      <c r="P43" s="16">
        <f>SUM(P6:P42)</f>
        <v>28719.957999999995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4"/>
    </row>
    <row r="47" spans="1:16">
      <c r="A47" s="3"/>
      <c r="B47" s="33" t="s">
        <v>9</v>
      </c>
      <c r="C47" s="33"/>
      <c r="D47" s="33"/>
      <c r="E47" s="3"/>
      <c r="F47" s="3"/>
      <c r="G47" s="5"/>
      <c r="H47" s="3"/>
      <c r="I47" s="33" t="s">
        <v>10</v>
      </c>
      <c r="J47" s="33"/>
      <c r="K47" s="33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9" t="s">
        <v>11</v>
      </c>
      <c r="I49" s="20">
        <v>5.8861299999999998E-3</v>
      </c>
      <c r="J49" s="19" t="s">
        <v>12</v>
      </c>
      <c r="K49" s="20">
        <v>2.98438633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0.30406113899936454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0.44175877234390715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0.61566576939714424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0.82997197877744922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1.0888603426058827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1.3965075683669055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1.7570846820926103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2.1747574917691073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2.6536869811770893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3.1980296487311084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3.8119378020799504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4.4995598165937531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5.2650403639883105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6.1125206159730734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</v>
      </c>
      <c r="N65" s="4"/>
      <c r="O65" s="4"/>
      <c r="P65" s="4"/>
    </row>
    <row r="66" spans="1:16">
      <c r="A66" s="10">
        <v>10.75</v>
      </c>
      <c r="B66" s="3">
        <f t="shared" si="6"/>
        <v>441.06175000000002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441.06175000000002</v>
      </c>
      <c r="G66" s="3"/>
      <c r="H66" s="10">
        <f t="shared" si="11"/>
        <v>7.0461384267987794</v>
      </c>
      <c r="I66" s="3">
        <f t="shared" si="12"/>
        <v>289.09601351312716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289.09601351312716</v>
      </c>
      <c r="N66" s="4"/>
      <c r="O66" s="4"/>
      <c r="P66" s="4"/>
    </row>
    <row r="67" spans="1:16">
      <c r="A67" s="10">
        <v>11.25</v>
      </c>
      <c r="B67" s="3">
        <f t="shared" si="6"/>
        <v>4065.3449999999998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4065.3449999999998</v>
      </c>
      <c r="G67" s="3"/>
      <c r="H67" s="10">
        <f t="shared" si="11"/>
        <v>8.0700284978180505</v>
      </c>
      <c r="I67" s="3">
        <f t="shared" si="12"/>
        <v>2916.2177780855218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2916.2177780855218</v>
      </c>
      <c r="N67" s="4"/>
      <c r="O67" s="4"/>
      <c r="P67" s="4"/>
    </row>
    <row r="68" spans="1:16">
      <c r="A68" s="10">
        <v>11.75</v>
      </c>
      <c r="B68" s="3">
        <f t="shared" si="6"/>
        <v>12732.128306122448</v>
      </c>
      <c r="C68" s="3">
        <f t="shared" si="7"/>
        <v>830.35619387755105</v>
      </c>
      <c r="D68" s="3">
        <f t="shared" si="8"/>
        <v>0</v>
      </c>
      <c r="E68" s="3">
        <f t="shared" si="9"/>
        <v>0</v>
      </c>
      <c r="F68" s="12">
        <f t="shared" si="10"/>
        <v>13562.484499999999</v>
      </c>
      <c r="G68" s="3"/>
      <c r="H68" s="10">
        <f t="shared" si="11"/>
        <v>9.1883225265889124</v>
      </c>
      <c r="I68" s="3">
        <f t="shared" si="12"/>
        <v>9956.3320277927851</v>
      </c>
      <c r="J68" s="3">
        <f t="shared" si="13"/>
        <v>649.32600181257294</v>
      </c>
      <c r="K68" s="3">
        <f t="shared" si="14"/>
        <v>0</v>
      </c>
      <c r="L68" s="3">
        <f t="shared" si="15"/>
        <v>0</v>
      </c>
      <c r="M68" s="22">
        <f t="shared" si="16"/>
        <v>10605.658029605358</v>
      </c>
      <c r="N68" s="4"/>
      <c r="O68" s="4"/>
      <c r="P68" s="4"/>
    </row>
    <row r="69" spans="1:16">
      <c r="A69" s="10">
        <v>12.25</v>
      </c>
      <c r="B69" s="3">
        <f t="shared" si="6"/>
        <v>42347.503430555553</v>
      </c>
      <c r="C69" s="3">
        <f t="shared" si="7"/>
        <v>16287.501319444444</v>
      </c>
      <c r="D69" s="3">
        <f t="shared" si="8"/>
        <v>0</v>
      </c>
      <c r="E69" s="3">
        <f t="shared" si="9"/>
        <v>0</v>
      </c>
      <c r="F69" s="12">
        <f t="shared" si="10"/>
        <v>58635.004749999993</v>
      </c>
      <c r="G69" s="3"/>
      <c r="H69" s="10">
        <f t="shared" si="11"/>
        <v>10.40514934259806</v>
      </c>
      <c r="I69" s="3">
        <f t="shared" si="12"/>
        <v>35969.96714131545</v>
      </c>
      <c r="J69" s="3">
        <f t="shared" si="13"/>
        <v>13834.602746659786</v>
      </c>
      <c r="K69" s="3">
        <f t="shared" si="14"/>
        <v>0</v>
      </c>
      <c r="L69" s="3">
        <f t="shared" si="15"/>
        <v>0</v>
      </c>
      <c r="M69" s="22">
        <f t="shared" si="16"/>
        <v>49804.569887975238</v>
      </c>
      <c r="N69" s="4"/>
      <c r="O69" s="4"/>
      <c r="P69" s="4"/>
    </row>
    <row r="70" spans="1:16">
      <c r="A70" s="10">
        <v>12.75</v>
      </c>
      <c r="B70" s="3">
        <f t="shared" si="6"/>
        <v>33409.529632653059</v>
      </c>
      <c r="C70" s="3">
        <f t="shared" si="7"/>
        <v>37767.294367346942</v>
      </c>
      <c r="D70" s="3">
        <f t="shared" si="8"/>
        <v>0</v>
      </c>
      <c r="E70" s="3">
        <f t="shared" si="9"/>
        <v>0</v>
      </c>
      <c r="F70" s="12">
        <f t="shared" si="10"/>
        <v>71176.823999999993</v>
      </c>
      <c r="G70" s="3"/>
      <c r="H70" s="10">
        <f t="shared" si="11"/>
        <v>11.724635031324723</v>
      </c>
      <c r="I70" s="3">
        <f t="shared" si="12"/>
        <v>30722.709138124352</v>
      </c>
      <c r="J70" s="3">
        <f t="shared" si="13"/>
        <v>34730.019025705791</v>
      </c>
      <c r="K70" s="3">
        <f t="shared" si="14"/>
        <v>0</v>
      </c>
      <c r="L70" s="3">
        <f t="shared" si="15"/>
        <v>0</v>
      </c>
      <c r="M70" s="22">
        <f t="shared" si="16"/>
        <v>65452.728163830143</v>
      </c>
      <c r="N70" s="4"/>
      <c r="O70" s="4"/>
      <c r="P70" s="4"/>
    </row>
    <row r="71" spans="1:16">
      <c r="A71" s="10">
        <v>13.25</v>
      </c>
      <c r="B71" s="3">
        <f t="shared" si="6"/>
        <v>25511.033912499999</v>
      </c>
      <c r="C71" s="3">
        <f t="shared" si="7"/>
        <v>63222.997087500014</v>
      </c>
      <c r="D71" s="3">
        <f t="shared" si="8"/>
        <v>0</v>
      </c>
      <c r="E71" s="3">
        <f t="shared" si="9"/>
        <v>0</v>
      </c>
      <c r="F71" s="12">
        <f t="shared" si="10"/>
        <v>88734.031000000017</v>
      </c>
      <c r="G71" s="3"/>
      <c r="H71" s="10">
        <f t="shared" si="11"/>
        <v>13.150903048083261</v>
      </c>
      <c r="I71" s="3">
        <f t="shared" si="12"/>
        <v>25320.236501105788</v>
      </c>
      <c r="J71" s="3">
        <f t="shared" si="13"/>
        <v>62750.1513288274</v>
      </c>
      <c r="K71" s="3">
        <f t="shared" si="14"/>
        <v>0</v>
      </c>
      <c r="L71" s="3">
        <f t="shared" si="15"/>
        <v>0</v>
      </c>
      <c r="M71" s="22">
        <f t="shared" si="16"/>
        <v>88070.387829933185</v>
      </c>
      <c r="N71" s="4"/>
      <c r="O71" s="4"/>
      <c r="P71" s="4"/>
    </row>
    <row r="72" spans="1:16">
      <c r="A72" s="10">
        <v>13.75</v>
      </c>
      <c r="B72" s="3">
        <f t="shared" si="6"/>
        <v>14878.745578124997</v>
      </c>
      <c r="C72" s="3">
        <f t="shared" si="7"/>
        <v>53388.44001562499</v>
      </c>
      <c r="D72" s="3">
        <f t="shared" si="8"/>
        <v>1750.4406562500001</v>
      </c>
      <c r="E72" s="3">
        <f t="shared" si="9"/>
        <v>0</v>
      </c>
      <c r="F72" s="12">
        <f t="shared" si="10"/>
        <v>70017.626249999987</v>
      </c>
      <c r="G72" s="3"/>
      <c r="H72" s="10">
        <f t="shared" si="11"/>
        <v>14.68807432285546</v>
      </c>
      <c r="I72" s="3">
        <f t="shared" si="12"/>
        <v>15893.826973262327</v>
      </c>
      <c r="J72" s="3">
        <f t="shared" si="13"/>
        <v>57030.790904058937</v>
      </c>
      <c r="K72" s="3">
        <f t="shared" si="14"/>
        <v>1869.8619968543917</v>
      </c>
      <c r="L72" s="3">
        <f t="shared" si="15"/>
        <v>0</v>
      </c>
      <c r="M72" s="22">
        <f t="shared" si="16"/>
        <v>74794.479874175653</v>
      </c>
      <c r="N72" s="4"/>
      <c r="O72" s="4"/>
      <c r="P72" s="4"/>
    </row>
    <row r="73" spans="1:16">
      <c r="A73" s="10">
        <v>14.25</v>
      </c>
      <c r="B73" s="3">
        <f t="shared" si="6"/>
        <v>2783.0258465346533</v>
      </c>
      <c r="C73" s="3">
        <f t="shared" si="7"/>
        <v>42673.062980198025</v>
      </c>
      <c r="D73" s="3">
        <f t="shared" si="8"/>
        <v>1391.5129232673266</v>
      </c>
      <c r="E73" s="3">
        <f t="shared" si="9"/>
        <v>0</v>
      </c>
      <c r="F73" s="12">
        <f t="shared" si="10"/>
        <v>46847.601750000009</v>
      </c>
      <c r="G73" s="3"/>
      <c r="H73" s="10">
        <f t="shared" si="11"/>
        <v>16.34026735713968</v>
      </c>
      <c r="I73" s="3">
        <f t="shared" si="12"/>
        <v>3191.255185558331</v>
      </c>
      <c r="J73" s="3">
        <f t="shared" si="13"/>
        <v>48932.579511894422</v>
      </c>
      <c r="K73" s="3">
        <f t="shared" si="14"/>
        <v>1595.6275927791655</v>
      </c>
      <c r="L73" s="3">
        <f t="shared" si="15"/>
        <v>0</v>
      </c>
      <c r="M73" s="22">
        <f t="shared" si="16"/>
        <v>53719.462290231917</v>
      </c>
      <c r="N73" s="4"/>
      <c r="O73" s="4"/>
      <c r="P73" s="4"/>
    </row>
    <row r="74" spans="1:16">
      <c r="A74" s="10">
        <v>14.75</v>
      </c>
      <c r="B74" s="3">
        <f t="shared" si="6"/>
        <v>766.1502717391304</v>
      </c>
      <c r="C74" s="3">
        <f t="shared" si="7"/>
        <v>16472.230842391305</v>
      </c>
      <c r="D74" s="3">
        <f t="shared" si="8"/>
        <v>383.0751358695652</v>
      </c>
      <c r="E74" s="3">
        <f t="shared" si="9"/>
        <v>0</v>
      </c>
      <c r="F74" s="12">
        <f t="shared" si="10"/>
        <v>17621.456250000003</v>
      </c>
      <c r="G74" s="3"/>
      <c r="H74" s="10">
        <f t="shared" si="11"/>
        <v>18.111598313693754</v>
      </c>
      <c r="I74" s="3">
        <f t="shared" si="12"/>
        <v>940.75972675704713</v>
      </c>
      <c r="J74" s="3">
        <f t="shared" si="13"/>
        <v>20226.334125276517</v>
      </c>
      <c r="K74" s="3">
        <f t="shared" si="14"/>
        <v>470.37986337852357</v>
      </c>
      <c r="L74" s="3">
        <f t="shared" si="15"/>
        <v>0</v>
      </c>
      <c r="M74" s="22">
        <f t="shared" si="16"/>
        <v>21637.473715412085</v>
      </c>
      <c r="N74" s="4"/>
      <c r="O74" s="4"/>
      <c r="P74" s="4"/>
    </row>
    <row r="75" spans="1:16">
      <c r="A75" s="10">
        <v>15.25</v>
      </c>
      <c r="B75" s="3">
        <f t="shared" si="6"/>
        <v>63.772088815789473</v>
      </c>
      <c r="C75" s="3">
        <f t="shared" si="7"/>
        <v>3953.8695065789475</v>
      </c>
      <c r="D75" s="3">
        <f t="shared" si="8"/>
        <v>829.03715460526314</v>
      </c>
      <c r="E75" s="3">
        <f t="shared" si="9"/>
        <v>0</v>
      </c>
      <c r="F75" s="12">
        <f t="shared" si="10"/>
        <v>4846.67875</v>
      </c>
      <c r="G75" s="3"/>
      <c r="H75" s="10">
        <f t="shared" si="11"/>
        <v>20.006181099924451</v>
      </c>
      <c r="I75" s="3">
        <f t="shared" si="12"/>
        <v>83.661374293059069</v>
      </c>
      <c r="J75" s="3">
        <f t="shared" si="13"/>
        <v>5187.0052061696624</v>
      </c>
      <c r="K75" s="3">
        <f t="shared" si="14"/>
        <v>1087.5978658097679</v>
      </c>
      <c r="L75" s="3">
        <f t="shared" si="15"/>
        <v>0</v>
      </c>
      <c r="M75" s="22">
        <f t="shared" si="16"/>
        <v>6358.2644462724893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1629.5516086956522</v>
      </c>
      <c r="D76" s="3">
        <f t="shared" si="8"/>
        <v>309.05289130434778</v>
      </c>
      <c r="E76" s="3">
        <f t="shared" si="9"/>
        <v>0</v>
      </c>
      <c r="F76" s="12">
        <f t="shared" si="10"/>
        <v>1938.6044999999999</v>
      </c>
      <c r="G76" s="3"/>
      <c r="H76" s="10">
        <f t="shared" si="11"/>
        <v>22.028127445574206</v>
      </c>
      <c r="I76" s="3">
        <f t="shared" si="12"/>
        <v>0</v>
      </c>
      <c r="J76" s="3">
        <f t="shared" si="13"/>
        <v>2279.1092390786221</v>
      </c>
      <c r="K76" s="3">
        <f t="shared" si="14"/>
        <v>432.24485568732479</v>
      </c>
      <c r="L76" s="3">
        <f t="shared" si="15"/>
        <v>0</v>
      </c>
      <c r="M76" s="22">
        <f t="shared" si="16"/>
        <v>2711.3540947659467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514.3278214285715</v>
      </c>
      <c r="D77" s="3">
        <f t="shared" si="8"/>
        <v>152.39342857142859</v>
      </c>
      <c r="E77" s="3">
        <f t="shared" si="9"/>
        <v>0</v>
      </c>
      <c r="F77" s="12">
        <f t="shared" si="10"/>
        <v>666.72125000000005</v>
      </c>
      <c r="G77" s="3"/>
      <c r="H77" s="10">
        <f t="shared" si="11"/>
        <v>24.181546975268962</v>
      </c>
      <c r="I77" s="3">
        <f t="shared" si="12"/>
        <v>0</v>
      </c>
      <c r="J77" s="3">
        <f t="shared" si="13"/>
        <v>765.36876151155377</v>
      </c>
      <c r="K77" s="3">
        <f t="shared" si="14"/>
        <v>226.77592933675663</v>
      </c>
      <c r="L77" s="3">
        <f t="shared" si="15"/>
        <v>0</v>
      </c>
      <c r="M77" s="22">
        <f t="shared" si="16"/>
        <v>992.14469084831035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323.40505882352949</v>
      </c>
      <c r="D78" s="3">
        <f t="shared" si="8"/>
        <v>363.83069117647062</v>
      </c>
      <c r="E78" s="3">
        <f t="shared" si="9"/>
        <v>0</v>
      </c>
      <c r="F78" s="12">
        <f t="shared" si="10"/>
        <v>687.23575000000005</v>
      </c>
      <c r="G78" s="3"/>
      <c r="H78" s="10">
        <f t="shared" si="11"/>
        <v>26.470547276420913</v>
      </c>
      <c r="I78" s="3">
        <f t="shared" si="12"/>
        <v>0</v>
      </c>
      <c r="J78" s="3">
        <f t="shared" si="13"/>
        <v>511.08709844907003</v>
      </c>
      <c r="K78" s="3">
        <f t="shared" si="14"/>
        <v>574.97298575520369</v>
      </c>
      <c r="L78" s="3">
        <f t="shared" si="15"/>
        <v>0</v>
      </c>
      <c r="M78" s="22">
        <f t="shared" si="16"/>
        <v>1086.0600842042736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28.899233962916121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31.471710734968049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34.192079435471769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37.064440103156564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40.092891022802057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43.281528772753084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46.634448269946709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50.155742812639438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53.849504121008167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57.719822375777703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136998.29581704561</v>
      </c>
      <c r="C89" s="16">
        <f>SUM(C52:C83)</f>
        <v>237063.03680190994</v>
      </c>
      <c r="D89" s="16">
        <f>SUM(D52:D83)</f>
        <v>5179.342881044402</v>
      </c>
      <c r="E89" s="16">
        <f>SUM(E52:E83)</f>
        <v>0</v>
      </c>
      <c r="F89" s="16">
        <f>SUM(F52:F83)</f>
        <v>379240.67550000001</v>
      </c>
      <c r="G89" s="12"/>
      <c r="H89" s="8" t="s">
        <v>7</v>
      </c>
      <c r="I89" s="16">
        <f>SUM(I52:I88)</f>
        <v>125284.0618598078</v>
      </c>
      <c r="J89" s="16">
        <f>SUM(J52:J88)</f>
        <v>246896.37394944427</v>
      </c>
      <c r="K89" s="16">
        <f>SUM(K52:K88)</f>
        <v>6257.4610896011345</v>
      </c>
      <c r="L89" s="16">
        <f>SUM(L52:L88)</f>
        <v>0</v>
      </c>
      <c r="M89" s="16">
        <f>SUM(M52:M88)</f>
        <v>378437.89689885324</v>
      </c>
      <c r="N89" s="4"/>
      <c r="O89" s="4"/>
      <c r="P89" s="4"/>
    </row>
    <row r="90" spans="1:16">
      <c r="A90" s="6" t="s">
        <v>13</v>
      </c>
      <c r="B90" s="23">
        <f>IF(L43&gt;0,B89/L43,0)</f>
        <v>12.659066255755532</v>
      </c>
      <c r="C90" s="23">
        <f>IF(M43&gt;0,C89/M43,0)</f>
        <v>13.514180713099808</v>
      </c>
      <c r="D90" s="23">
        <f>IF(N43&gt;0,D89/N43,0)</f>
        <v>14.548274986106074</v>
      </c>
      <c r="E90" s="23">
        <f>IF(O43&gt;0,E89/O43,0)</f>
        <v>0</v>
      </c>
      <c r="F90" s="23">
        <f>IF(P43&gt;0,F89/P43,0)</f>
        <v>13.204778206848355</v>
      </c>
      <c r="G90" s="12"/>
      <c r="H90" s="6" t="s">
        <v>13</v>
      </c>
      <c r="I90" s="23">
        <f>IF(L43&gt;0,I89/L43,0)</f>
        <v>11.576634807132766</v>
      </c>
      <c r="J90" s="23">
        <f>IF(M43&gt;0,J89/M43,0)</f>
        <v>14.074746784543745</v>
      </c>
      <c r="K90" s="23">
        <f>IF(N43&gt;0,K89/N43,0)</f>
        <v>17.576605128722278</v>
      </c>
      <c r="L90" s="23">
        <f>IF(O43&gt;0,L89/O43,0)</f>
        <v>0</v>
      </c>
      <c r="M90" s="23">
        <f>IF(P43&gt;0,M89/P43,0)</f>
        <v>13.176826264817425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9" t="s">
        <v>14</v>
      </c>
      <c r="B95" s="29"/>
      <c r="C95" s="29"/>
      <c r="D95" s="29"/>
      <c r="E95" s="29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9"/>
      <c r="B96" s="29"/>
      <c r="C96" s="29"/>
      <c r="D96" s="29"/>
      <c r="E96" s="29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30" t="s">
        <v>15</v>
      </c>
      <c r="B99" s="31" t="s">
        <v>16</v>
      </c>
      <c r="C99" s="31" t="s">
        <v>17</v>
      </c>
      <c r="D99" s="31" t="s">
        <v>18</v>
      </c>
      <c r="E99" s="31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30"/>
      <c r="B100" s="30"/>
      <c r="C100" s="30"/>
      <c r="D100" s="30"/>
      <c r="E100" s="31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5">
        <f>L$43</f>
        <v>10822.148573142857</v>
      </c>
      <c r="C102" s="26">
        <f>$B$90</f>
        <v>12.659066255755532</v>
      </c>
      <c r="D102" s="26">
        <f>$I$90</f>
        <v>11.576634807132766</v>
      </c>
      <c r="E102" s="25">
        <f>B102*D102</f>
        <v>125284.0618598078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5">
        <f>M$43</f>
        <v>17541.798636162661</v>
      </c>
      <c r="C103" s="26">
        <f>$C$90</f>
        <v>13.514180713099808</v>
      </c>
      <c r="D103" s="26">
        <f>$J$90</f>
        <v>14.074746784543745</v>
      </c>
      <c r="E103" s="25">
        <f>B103*D103</f>
        <v>246896.37394944427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5">
        <f>N$43</f>
        <v>356.01079069448366</v>
      </c>
      <c r="C104" s="26">
        <f>$D$90</f>
        <v>14.548274986106074</v>
      </c>
      <c r="D104" s="26">
        <f>$K$90</f>
        <v>17.576605128722278</v>
      </c>
      <c r="E104" s="25">
        <f>B104*D104</f>
        <v>6257.4610896011345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5">
        <f>SUM(B102:B105)</f>
        <v>28719.957999999999</v>
      </c>
      <c r="C106" s="26">
        <f>$F$90</f>
        <v>13.204778206848355</v>
      </c>
      <c r="D106" s="26">
        <f>$M$90</f>
        <v>13.176826264817425</v>
      </c>
      <c r="E106" s="25">
        <f>SUM(E102:E105)</f>
        <v>378437.89689885324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7">
        <f>$I$2</f>
        <v>378438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8" t="s">
        <v>20</v>
      </c>
      <c r="B108" s="25">
        <f>IF(E106&gt;0,$I$2/E106,"")</f>
        <v>1.0000002724387478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P108"/>
  <sheetViews>
    <sheetView topLeftCell="A82" zoomScaleNormal="100" workbookViewId="0">
      <selection activeCell="I3" sqref="I3"/>
    </sheetView>
  </sheetViews>
  <sheetFormatPr baseColWidth="10" defaultColWidth="8.83203125" defaultRowHeight="13"/>
  <cols>
    <col min="1" max="1025" width="9.1640625" customWidth="1"/>
  </cols>
  <sheetData>
    <row r="1" spans="1:16" ht="21">
      <c r="A1" s="32" t="s">
        <v>30</v>
      </c>
      <c r="B1" s="32"/>
      <c r="C1" s="32"/>
      <c r="D1" s="32"/>
      <c r="E1" s="32"/>
      <c r="F1" s="32"/>
      <c r="G1" s="3"/>
      <c r="H1" s="33" t="s">
        <v>1</v>
      </c>
      <c r="I1" s="33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1498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4" t="s">
        <v>4</v>
      </c>
      <c r="C4" s="34"/>
      <c r="D4" s="34"/>
      <c r="E4" s="34"/>
      <c r="F4" s="34"/>
      <c r="G4" s="3"/>
      <c r="H4" s="2" t="s">
        <v>3</v>
      </c>
      <c r="I4" s="3"/>
      <c r="J4" s="3"/>
      <c r="K4" s="2" t="s">
        <v>3</v>
      </c>
      <c r="L4" s="33" t="s">
        <v>5</v>
      </c>
      <c r="M4" s="33"/>
      <c r="N4" s="33"/>
      <c r="O4" s="33"/>
      <c r="P4" s="33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3</v>
      </c>
      <c r="C14" s="11">
        <v>0</v>
      </c>
      <c r="D14" s="11">
        <v>0</v>
      </c>
      <c r="E14" s="11"/>
      <c r="F14" s="12">
        <f t="shared" si="0"/>
        <v>3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16</v>
      </c>
      <c r="C16" s="11">
        <v>0</v>
      </c>
      <c r="D16" s="11">
        <v>0</v>
      </c>
      <c r="E16" s="11"/>
      <c r="F16" s="12">
        <f t="shared" si="0"/>
        <v>16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45</v>
      </c>
      <c r="C19" s="11">
        <v>0</v>
      </c>
      <c r="D19" s="11">
        <v>0</v>
      </c>
      <c r="E19" s="11"/>
      <c r="F19" s="12">
        <f t="shared" si="0"/>
        <v>45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44</v>
      </c>
      <c r="C20" s="11">
        <v>0</v>
      </c>
      <c r="D20" s="11">
        <v>0</v>
      </c>
      <c r="E20" s="11"/>
      <c r="F20" s="12">
        <f t="shared" si="0"/>
        <v>44</v>
      </c>
      <c r="G20" s="3"/>
      <c r="H20" s="10">
        <v>10.75</v>
      </c>
      <c r="I20" s="5">
        <v>162</v>
      </c>
      <c r="J20" s="5"/>
      <c r="K20" s="10">
        <v>10.75</v>
      </c>
      <c r="L20" s="3">
        <f t="shared" si="1"/>
        <v>0.16200000000000001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0.16200000000000001</v>
      </c>
    </row>
    <row r="21" spans="1:16">
      <c r="A21" s="10">
        <v>11.25</v>
      </c>
      <c r="B21" s="11">
        <v>36</v>
      </c>
      <c r="C21" s="11">
        <v>0</v>
      </c>
      <c r="D21" s="11">
        <v>0</v>
      </c>
      <c r="E21" s="11"/>
      <c r="F21" s="12">
        <f t="shared" si="0"/>
        <v>36</v>
      </c>
      <c r="G21" s="3"/>
      <c r="H21" s="10">
        <v>11.25</v>
      </c>
      <c r="I21" s="5">
        <v>1430</v>
      </c>
      <c r="J21" s="5"/>
      <c r="K21" s="10">
        <v>11.25</v>
      </c>
      <c r="L21" s="3">
        <f t="shared" si="1"/>
        <v>1.43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1.43</v>
      </c>
    </row>
    <row r="22" spans="1:16">
      <c r="A22" s="10">
        <v>11.75</v>
      </c>
      <c r="B22" s="11">
        <v>46</v>
      </c>
      <c r="C22" s="11">
        <v>3</v>
      </c>
      <c r="D22" s="11">
        <v>0</v>
      </c>
      <c r="E22" s="11"/>
      <c r="F22" s="12">
        <f t="shared" si="0"/>
        <v>49</v>
      </c>
      <c r="G22" s="5"/>
      <c r="H22" s="10">
        <v>11.75</v>
      </c>
      <c r="I22" s="5">
        <v>4567</v>
      </c>
      <c r="J22" s="5"/>
      <c r="K22" s="10">
        <v>11.75</v>
      </c>
      <c r="L22" s="3">
        <f t="shared" si="1"/>
        <v>4.2873877551020412</v>
      </c>
      <c r="M22" s="3">
        <f t="shared" si="2"/>
        <v>0.27961224489795916</v>
      </c>
      <c r="N22" s="3">
        <f t="shared" si="3"/>
        <v>0</v>
      </c>
      <c r="O22" s="3">
        <f t="shared" si="4"/>
        <v>0</v>
      </c>
      <c r="P22" s="13">
        <f t="shared" si="5"/>
        <v>4.5670000000000002</v>
      </c>
    </row>
    <row r="23" spans="1:16">
      <c r="A23" s="10">
        <v>12.25</v>
      </c>
      <c r="B23" s="11">
        <v>39</v>
      </c>
      <c r="C23" s="11">
        <v>15</v>
      </c>
      <c r="D23" s="11">
        <v>0</v>
      </c>
      <c r="E23" s="11"/>
      <c r="F23" s="12">
        <f t="shared" si="0"/>
        <v>54</v>
      </c>
      <c r="G23" s="5"/>
      <c r="H23" s="10">
        <v>12.25</v>
      </c>
      <c r="I23" s="5">
        <v>18940</v>
      </c>
      <c r="J23" s="5"/>
      <c r="K23" s="10">
        <v>12.25</v>
      </c>
      <c r="L23" s="3">
        <f t="shared" si="1"/>
        <v>13.67888888888889</v>
      </c>
      <c r="M23" s="3">
        <f t="shared" si="2"/>
        <v>5.261111111111112</v>
      </c>
      <c r="N23" s="3">
        <f t="shared" si="3"/>
        <v>0</v>
      </c>
      <c r="O23" s="3">
        <f t="shared" si="4"/>
        <v>0</v>
      </c>
      <c r="P23" s="13">
        <f t="shared" si="5"/>
        <v>18.940000000000001</v>
      </c>
    </row>
    <row r="24" spans="1:16">
      <c r="A24" s="10">
        <v>12.75</v>
      </c>
      <c r="B24" s="11">
        <v>23</v>
      </c>
      <c r="C24" s="11">
        <v>26</v>
      </c>
      <c r="D24" s="11">
        <v>0</v>
      </c>
      <c r="E24" s="11"/>
      <c r="F24" s="12">
        <f t="shared" si="0"/>
        <v>49</v>
      </c>
      <c r="G24" s="5"/>
      <c r="H24" s="10">
        <v>12.75</v>
      </c>
      <c r="I24" s="5">
        <v>22089</v>
      </c>
      <c r="J24" s="5"/>
      <c r="K24" s="10">
        <v>12.75</v>
      </c>
      <c r="L24" s="3">
        <f t="shared" si="1"/>
        <v>10.368306122448979</v>
      </c>
      <c r="M24" s="3">
        <f t="shared" si="2"/>
        <v>11.720693877551021</v>
      </c>
      <c r="N24" s="3">
        <f t="shared" si="3"/>
        <v>0</v>
      </c>
      <c r="O24" s="3">
        <f t="shared" si="4"/>
        <v>0</v>
      </c>
      <c r="P24" s="13">
        <f t="shared" si="5"/>
        <v>22.088999999999999</v>
      </c>
    </row>
    <row r="25" spans="1:16">
      <c r="A25" s="10">
        <v>13.25</v>
      </c>
      <c r="B25" s="11">
        <v>23</v>
      </c>
      <c r="C25" s="11">
        <v>57</v>
      </c>
      <c r="D25" s="11">
        <v>0</v>
      </c>
      <c r="E25" s="11"/>
      <c r="F25" s="12">
        <f t="shared" si="0"/>
        <v>80</v>
      </c>
      <c r="G25" s="5"/>
      <c r="H25" s="10">
        <v>13.25</v>
      </c>
      <c r="I25" s="5">
        <v>26499</v>
      </c>
      <c r="J25" s="5"/>
      <c r="K25" s="10">
        <v>13.25</v>
      </c>
      <c r="L25" s="3">
        <f t="shared" si="1"/>
        <v>7.6184624999999988</v>
      </c>
      <c r="M25" s="3">
        <f t="shared" si="2"/>
        <v>18.880537499999999</v>
      </c>
      <c r="N25" s="3">
        <f t="shared" si="3"/>
        <v>0</v>
      </c>
      <c r="O25" s="3">
        <f t="shared" si="4"/>
        <v>0</v>
      </c>
      <c r="P25" s="13">
        <f t="shared" si="5"/>
        <v>26.498999999999999</v>
      </c>
    </row>
    <row r="26" spans="1:16">
      <c r="A26" s="10">
        <v>13.75</v>
      </c>
      <c r="B26" s="11">
        <v>17</v>
      </c>
      <c r="C26" s="11">
        <v>61</v>
      </c>
      <c r="D26" s="11">
        <v>2</v>
      </c>
      <c r="E26" s="11"/>
      <c r="F26" s="12">
        <f t="shared" si="0"/>
        <v>80</v>
      </c>
      <c r="G26" s="5"/>
      <c r="H26" s="10">
        <v>13.75</v>
      </c>
      <c r="I26" s="5">
        <v>20149</v>
      </c>
      <c r="J26" s="5"/>
      <c r="K26" s="10">
        <v>13.75</v>
      </c>
      <c r="L26" s="3">
        <f t="shared" si="1"/>
        <v>4.2816625000000004</v>
      </c>
      <c r="M26" s="3">
        <f t="shared" si="2"/>
        <v>15.3636125</v>
      </c>
      <c r="N26" s="3">
        <f t="shared" si="3"/>
        <v>0.50372500000000009</v>
      </c>
      <c r="O26" s="3">
        <f t="shared" si="4"/>
        <v>0</v>
      </c>
      <c r="P26" s="13">
        <f t="shared" si="5"/>
        <v>20.149000000000001</v>
      </c>
    </row>
    <row r="27" spans="1:16">
      <c r="A27" s="10">
        <v>14.25</v>
      </c>
      <c r="B27" s="11">
        <v>6</v>
      </c>
      <c r="C27" s="11">
        <v>92</v>
      </c>
      <c r="D27" s="11">
        <v>3</v>
      </c>
      <c r="E27" s="11"/>
      <c r="F27" s="12">
        <f t="shared" si="0"/>
        <v>101</v>
      </c>
      <c r="G27" s="5"/>
      <c r="H27" s="10">
        <v>14.25</v>
      </c>
      <c r="I27" s="5">
        <v>13008</v>
      </c>
      <c r="J27" s="5"/>
      <c r="K27" s="10">
        <v>14.25</v>
      </c>
      <c r="L27" s="3">
        <f t="shared" si="1"/>
        <v>0.77275247524752466</v>
      </c>
      <c r="M27" s="3">
        <f t="shared" si="2"/>
        <v>11.848871287128713</v>
      </c>
      <c r="N27" s="3">
        <f t="shared" si="3"/>
        <v>0.38637623762376233</v>
      </c>
      <c r="O27" s="3">
        <f t="shared" si="4"/>
        <v>0</v>
      </c>
      <c r="P27" s="13">
        <f t="shared" si="5"/>
        <v>13.008000000000001</v>
      </c>
    </row>
    <row r="28" spans="1:16">
      <c r="A28" s="10">
        <v>14.75</v>
      </c>
      <c r="B28" s="11">
        <v>4</v>
      </c>
      <c r="C28" s="11">
        <v>86</v>
      </c>
      <c r="D28" s="11">
        <v>2</v>
      </c>
      <c r="E28" s="11"/>
      <c r="F28" s="12">
        <f t="shared" si="0"/>
        <v>92</v>
      </c>
      <c r="G28" s="3"/>
      <c r="H28" s="10">
        <v>14.75</v>
      </c>
      <c r="I28" s="5">
        <v>4727</v>
      </c>
      <c r="J28" s="5"/>
      <c r="K28" s="10">
        <v>14.75</v>
      </c>
      <c r="L28" s="3">
        <f t="shared" si="1"/>
        <v>0.20552173913043478</v>
      </c>
      <c r="M28" s="3">
        <f t="shared" si="2"/>
        <v>4.418717391304348</v>
      </c>
      <c r="N28" s="3">
        <f t="shared" si="3"/>
        <v>0.10276086956521739</v>
      </c>
      <c r="O28" s="3">
        <f t="shared" si="4"/>
        <v>0</v>
      </c>
      <c r="P28" s="13">
        <f t="shared" si="5"/>
        <v>4.7270000000000003</v>
      </c>
    </row>
    <row r="29" spans="1:16">
      <c r="A29" s="10">
        <v>15.25</v>
      </c>
      <c r="B29" s="11">
        <v>1</v>
      </c>
      <c r="C29" s="11">
        <v>62</v>
      </c>
      <c r="D29" s="11">
        <v>13</v>
      </c>
      <c r="E29" s="11"/>
      <c r="F29" s="12">
        <f t="shared" si="0"/>
        <v>76</v>
      </c>
      <c r="G29" s="3"/>
      <c r="H29" s="10">
        <v>15.25</v>
      </c>
      <c r="I29" s="5">
        <v>1258</v>
      </c>
      <c r="J29" s="5"/>
      <c r="K29" s="10">
        <v>15.25</v>
      </c>
      <c r="L29" s="3">
        <f t="shared" si="1"/>
        <v>1.6552631578947367E-2</v>
      </c>
      <c r="M29" s="3">
        <f t="shared" si="2"/>
        <v>1.0262631578947368</v>
      </c>
      <c r="N29" s="3">
        <f t="shared" si="3"/>
        <v>0.21518421052631578</v>
      </c>
      <c r="O29" s="3">
        <f t="shared" si="4"/>
        <v>0</v>
      </c>
      <c r="P29" s="13">
        <f t="shared" si="5"/>
        <v>1.2579999999999998</v>
      </c>
    </row>
    <row r="30" spans="1:16">
      <c r="A30" s="10">
        <v>15.75</v>
      </c>
      <c r="B30" s="11">
        <v>0</v>
      </c>
      <c r="C30" s="11">
        <v>58</v>
      </c>
      <c r="D30" s="11">
        <v>11</v>
      </c>
      <c r="E30" s="11"/>
      <c r="F30" s="12">
        <f t="shared" si="0"/>
        <v>69</v>
      </c>
      <c r="G30" s="3"/>
      <c r="H30" s="10">
        <v>15.75</v>
      </c>
      <c r="I30" s="5">
        <v>487</v>
      </c>
      <c r="J30" s="5"/>
      <c r="K30" s="10">
        <v>15.75</v>
      </c>
      <c r="L30" s="3">
        <f t="shared" si="1"/>
        <v>0</v>
      </c>
      <c r="M30" s="3">
        <f t="shared" si="2"/>
        <v>0.40936231884057966</v>
      </c>
      <c r="N30" s="3">
        <f t="shared" si="3"/>
        <v>7.7637681159420283E-2</v>
      </c>
      <c r="O30" s="3">
        <f t="shared" si="4"/>
        <v>0</v>
      </c>
      <c r="P30" s="13">
        <f t="shared" si="5"/>
        <v>0.48699999999999993</v>
      </c>
    </row>
    <row r="31" spans="1:16">
      <c r="A31" s="10">
        <v>16.25</v>
      </c>
      <c r="B31" s="11">
        <v>0</v>
      </c>
      <c r="C31" s="11">
        <v>27</v>
      </c>
      <c r="D31" s="11">
        <v>8</v>
      </c>
      <c r="E31" s="11"/>
      <c r="F31" s="12">
        <f t="shared" si="0"/>
        <v>35</v>
      </c>
      <c r="G31" s="3"/>
      <c r="H31" s="10">
        <v>16.25</v>
      </c>
      <c r="I31" s="5">
        <v>162</v>
      </c>
      <c r="J31" s="5"/>
      <c r="K31" s="10">
        <v>16.25</v>
      </c>
      <c r="L31" s="3">
        <f t="shared" si="1"/>
        <v>0</v>
      </c>
      <c r="M31" s="3">
        <f t="shared" si="2"/>
        <v>0.12497142857142858</v>
      </c>
      <c r="N31" s="3">
        <f t="shared" si="3"/>
        <v>3.7028571428571432E-2</v>
      </c>
      <c r="O31" s="3">
        <f t="shared" si="4"/>
        <v>0</v>
      </c>
      <c r="P31" s="13">
        <f t="shared" si="5"/>
        <v>0.16200000000000001</v>
      </c>
    </row>
    <row r="32" spans="1:16">
      <c r="A32" s="10">
        <v>16.75</v>
      </c>
      <c r="B32" s="11">
        <v>0</v>
      </c>
      <c r="C32" s="11">
        <v>8</v>
      </c>
      <c r="D32" s="11">
        <v>9</v>
      </c>
      <c r="E32" s="11"/>
      <c r="F32" s="12">
        <f t="shared" si="0"/>
        <v>17</v>
      </c>
      <c r="G32" s="3"/>
      <c r="H32" s="10">
        <v>16.75</v>
      </c>
      <c r="I32" s="5">
        <v>162</v>
      </c>
      <c r="J32" s="14"/>
      <c r="K32" s="10">
        <v>16.75</v>
      </c>
      <c r="L32" s="3">
        <f t="shared" si="1"/>
        <v>0</v>
      </c>
      <c r="M32" s="3">
        <f t="shared" si="2"/>
        <v>7.6235294117647054E-2</v>
      </c>
      <c r="N32" s="3">
        <f t="shared" si="3"/>
        <v>8.5764705882352951E-2</v>
      </c>
      <c r="O32" s="3">
        <f t="shared" si="4"/>
        <v>0</v>
      </c>
      <c r="P32" s="13">
        <f t="shared" si="5"/>
        <v>0.16200000000000001</v>
      </c>
    </row>
    <row r="33" spans="1:16">
      <c r="A33" s="10">
        <v>17.25</v>
      </c>
      <c r="B33" s="11">
        <v>1</v>
      </c>
      <c r="C33" s="11">
        <v>3</v>
      </c>
      <c r="D33" s="11">
        <v>7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0</v>
      </c>
      <c r="D35" s="11">
        <v>3</v>
      </c>
      <c r="E35" s="11"/>
      <c r="F35" s="12">
        <f t="shared" si="0"/>
        <v>3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5">
        <v>1</v>
      </c>
      <c r="E36" s="11"/>
      <c r="F36" s="12">
        <f t="shared" si="0"/>
        <v>1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386</v>
      </c>
      <c r="C43" s="16">
        <f>SUM(C6:C42)</f>
        <v>498</v>
      </c>
      <c r="D43" s="16">
        <f>SUM(D6:D42)</f>
        <v>60</v>
      </c>
      <c r="E43" s="16">
        <f>SUM(E6:E42)</f>
        <v>0</v>
      </c>
      <c r="F43" s="16">
        <f>SUM(F6:F42)</f>
        <v>944</v>
      </c>
      <c r="G43" s="17"/>
      <c r="H43" s="8" t="s">
        <v>7</v>
      </c>
      <c r="I43" s="5">
        <f>SUM(I6:I42)</f>
        <v>113640</v>
      </c>
      <c r="J43" s="3"/>
      <c r="K43" s="8" t="s">
        <v>7</v>
      </c>
      <c r="L43" s="16">
        <f>SUM(L6:L42)</f>
        <v>42.82153461239681</v>
      </c>
      <c r="M43" s="16">
        <f>SUM(M6:M42)</f>
        <v>69.409988111417533</v>
      </c>
      <c r="N43" s="16">
        <f>SUM(N6:N42)</f>
        <v>1.4084772761856403</v>
      </c>
      <c r="O43" s="16">
        <f>SUM(O6:O42)</f>
        <v>0</v>
      </c>
      <c r="P43" s="16">
        <f>SUM(P6:P42)</f>
        <v>113.64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4"/>
    </row>
    <row r="47" spans="1:16">
      <c r="A47" s="3"/>
      <c r="B47" s="33" t="s">
        <v>9</v>
      </c>
      <c r="C47" s="33"/>
      <c r="D47" s="33"/>
      <c r="E47" s="3"/>
      <c r="F47" s="3"/>
      <c r="G47" s="5"/>
      <c r="H47" s="3"/>
      <c r="I47" s="33" t="s">
        <v>10</v>
      </c>
      <c r="J47" s="33"/>
      <c r="K47" s="33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9" t="s">
        <v>11</v>
      </c>
      <c r="I49" s="20">
        <v>5.8861299999999998E-3</v>
      </c>
      <c r="J49" s="19" t="s">
        <v>12</v>
      </c>
      <c r="K49" s="20">
        <v>2.98438633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0.30406113899936454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0.44175877234390715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0.61566576939714424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0.82997197877744922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1.0888603426058827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1.3965075683669055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1.7570846820926103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2.1747574917691073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2.6536869811770893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3.1980296487311084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3.8119378020799504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4.4995598165937531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5.2650403639883105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6.1125206159730734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</v>
      </c>
      <c r="N65" s="4"/>
      <c r="O65" s="4"/>
      <c r="P65" s="4"/>
    </row>
    <row r="66" spans="1:16">
      <c r="A66" s="10">
        <v>10.75</v>
      </c>
      <c r="B66" s="3">
        <f t="shared" si="6"/>
        <v>1.7415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1.7415</v>
      </c>
      <c r="G66" s="3"/>
      <c r="H66" s="10">
        <f t="shared" si="11"/>
        <v>7.0461384267987794</v>
      </c>
      <c r="I66" s="3">
        <f t="shared" si="12"/>
        <v>1.1414744251414024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1.1414744251414024</v>
      </c>
      <c r="N66" s="4"/>
      <c r="O66" s="4"/>
      <c r="P66" s="4"/>
    </row>
    <row r="67" spans="1:16">
      <c r="A67" s="10">
        <v>11.25</v>
      </c>
      <c r="B67" s="3">
        <f t="shared" si="6"/>
        <v>16.087499999999999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16.087499999999999</v>
      </c>
      <c r="G67" s="3"/>
      <c r="H67" s="10">
        <f t="shared" si="11"/>
        <v>8.0700284978180505</v>
      </c>
      <c r="I67" s="3">
        <f t="shared" si="12"/>
        <v>11.540140751879811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11.540140751879811</v>
      </c>
      <c r="N67" s="4"/>
      <c r="O67" s="4"/>
      <c r="P67" s="4"/>
    </row>
    <row r="68" spans="1:16">
      <c r="A68" s="10">
        <v>11.75</v>
      </c>
      <c r="B68" s="3">
        <f t="shared" si="6"/>
        <v>50.376806122448983</v>
      </c>
      <c r="C68" s="3">
        <f t="shared" si="7"/>
        <v>3.2854438775510202</v>
      </c>
      <c r="D68" s="3">
        <f t="shared" si="8"/>
        <v>0</v>
      </c>
      <c r="E68" s="3">
        <f t="shared" si="9"/>
        <v>0</v>
      </c>
      <c r="F68" s="12">
        <f t="shared" si="10"/>
        <v>53.66225</v>
      </c>
      <c r="G68" s="3"/>
      <c r="H68" s="10">
        <f t="shared" si="11"/>
        <v>9.1883225265889124</v>
      </c>
      <c r="I68" s="3">
        <f t="shared" si="12"/>
        <v>39.393901490425549</v>
      </c>
      <c r="J68" s="3">
        <f t="shared" si="13"/>
        <v>2.5691674885060136</v>
      </c>
      <c r="K68" s="3">
        <f t="shared" si="14"/>
        <v>0</v>
      </c>
      <c r="L68" s="3">
        <f t="shared" si="15"/>
        <v>0</v>
      </c>
      <c r="M68" s="22">
        <f t="shared" si="16"/>
        <v>41.96306897893156</v>
      </c>
      <c r="N68" s="4"/>
      <c r="O68" s="4"/>
      <c r="P68" s="4"/>
    </row>
    <row r="69" spans="1:16">
      <c r="A69" s="10">
        <v>12.25</v>
      </c>
      <c r="B69" s="3">
        <f t="shared" si="6"/>
        <v>167.56638888888889</v>
      </c>
      <c r="C69" s="3">
        <f t="shared" si="7"/>
        <v>64.44861111111112</v>
      </c>
      <c r="D69" s="3">
        <f t="shared" si="8"/>
        <v>0</v>
      </c>
      <c r="E69" s="3">
        <f t="shared" si="9"/>
        <v>0</v>
      </c>
      <c r="F69" s="12">
        <f t="shared" si="10"/>
        <v>232.01500000000001</v>
      </c>
      <c r="G69" s="3"/>
      <c r="H69" s="10">
        <f t="shared" si="11"/>
        <v>10.40514934259806</v>
      </c>
      <c r="I69" s="3">
        <f t="shared" si="12"/>
        <v>142.33088172969414</v>
      </c>
      <c r="J69" s="3">
        <f t="shared" si="13"/>
        <v>54.742646819113133</v>
      </c>
      <c r="K69" s="3">
        <f t="shared" si="14"/>
        <v>0</v>
      </c>
      <c r="L69" s="3">
        <f t="shared" si="15"/>
        <v>0</v>
      </c>
      <c r="M69" s="22">
        <f t="shared" si="16"/>
        <v>197.07352854880727</v>
      </c>
      <c r="N69" s="4"/>
      <c r="O69" s="4"/>
      <c r="P69" s="4"/>
    </row>
    <row r="70" spans="1:16">
      <c r="A70" s="10">
        <v>12.75</v>
      </c>
      <c r="B70" s="3">
        <f t="shared" si="6"/>
        <v>132.1959030612245</v>
      </c>
      <c r="C70" s="3">
        <f t="shared" si="7"/>
        <v>149.43884693877553</v>
      </c>
      <c r="D70" s="3">
        <f t="shared" si="8"/>
        <v>0</v>
      </c>
      <c r="E70" s="3">
        <f t="shared" si="9"/>
        <v>0</v>
      </c>
      <c r="F70" s="12">
        <f t="shared" si="10"/>
        <v>281.63475000000005</v>
      </c>
      <c r="G70" s="3"/>
      <c r="H70" s="10">
        <f t="shared" si="11"/>
        <v>11.724635031324723</v>
      </c>
      <c r="I70" s="3">
        <f t="shared" si="12"/>
        <v>121.56460517876391</v>
      </c>
      <c r="J70" s="3">
        <f t="shared" si="13"/>
        <v>137.42085802816791</v>
      </c>
      <c r="K70" s="3">
        <f t="shared" si="14"/>
        <v>0</v>
      </c>
      <c r="L70" s="3">
        <f t="shared" si="15"/>
        <v>0</v>
      </c>
      <c r="M70" s="22">
        <f t="shared" si="16"/>
        <v>258.98546320693185</v>
      </c>
      <c r="N70" s="4"/>
      <c r="O70" s="4"/>
      <c r="P70" s="4"/>
    </row>
    <row r="71" spans="1:16">
      <c r="A71" s="10">
        <v>13.25</v>
      </c>
      <c r="B71" s="3">
        <f t="shared" si="6"/>
        <v>100.94462812499998</v>
      </c>
      <c r="C71" s="3">
        <f t="shared" si="7"/>
        <v>250.16712187499999</v>
      </c>
      <c r="D71" s="3">
        <f t="shared" si="8"/>
        <v>0</v>
      </c>
      <c r="E71" s="3">
        <f t="shared" si="9"/>
        <v>0</v>
      </c>
      <c r="F71" s="12">
        <f t="shared" si="10"/>
        <v>351.11174999999997</v>
      </c>
      <c r="G71" s="3"/>
      <c r="H71" s="10">
        <f t="shared" si="11"/>
        <v>13.150903048083261</v>
      </c>
      <c r="I71" s="3">
        <f t="shared" si="12"/>
        <v>100.18966171295801</v>
      </c>
      <c r="J71" s="3">
        <f t="shared" si="13"/>
        <v>248.2961181582003</v>
      </c>
      <c r="K71" s="3">
        <f t="shared" si="14"/>
        <v>0</v>
      </c>
      <c r="L71" s="3">
        <f t="shared" si="15"/>
        <v>0</v>
      </c>
      <c r="M71" s="22">
        <f t="shared" si="16"/>
        <v>348.48577987115834</v>
      </c>
      <c r="N71" s="4"/>
      <c r="O71" s="4"/>
      <c r="P71" s="4"/>
    </row>
    <row r="72" spans="1:16">
      <c r="A72" s="10">
        <v>13.75</v>
      </c>
      <c r="B72" s="3">
        <f t="shared" si="6"/>
        <v>58.872859375000004</v>
      </c>
      <c r="C72" s="3">
        <f t="shared" si="7"/>
        <v>211.24967187500002</v>
      </c>
      <c r="D72" s="3">
        <f t="shared" si="8"/>
        <v>6.9262187500000012</v>
      </c>
      <c r="E72" s="3">
        <f t="shared" si="9"/>
        <v>0</v>
      </c>
      <c r="F72" s="12">
        <f t="shared" si="10"/>
        <v>277.04874999999998</v>
      </c>
      <c r="G72" s="3"/>
      <c r="H72" s="10">
        <f t="shared" si="11"/>
        <v>14.68807432285546</v>
      </c>
      <c r="I72" s="3">
        <f t="shared" si="12"/>
        <v>62.889377025383119</v>
      </c>
      <c r="J72" s="3">
        <f t="shared" si="13"/>
        <v>225.66188226755119</v>
      </c>
      <c r="K72" s="3">
        <f t="shared" si="14"/>
        <v>7.3987502382803676</v>
      </c>
      <c r="L72" s="3">
        <f t="shared" si="15"/>
        <v>0</v>
      </c>
      <c r="M72" s="22">
        <f t="shared" si="16"/>
        <v>295.95000953121468</v>
      </c>
      <c r="N72" s="4"/>
      <c r="O72" s="4"/>
      <c r="P72" s="4"/>
    </row>
    <row r="73" spans="1:16">
      <c r="A73" s="10">
        <v>14.25</v>
      </c>
      <c r="B73" s="3">
        <f t="shared" si="6"/>
        <v>11.011722772277226</v>
      </c>
      <c r="C73" s="3">
        <f t="shared" si="7"/>
        <v>168.84641584158416</v>
      </c>
      <c r="D73" s="3">
        <f t="shared" si="8"/>
        <v>5.505861386138613</v>
      </c>
      <c r="E73" s="3">
        <f t="shared" si="9"/>
        <v>0</v>
      </c>
      <c r="F73" s="12">
        <f t="shared" si="10"/>
        <v>185.364</v>
      </c>
      <c r="G73" s="3"/>
      <c r="H73" s="10">
        <f t="shared" si="11"/>
        <v>16.34026735713968</v>
      </c>
      <c r="I73" s="3">
        <f t="shared" si="12"/>
        <v>12.626982046436016</v>
      </c>
      <c r="J73" s="3">
        <f t="shared" si="13"/>
        <v>193.61372471201892</v>
      </c>
      <c r="K73" s="3">
        <f t="shared" si="14"/>
        <v>6.3134910232180079</v>
      </c>
      <c r="L73" s="3">
        <f t="shared" si="15"/>
        <v>0</v>
      </c>
      <c r="M73" s="22">
        <f t="shared" si="16"/>
        <v>212.55419778167294</v>
      </c>
      <c r="N73" s="4"/>
      <c r="O73" s="4"/>
      <c r="P73" s="4"/>
    </row>
    <row r="74" spans="1:16">
      <c r="A74" s="10">
        <v>14.75</v>
      </c>
      <c r="B74" s="3">
        <f t="shared" si="6"/>
        <v>3.0314456521739133</v>
      </c>
      <c r="C74" s="3">
        <f t="shared" si="7"/>
        <v>65.176081521739135</v>
      </c>
      <c r="D74" s="3">
        <f t="shared" si="8"/>
        <v>1.5157228260869566</v>
      </c>
      <c r="E74" s="3">
        <f t="shared" si="9"/>
        <v>0</v>
      </c>
      <c r="F74" s="12">
        <f t="shared" si="10"/>
        <v>69.723250000000007</v>
      </c>
      <c r="G74" s="3"/>
      <c r="H74" s="10">
        <f t="shared" si="11"/>
        <v>18.111598313693754</v>
      </c>
      <c r="I74" s="3">
        <f t="shared" si="12"/>
        <v>3.7223271838621903</v>
      </c>
      <c r="J74" s="3">
        <f t="shared" si="13"/>
        <v>80.030034453037089</v>
      </c>
      <c r="K74" s="3">
        <f t="shared" si="14"/>
        <v>1.8611635919310952</v>
      </c>
      <c r="L74" s="3">
        <f t="shared" si="15"/>
        <v>0</v>
      </c>
      <c r="M74" s="22">
        <f t="shared" si="16"/>
        <v>85.613525228830369</v>
      </c>
      <c r="N74" s="4"/>
      <c r="O74" s="4"/>
      <c r="P74" s="4"/>
    </row>
    <row r="75" spans="1:16">
      <c r="A75" s="10">
        <v>15.25</v>
      </c>
      <c r="B75" s="3">
        <f t="shared" si="6"/>
        <v>0.25242763157894738</v>
      </c>
      <c r="C75" s="3">
        <f t="shared" si="7"/>
        <v>15.650513157894736</v>
      </c>
      <c r="D75" s="3">
        <f t="shared" si="8"/>
        <v>3.2815592105263156</v>
      </c>
      <c r="E75" s="3">
        <f t="shared" si="9"/>
        <v>0</v>
      </c>
      <c r="F75" s="12">
        <f t="shared" si="10"/>
        <v>19.1845</v>
      </c>
      <c r="G75" s="3"/>
      <c r="H75" s="10">
        <f t="shared" si="11"/>
        <v>20.006181099924451</v>
      </c>
      <c r="I75" s="3">
        <f t="shared" si="12"/>
        <v>0.33115494504874943</v>
      </c>
      <c r="J75" s="3">
        <f t="shared" si="13"/>
        <v>20.531606593022467</v>
      </c>
      <c r="K75" s="3">
        <f t="shared" si="14"/>
        <v>4.3050142856337432</v>
      </c>
      <c r="L75" s="3">
        <f t="shared" si="15"/>
        <v>0</v>
      </c>
      <c r="M75" s="22">
        <f t="shared" si="16"/>
        <v>25.167775823704957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6.44745652173913</v>
      </c>
      <c r="D76" s="3">
        <f t="shared" si="8"/>
        <v>1.2227934782608694</v>
      </c>
      <c r="E76" s="3">
        <f t="shared" si="9"/>
        <v>0</v>
      </c>
      <c r="F76" s="12">
        <f t="shared" si="10"/>
        <v>7.6702499999999993</v>
      </c>
      <c r="G76" s="3"/>
      <c r="H76" s="10">
        <f t="shared" si="11"/>
        <v>22.028127445574206</v>
      </c>
      <c r="I76" s="3">
        <f t="shared" si="12"/>
        <v>0</v>
      </c>
      <c r="J76" s="3">
        <f t="shared" si="13"/>
        <v>9.0174853308360721</v>
      </c>
      <c r="K76" s="3">
        <f t="shared" si="14"/>
        <v>1.7102127351585654</v>
      </c>
      <c r="L76" s="3">
        <f t="shared" si="15"/>
        <v>0</v>
      </c>
      <c r="M76" s="22">
        <f t="shared" si="16"/>
        <v>10.727698065994637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2.0307857142857144</v>
      </c>
      <c r="D77" s="3">
        <f t="shared" si="8"/>
        <v>0.60171428571428576</v>
      </c>
      <c r="E77" s="3">
        <f t="shared" si="9"/>
        <v>0</v>
      </c>
      <c r="F77" s="12">
        <f t="shared" si="10"/>
        <v>2.6325000000000003</v>
      </c>
      <c r="G77" s="3"/>
      <c r="H77" s="10">
        <f t="shared" si="11"/>
        <v>24.181546975268962</v>
      </c>
      <c r="I77" s="3">
        <f t="shared" si="12"/>
        <v>0</v>
      </c>
      <c r="J77" s="3">
        <f t="shared" si="13"/>
        <v>3.0220024705664699</v>
      </c>
      <c r="K77" s="3">
        <f t="shared" si="14"/>
        <v>0.89540813942710218</v>
      </c>
      <c r="L77" s="3">
        <f t="shared" si="15"/>
        <v>0</v>
      </c>
      <c r="M77" s="22">
        <f t="shared" si="16"/>
        <v>3.9174106099935719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1.2769411764705882</v>
      </c>
      <c r="D78" s="3">
        <f t="shared" si="8"/>
        <v>1.436558823529412</v>
      </c>
      <c r="E78" s="3">
        <f t="shared" si="9"/>
        <v>0</v>
      </c>
      <c r="F78" s="12">
        <f t="shared" si="10"/>
        <v>2.7135000000000002</v>
      </c>
      <c r="G78" s="3"/>
      <c r="H78" s="10">
        <f t="shared" si="11"/>
        <v>26.470547276420913</v>
      </c>
      <c r="I78" s="3">
        <f t="shared" si="12"/>
        <v>0</v>
      </c>
      <c r="J78" s="3">
        <f t="shared" si="13"/>
        <v>2.0179899570730293</v>
      </c>
      <c r="K78" s="3">
        <f t="shared" si="14"/>
        <v>2.2702387017071586</v>
      </c>
      <c r="L78" s="3">
        <f t="shared" si="15"/>
        <v>0</v>
      </c>
      <c r="M78" s="22">
        <f t="shared" si="16"/>
        <v>4.2882286587801879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28.899233962916121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31.471710734968049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34.192079435471769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37.064440103156564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40.092891022802057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43.281528772753084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46.634448269946709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50.155742812639438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53.849504121008167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57.719822375777703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542.0811816285925</v>
      </c>
      <c r="C89" s="16">
        <f>SUM(C52:C83)</f>
        <v>938.01788961115108</v>
      </c>
      <c r="D89" s="16">
        <f>SUM(D52:D83)</f>
        <v>20.490428760256457</v>
      </c>
      <c r="E89" s="16">
        <f>SUM(E52:E83)</f>
        <v>0</v>
      </c>
      <c r="F89" s="16">
        <f>SUM(F52:F83)</f>
        <v>1500.5895</v>
      </c>
      <c r="G89" s="12"/>
      <c r="H89" s="8" t="s">
        <v>7</v>
      </c>
      <c r="I89" s="16">
        <f>SUM(I52:I88)</f>
        <v>495.73050648959287</v>
      </c>
      <c r="J89" s="16">
        <f>SUM(J52:J88)</f>
        <v>976.92351627809251</v>
      </c>
      <c r="K89" s="16">
        <f>SUM(K52:K88)</f>
        <v>24.75427871535604</v>
      </c>
      <c r="L89" s="16">
        <f>SUM(L52:L88)</f>
        <v>0</v>
      </c>
      <c r="M89" s="16">
        <f>SUM(M52:M88)</f>
        <v>1497.4083014830414</v>
      </c>
      <c r="N89" s="4"/>
      <c r="O89" s="4"/>
      <c r="P89" s="4"/>
    </row>
    <row r="90" spans="1:16">
      <c r="A90" s="6" t="s">
        <v>13</v>
      </c>
      <c r="B90" s="23">
        <f>IF(L43&gt;0,B89/L43,0)</f>
        <v>12.659078814790078</v>
      </c>
      <c r="C90" s="23">
        <f>IF(M43&gt;0,C89/M43,0)</f>
        <v>13.51416294878824</v>
      </c>
      <c r="D90" s="23">
        <f>IF(N43&gt;0,D89/N43,0)</f>
        <v>14.547929957199944</v>
      </c>
      <c r="E90" s="23">
        <f>IF(O43&gt;0,E89/O43,0)</f>
        <v>0</v>
      </c>
      <c r="F90" s="23">
        <f>IF(P43&gt;0,F89/P43,0)</f>
        <v>13.20476504751848</v>
      </c>
      <c r="G90" s="12"/>
      <c r="H90" s="6" t="s">
        <v>13</v>
      </c>
      <c r="I90" s="23">
        <f>IF(L43&gt;0,I89/L43,0)</f>
        <v>11.576663727181771</v>
      </c>
      <c r="J90" s="23">
        <f>IF(M43&gt;0,J89/M43,0)</f>
        <v>14.074682086242778</v>
      </c>
      <c r="K90" s="23">
        <f>IF(N43&gt;0,K89/N43,0)</f>
        <v>17.575206312447012</v>
      </c>
      <c r="L90" s="23">
        <f>IF(O43&gt;0,L89/O43,0)</f>
        <v>0</v>
      </c>
      <c r="M90" s="23">
        <f>IF(P43&gt;0,M89/P43,0)</f>
        <v>13.176771396366082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9" t="s">
        <v>14</v>
      </c>
      <c r="B95" s="29"/>
      <c r="C95" s="29"/>
      <c r="D95" s="29"/>
      <c r="E95" s="29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9"/>
      <c r="B96" s="29"/>
      <c r="C96" s="29"/>
      <c r="D96" s="29"/>
      <c r="E96" s="29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30" t="s">
        <v>15</v>
      </c>
      <c r="B99" s="31" t="s">
        <v>16</v>
      </c>
      <c r="C99" s="31" t="s">
        <v>17</v>
      </c>
      <c r="D99" s="31" t="s">
        <v>18</v>
      </c>
      <c r="E99" s="31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30"/>
      <c r="B100" s="30"/>
      <c r="C100" s="30"/>
      <c r="D100" s="30"/>
      <c r="E100" s="31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5">
        <f>L$43</f>
        <v>42.82153461239681</v>
      </c>
      <c r="C102" s="26">
        <f>$B$90</f>
        <v>12.659078814790078</v>
      </c>
      <c r="D102" s="26">
        <f>$I$90</f>
        <v>11.576663727181771</v>
      </c>
      <c r="E102" s="25">
        <f>B102*D102</f>
        <v>495.73050648959287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5">
        <f>M$43</f>
        <v>69.409988111417533</v>
      </c>
      <c r="C103" s="26">
        <f>$C$90</f>
        <v>13.51416294878824</v>
      </c>
      <c r="D103" s="26">
        <f>$J$90</f>
        <v>14.074682086242778</v>
      </c>
      <c r="E103" s="25">
        <f>B103*D103</f>
        <v>976.92351627809251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5">
        <f>N$43</f>
        <v>1.4084772761856403</v>
      </c>
      <c r="C104" s="26">
        <f>$D$90</f>
        <v>14.547929957199944</v>
      </c>
      <c r="D104" s="26">
        <f>$K$90</f>
        <v>17.575206312447012</v>
      </c>
      <c r="E104" s="25">
        <f>B104*D104</f>
        <v>24.75427871535604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5">
        <f>SUM(B102:B105)</f>
        <v>113.63999999999999</v>
      </c>
      <c r="C106" s="26">
        <f>$F$90</f>
        <v>13.20476504751848</v>
      </c>
      <c r="D106" s="26">
        <f>$M$90</f>
        <v>13.176771396366082</v>
      </c>
      <c r="E106" s="25">
        <f>SUM(E102:E105)</f>
        <v>1497.4083014830414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7">
        <f>$I$2</f>
        <v>1498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8" t="s">
        <v>20</v>
      </c>
      <c r="B108" s="25">
        <f>IF(E106&gt;0,$I$2/E106,"")</f>
        <v>1.0003951484150131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P108"/>
  <sheetViews>
    <sheetView topLeftCell="A82" zoomScaleNormal="100" workbookViewId="0">
      <selection activeCell="I3" sqref="I3"/>
    </sheetView>
  </sheetViews>
  <sheetFormatPr baseColWidth="10" defaultColWidth="8.83203125" defaultRowHeight="13"/>
  <cols>
    <col min="1" max="1025" width="9.1640625" customWidth="1"/>
  </cols>
  <sheetData>
    <row r="1" spans="1:16" ht="21">
      <c r="A1" s="32" t="s">
        <v>31</v>
      </c>
      <c r="B1" s="32"/>
      <c r="C1" s="32"/>
      <c r="D1" s="32"/>
      <c r="E1" s="32"/>
      <c r="F1" s="32"/>
      <c r="G1" s="3"/>
      <c r="H1" s="33" t="s">
        <v>1</v>
      </c>
      <c r="I1" s="33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301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4" t="s">
        <v>4</v>
      </c>
      <c r="C4" s="34"/>
      <c r="D4" s="34"/>
      <c r="E4" s="34"/>
      <c r="F4" s="34"/>
      <c r="G4" s="3"/>
      <c r="H4" s="2" t="s">
        <v>3</v>
      </c>
      <c r="I4" s="3"/>
      <c r="J4" s="3"/>
      <c r="K4" s="2" t="s">
        <v>3</v>
      </c>
      <c r="L4" s="33" t="s">
        <v>5</v>
      </c>
      <c r="M4" s="33"/>
      <c r="N4" s="33"/>
      <c r="O4" s="33"/>
      <c r="P4" s="33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3</v>
      </c>
      <c r="C14" s="11">
        <v>0</v>
      </c>
      <c r="D14" s="11">
        <v>0</v>
      </c>
      <c r="E14" s="11"/>
      <c r="F14" s="12">
        <f t="shared" si="0"/>
        <v>3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16</v>
      </c>
      <c r="C16" s="11">
        <v>0</v>
      </c>
      <c r="D16" s="11">
        <v>0</v>
      </c>
      <c r="E16" s="11"/>
      <c r="F16" s="12">
        <f t="shared" si="0"/>
        <v>16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45</v>
      </c>
      <c r="C19" s="11">
        <v>0</v>
      </c>
      <c r="D19" s="11">
        <v>0</v>
      </c>
      <c r="E19" s="11"/>
      <c r="F19" s="12">
        <f t="shared" si="0"/>
        <v>45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44</v>
      </c>
      <c r="C20" s="11">
        <v>0</v>
      </c>
      <c r="D20" s="11">
        <v>0</v>
      </c>
      <c r="E20" s="11"/>
      <c r="F20" s="12">
        <f t="shared" si="0"/>
        <v>44</v>
      </c>
      <c r="G20" s="3"/>
      <c r="H20" s="10">
        <v>10.75</v>
      </c>
      <c r="I20" s="5">
        <v>33</v>
      </c>
      <c r="J20" s="5"/>
      <c r="K20" s="10">
        <v>10.75</v>
      </c>
      <c r="L20" s="3">
        <f t="shared" si="1"/>
        <v>3.3000000000000002E-2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3.3000000000000002E-2</v>
      </c>
    </row>
    <row r="21" spans="1:16">
      <c r="A21" s="10">
        <v>11.25</v>
      </c>
      <c r="B21" s="11">
        <v>36</v>
      </c>
      <c r="C21" s="11">
        <v>0</v>
      </c>
      <c r="D21" s="11">
        <v>0</v>
      </c>
      <c r="E21" s="11"/>
      <c r="F21" s="12">
        <f t="shared" si="0"/>
        <v>36</v>
      </c>
      <c r="G21" s="3"/>
      <c r="H21" s="10">
        <v>11.25</v>
      </c>
      <c r="I21" s="5">
        <v>288</v>
      </c>
      <c r="J21" s="5"/>
      <c r="K21" s="10">
        <v>11.25</v>
      </c>
      <c r="L21" s="3">
        <f t="shared" si="1"/>
        <v>0.28799999999999998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0.28799999999999998</v>
      </c>
    </row>
    <row r="22" spans="1:16">
      <c r="A22" s="10">
        <v>11.75</v>
      </c>
      <c r="B22" s="11">
        <v>46</v>
      </c>
      <c r="C22" s="11">
        <v>3</v>
      </c>
      <c r="D22" s="11">
        <v>0</v>
      </c>
      <c r="E22" s="11"/>
      <c r="F22" s="12">
        <f t="shared" si="0"/>
        <v>49</v>
      </c>
      <c r="G22" s="5"/>
      <c r="H22" s="10">
        <v>11.75</v>
      </c>
      <c r="I22" s="5">
        <v>921</v>
      </c>
      <c r="J22" s="5"/>
      <c r="K22" s="10">
        <v>11.75</v>
      </c>
      <c r="L22" s="3">
        <f t="shared" si="1"/>
        <v>0.86461224489795929</v>
      </c>
      <c r="M22" s="3">
        <f t="shared" si="2"/>
        <v>5.6387755102040818E-2</v>
      </c>
      <c r="N22" s="3">
        <f t="shared" si="3"/>
        <v>0</v>
      </c>
      <c r="O22" s="3">
        <f t="shared" si="4"/>
        <v>0</v>
      </c>
      <c r="P22" s="13">
        <f t="shared" si="5"/>
        <v>0.92100000000000015</v>
      </c>
    </row>
    <row r="23" spans="1:16">
      <c r="A23" s="10">
        <v>12.25</v>
      </c>
      <c r="B23" s="11">
        <v>39</v>
      </c>
      <c r="C23" s="11">
        <v>15</v>
      </c>
      <c r="D23" s="11">
        <v>0</v>
      </c>
      <c r="E23" s="11"/>
      <c r="F23" s="12">
        <f t="shared" si="0"/>
        <v>54</v>
      </c>
      <c r="G23" s="5"/>
      <c r="H23" s="10">
        <v>12.25</v>
      </c>
      <c r="I23" s="5">
        <v>3818</v>
      </c>
      <c r="J23" s="5"/>
      <c r="K23" s="10">
        <v>12.25</v>
      </c>
      <c r="L23" s="3">
        <f t="shared" si="1"/>
        <v>2.7574444444444444</v>
      </c>
      <c r="M23" s="3">
        <f t="shared" si="2"/>
        <v>1.0605555555555557</v>
      </c>
      <c r="N23" s="3">
        <f t="shared" si="3"/>
        <v>0</v>
      </c>
      <c r="O23" s="3">
        <f t="shared" si="4"/>
        <v>0</v>
      </c>
      <c r="P23" s="13">
        <f t="shared" si="5"/>
        <v>3.8180000000000001</v>
      </c>
    </row>
    <row r="24" spans="1:16">
      <c r="A24" s="10">
        <v>12.75</v>
      </c>
      <c r="B24" s="11">
        <v>23</v>
      </c>
      <c r="C24" s="11">
        <v>26</v>
      </c>
      <c r="D24" s="11">
        <v>0</v>
      </c>
      <c r="E24" s="11"/>
      <c r="F24" s="12">
        <f t="shared" si="0"/>
        <v>49</v>
      </c>
      <c r="G24" s="5"/>
      <c r="H24" s="10">
        <v>12.75</v>
      </c>
      <c r="I24" s="5">
        <v>4453</v>
      </c>
      <c r="J24" s="5"/>
      <c r="K24" s="10">
        <v>12.75</v>
      </c>
      <c r="L24" s="3">
        <f t="shared" si="1"/>
        <v>2.0901836734693879</v>
      </c>
      <c r="M24" s="3">
        <f t="shared" si="2"/>
        <v>2.3628163265306124</v>
      </c>
      <c r="N24" s="3">
        <f t="shared" si="3"/>
        <v>0</v>
      </c>
      <c r="O24" s="3">
        <f t="shared" si="4"/>
        <v>0</v>
      </c>
      <c r="P24" s="13">
        <f t="shared" si="5"/>
        <v>4.4530000000000003</v>
      </c>
    </row>
    <row r="25" spans="1:16">
      <c r="A25" s="10">
        <v>13.25</v>
      </c>
      <c r="B25" s="11">
        <v>23</v>
      </c>
      <c r="C25" s="11">
        <v>57</v>
      </c>
      <c r="D25" s="11">
        <v>0</v>
      </c>
      <c r="E25" s="11"/>
      <c r="F25" s="12">
        <f t="shared" si="0"/>
        <v>80</v>
      </c>
      <c r="G25" s="5"/>
      <c r="H25" s="10">
        <v>13.25</v>
      </c>
      <c r="I25" s="5">
        <v>5342</v>
      </c>
      <c r="J25" s="5"/>
      <c r="K25" s="10">
        <v>13.25</v>
      </c>
      <c r="L25" s="3">
        <f t="shared" si="1"/>
        <v>1.5358249999999998</v>
      </c>
      <c r="M25" s="3">
        <f t="shared" si="2"/>
        <v>3.8061749999999996</v>
      </c>
      <c r="N25" s="3">
        <f t="shared" si="3"/>
        <v>0</v>
      </c>
      <c r="O25" s="3">
        <f t="shared" si="4"/>
        <v>0</v>
      </c>
      <c r="P25" s="13">
        <f t="shared" si="5"/>
        <v>5.3419999999999996</v>
      </c>
    </row>
    <row r="26" spans="1:16">
      <c r="A26" s="10">
        <v>13.75</v>
      </c>
      <c r="B26" s="11">
        <v>17</v>
      </c>
      <c r="C26" s="11">
        <v>61</v>
      </c>
      <c r="D26" s="11">
        <v>2</v>
      </c>
      <c r="E26" s="11"/>
      <c r="F26" s="12">
        <f t="shared" si="0"/>
        <v>80</v>
      </c>
      <c r="G26" s="5"/>
      <c r="H26" s="10">
        <v>13.75</v>
      </c>
      <c r="I26" s="5">
        <v>4062</v>
      </c>
      <c r="J26" s="5"/>
      <c r="K26" s="10">
        <v>13.75</v>
      </c>
      <c r="L26" s="3">
        <f t="shared" si="1"/>
        <v>0.86317500000000003</v>
      </c>
      <c r="M26" s="3">
        <f t="shared" si="2"/>
        <v>3.0972750000000002</v>
      </c>
      <c r="N26" s="3">
        <f t="shared" si="3"/>
        <v>0.10155000000000002</v>
      </c>
      <c r="O26" s="3">
        <f t="shared" si="4"/>
        <v>0</v>
      </c>
      <c r="P26" s="13">
        <f t="shared" si="5"/>
        <v>4.0620000000000003</v>
      </c>
    </row>
    <row r="27" spans="1:16">
      <c r="A27" s="10">
        <v>14.25</v>
      </c>
      <c r="B27" s="11">
        <v>6</v>
      </c>
      <c r="C27" s="11">
        <v>92</v>
      </c>
      <c r="D27" s="11">
        <v>3</v>
      </c>
      <c r="E27" s="11"/>
      <c r="F27" s="12">
        <f t="shared" si="0"/>
        <v>101</v>
      </c>
      <c r="G27" s="5"/>
      <c r="H27" s="10">
        <v>14.25</v>
      </c>
      <c r="I27" s="5">
        <v>2622</v>
      </c>
      <c r="J27" s="5"/>
      <c r="K27" s="10">
        <v>14.25</v>
      </c>
      <c r="L27" s="3">
        <f t="shared" si="1"/>
        <v>0.15576237623762376</v>
      </c>
      <c r="M27" s="3">
        <f t="shared" si="2"/>
        <v>2.3883564356435643</v>
      </c>
      <c r="N27" s="3">
        <f t="shared" si="3"/>
        <v>7.7881188118811881E-2</v>
      </c>
      <c r="O27" s="3">
        <f t="shared" si="4"/>
        <v>0</v>
      </c>
      <c r="P27" s="13">
        <f t="shared" si="5"/>
        <v>2.6219999999999999</v>
      </c>
    </row>
    <row r="28" spans="1:16">
      <c r="A28" s="10">
        <v>14.75</v>
      </c>
      <c r="B28" s="11">
        <v>4</v>
      </c>
      <c r="C28" s="11">
        <v>86</v>
      </c>
      <c r="D28" s="11">
        <v>2</v>
      </c>
      <c r="E28" s="11"/>
      <c r="F28" s="12">
        <f t="shared" si="0"/>
        <v>92</v>
      </c>
      <c r="G28" s="3"/>
      <c r="H28" s="10">
        <v>14.75</v>
      </c>
      <c r="I28" s="5">
        <v>953</v>
      </c>
      <c r="J28" s="5"/>
      <c r="K28" s="10">
        <v>14.75</v>
      </c>
      <c r="L28" s="3">
        <f t="shared" si="1"/>
        <v>4.1434782608695646E-2</v>
      </c>
      <c r="M28" s="3">
        <f t="shared" si="2"/>
        <v>0.89084782608695656</v>
      </c>
      <c r="N28" s="3">
        <f t="shared" si="3"/>
        <v>2.0717391304347823E-2</v>
      </c>
      <c r="O28" s="3">
        <f t="shared" si="4"/>
        <v>0</v>
      </c>
      <c r="P28" s="13">
        <f t="shared" si="5"/>
        <v>0.95299999999999996</v>
      </c>
    </row>
    <row r="29" spans="1:16">
      <c r="A29" s="10">
        <v>15.25</v>
      </c>
      <c r="B29" s="11">
        <v>1</v>
      </c>
      <c r="C29" s="11">
        <v>62</v>
      </c>
      <c r="D29" s="11">
        <v>13</v>
      </c>
      <c r="E29" s="11"/>
      <c r="F29" s="12">
        <f t="shared" si="0"/>
        <v>76</v>
      </c>
      <c r="G29" s="3"/>
      <c r="H29" s="10">
        <v>15.25</v>
      </c>
      <c r="I29" s="5">
        <v>254</v>
      </c>
      <c r="J29" s="5"/>
      <c r="K29" s="10">
        <v>15.25</v>
      </c>
      <c r="L29" s="3">
        <f t="shared" si="1"/>
        <v>3.3421052631578945E-3</v>
      </c>
      <c r="M29" s="3">
        <f t="shared" si="2"/>
        <v>0.20721052631578948</v>
      </c>
      <c r="N29" s="3">
        <f t="shared" si="3"/>
        <v>4.344736842105263E-2</v>
      </c>
      <c r="O29" s="3">
        <f t="shared" si="4"/>
        <v>0</v>
      </c>
      <c r="P29" s="13">
        <f t="shared" si="5"/>
        <v>0.254</v>
      </c>
    </row>
    <row r="30" spans="1:16">
      <c r="A30" s="10">
        <v>15.75</v>
      </c>
      <c r="B30" s="11">
        <v>0</v>
      </c>
      <c r="C30" s="11">
        <v>58</v>
      </c>
      <c r="D30" s="11">
        <v>11</v>
      </c>
      <c r="E30" s="11"/>
      <c r="F30" s="12">
        <f t="shared" si="0"/>
        <v>69</v>
      </c>
      <c r="G30" s="3"/>
      <c r="H30" s="10">
        <v>15.75</v>
      </c>
      <c r="I30" s="5">
        <v>98</v>
      </c>
      <c r="J30" s="5"/>
      <c r="K30" s="10">
        <v>15.75</v>
      </c>
      <c r="L30" s="3">
        <f t="shared" si="1"/>
        <v>0</v>
      </c>
      <c r="M30" s="3">
        <f t="shared" si="2"/>
        <v>8.2376811594202903E-2</v>
      </c>
      <c r="N30" s="3">
        <f t="shared" si="3"/>
        <v>1.56231884057971E-2</v>
      </c>
      <c r="O30" s="3">
        <f t="shared" si="4"/>
        <v>0</v>
      </c>
      <c r="P30" s="13">
        <f t="shared" si="5"/>
        <v>9.8000000000000004E-2</v>
      </c>
    </row>
    <row r="31" spans="1:16">
      <c r="A31" s="10">
        <v>16.25</v>
      </c>
      <c r="B31" s="11">
        <v>0</v>
      </c>
      <c r="C31" s="11">
        <v>27</v>
      </c>
      <c r="D31" s="11">
        <v>8</v>
      </c>
      <c r="E31" s="11"/>
      <c r="F31" s="12">
        <f t="shared" si="0"/>
        <v>35</v>
      </c>
      <c r="G31" s="3"/>
      <c r="H31" s="10">
        <v>16.25</v>
      </c>
      <c r="I31" s="5">
        <v>33</v>
      </c>
      <c r="J31" s="5"/>
      <c r="K31" s="10">
        <v>16.25</v>
      </c>
      <c r="L31" s="3">
        <f t="shared" si="1"/>
        <v>0</v>
      </c>
      <c r="M31" s="3">
        <f t="shared" si="2"/>
        <v>2.5457142857142859E-2</v>
      </c>
      <c r="N31" s="3">
        <f t="shared" si="3"/>
        <v>7.5428571428571428E-3</v>
      </c>
      <c r="O31" s="3">
        <f t="shared" si="4"/>
        <v>0</v>
      </c>
      <c r="P31" s="13">
        <f t="shared" si="5"/>
        <v>3.3000000000000002E-2</v>
      </c>
    </row>
    <row r="32" spans="1:16">
      <c r="A32" s="10">
        <v>16.75</v>
      </c>
      <c r="B32" s="11">
        <v>0</v>
      </c>
      <c r="C32" s="11">
        <v>8</v>
      </c>
      <c r="D32" s="11">
        <v>9</v>
      </c>
      <c r="E32" s="11"/>
      <c r="F32" s="12">
        <f t="shared" si="0"/>
        <v>17</v>
      </c>
      <c r="G32" s="3"/>
      <c r="H32" s="10">
        <v>16.75</v>
      </c>
      <c r="I32" s="5">
        <v>33</v>
      </c>
      <c r="J32" s="14"/>
      <c r="K32" s="10">
        <v>16.75</v>
      </c>
      <c r="L32" s="3">
        <f t="shared" si="1"/>
        <v>0</v>
      </c>
      <c r="M32" s="3">
        <f t="shared" si="2"/>
        <v>1.5529411764705884E-2</v>
      </c>
      <c r="N32" s="3">
        <f t="shared" si="3"/>
        <v>1.747058823529412E-2</v>
      </c>
      <c r="O32" s="3">
        <f t="shared" si="4"/>
        <v>0</v>
      </c>
      <c r="P32" s="13">
        <f t="shared" si="5"/>
        <v>3.3000000000000002E-2</v>
      </c>
    </row>
    <row r="33" spans="1:16">
      <c r="A33" s="10">
        <v>17.25</v>
      </c>
      <c r="B33" s="11">
        <v>1</v>
      </c>
      <c r="C33" s="11">
        <v>3</v>
      </c>
      <c r="D33" s="11">
        <v>7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0</v>
      </c>
      <c r="D35" s="11">
        <v>3</v>
      </c>
      <c r="E35" s="11"/>
      <c r="F35" s="12">
        <f t="shared" si="0"/>
        <v>3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5">
        <v>1</v>
      </c>
      <c r="E36" s="11"/>
      <c r="F36" s="12">
        <f t="shared" si="0"/>
        <v>1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386</v>
      </c>
      <c r="C43" s="16">
        <f>SUM(C6:C42)</f>
        <v>498</v>
      </c>
      <c r="D43" s="16">
        <f>SUM(D6:D42)</f>
        <v>60</v>
      </c>
      <c r="E43" s="16">
        <f>SUM(E6:E42)</f>
        <v>0</v>
      </c>
      <c r="F43" s="16">
        <f>SUM(F6:F42)</f>
        <v>944</v>
      </c>
      <c r="G43" s="17"/>
      <c r="H43" s="8" t="s">
        <v>7</v>
      </c>
      <c r="I43" s="5">
        <f>SUM(I6:I42)</f>
        <v>22910</v>
      </c>
      <c r="J43" s="3"/>
      <c r="K43" s="8" t="s">
        <v>7</v>
      </c>
      <c r="L43" s="16">
        <f>SUM(L6:L42)</f>
        <v>8.632779626921268</v>
      </c>
      <c r="M43" s="16">
        <f>SUM(M6:M42)</f>
        <v>13.99298779145057</v>
      </c>
      <c r="N43" s="16">
        <f>SUM(N6:N42)</f>
        <v>0.28423258162816073</v>
      </c>
      <c r="O43" s="16">
        <f>SUM(O6:O42)</f>
        <v>0</v>
      </c>
      <c r="P43" s="16">
        <f>SUM(P6:P42)</f>
        <v>22.910000000000004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4"/>
    </row>
    <row r="47" spans="1:16">
      <c r="A47" s="3"/>
      <c r="B47" s="33" t="s">
        <v>9</v>
      </c>
      <c r="C47" s="33"/>
      <c r="D47" s="33"/>
      <c r="E47" s="3"/>
      <c r="F47" s="3"/>
      <c r="G47" s="5"/>
      <c r="H47" s="3"/>
      <c r="I47" s="33" t="s">
        <v>10</v>
      </c>
      <c r="J47" s="33"/>
      <c r="K47" s="33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9" t="s">
        <v>11</v>
      </c>
      <c r="I49" s="20">
        <v>5.8861299999999998E-3</v>
      </c>
      <c r="J49" s="19" t="s">
        <v>12</v>
      </c>
      <c r="K49" s="20">
        <v>2.98438633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0.30406113899936454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0.44175877234390715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0.61566576939714424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0.82997197877744922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1.0888603426058827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1.3965075683669055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1.7570846820926103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2.1747574917691073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2.6536869811770893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3.1980296487311084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3.8119378020799504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4.4995598165937531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5.2650403639883105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6.1125206159730734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</v>
      </c>
      <c r="N65" s="4"/>
      <c r="O65" s="4"/>
      <c r="P65" s="4"/>
    </row>
    <row r="66" spans="1:16">
      <c r="A66" s="10">
        <v>10.75</v>
      </c>
      <c r="B66" s="3">
        <f t="shared" si="6"/>
        <v>0.35475000000000001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0.35475000000000001</v>
      </c>
      <c r="G66" s="3"/>
      <c r="H66" s="10">
        <f t="shared" si="11"/>
        <v>7.0461384267987794</v>
      </c>
      <c r="I66" s="3">
        <f t="shared" si="12"/>
        <v>0.23252256808435973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0.23252256808435973</v>
      </c>
      <c r="N66" s="4"/>
      <c r="O66" s="4"/>
      <c r="P66" s="4"/>
    </row>
    <row r="67" spans="1:16">
      <c r="A67" s="10">
        <v>11.25</v>
      </c>
      <c r="B67" s="3">
        <f t="shared" si="6"/>
        <v>3.2399999999999998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3.2399999999999998</v>
      </c>
      <c r="G67" s="3"/>
      <c r="H67" s="10">
        <f t="shared" si="11"/>
        <v>8.0700284978180505</v>
      </c>
      <c r="I67" s="3">
        <f t="shared" si="12"/>
        <v>2.3241682073715983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2.3241682073715983</v>
      </c>
      <c r="N67" s="4"/>
      <c r="O67" s="4"/>
      <c r="P67" s="4"/>
    </row>
    <row r="68" spans="1:16">
      <c r="A68" s="10">
        <v>11.75</v>
      </c>
      <c r="B68" s="3">
        <f t="shared" si="6"/>
        <v>10.159193877551022</v>
      </c>
      <c r="C68" s="3">
        <f t="shared" si="7"/>
        <v>0.66255612244897966</v>
      </c>
      <c r="D68" s="3">
        <f t="shared" si="8"/>
        <v>0</v>
      </c>
      <c r="E68" s="3">
        <f t="shared" si="9"/>
        <v>0</v>
      </c>
      <c r="F68" s="12">
        <f t="shared" si="10"/>
        <v>10.821750000000002</v>
      </c>
      <c r="G68" s="3"/>
      <c r="H68" s="10">
        <f t="shared" si="11"/>
        <v>9.1883225265889124</v>
      </c>
      <c r="I68" s="3">
        <f t="shared" si="12"/>
        <v>7.9443361665605288</v>
      </c>
      <c r="J68" s="3">
        <f t="shared" si="13"/>
        <v>0.51810888042786052</v>
      </c>
      <c r="K68" s="3">
        <f t="shared" si="14"/>
        <v>0</v>
      </c>
      <c r="L68" s="3">
        <f t="shared" si="15"/>
        <v>0</v>
      </c>
      <c r="M68" s="22">
        <f t="shared" si="16"/>
        <v>8.462445046988389</v>
      </c>
      <c r="N68" s="4"/>
      <c r="O68" s="4"/>
      <c r="P68" s="4"/>
    </row>
    <row r="69" spans="1:16">
      <c r="A69" s="10">
        <v>12.25</v>
      </c>
      <c r="B69" s="3">
        <f t="shared" si="6"/>
        <v>33.77869444444444</v>
      </c>
      <c r="C69" s="3">
        <f t="shared" si="7"/>
        <v>12.991805555555556</v>
      </c>
      <c r="D69" s="3">
        <f t="shared" si="8"/>
        <v>0</v>
      </c>
      <c r="E69" s="3">
        <f t="shared" si="9"/>
        <v>0</v>
      </c>
      <c r="F69" s="12">
        <f t="shared" si="10"/>
        <v>46.770499999999998</v>
      </c>
      <c r="G69" s="3"/>
      <c r="H69" s="10">
        <f t="shared" si="11"/>
        <v>10.40514934259806</v>
      </c>
      <c r="I69" s="3">
        <f t="shared" si="12"/>
        <v>28.691621248361784</v>
      </c>
      <c r="J69" s="3">
        <f t="shared" si="13"/>
        <v>11.03523894167761</v>
      </c>
      <c r="K69" s="3">
        <f t="shared" si="14"/>
        <v>0</v>
      </c>
      <c r="L69" s="3">
        <f t="shared" si="15"/>
        <v>0</v>
      </c>
      <c r="M69" s="22">
        <f t="shared" si="16"/>
        <v>39.726860190039396</v>
      </c>
      <c r="N69" s="4"/>
      <c r="O69" s="4"/>
      <c r="P69" s="4"/>
    </row>
    <row r="70" spans="1:16">
      <c r="A70" s="10">
        <v>12.75</v>
      </c>
      <c r="B70" s="3">
        <f t="shared" si="6"/>
        <v>26.649841836734698</v>
      </c>
      <c r="C70" s="3">
        <f t="shared" si="7"/>
        <v>30.125908163265308</v>
      </c>
      <c r="D70" s="3">
        <f t="shared" si="8"/>
        <v>0</v>
      </c>
      <c r="E70" s="3">
        <f t="shared" si="9"/>
        <v>0</v>
      </c>
      <c r="F70" s="12">
        <f t="shared" si="10"/>
        <v>56.775750000000002</v>
      </c>
      <c r="G70" s="3"/>
      <c r="H70" s="10">
        <f t="shared" si="11"/>
        <v>11.724635031324723</v>
      </c>
      <c r="I70" s="3">
        <f t="shared" si="12"/>
        <v>24.506640719862183</v>
      </c>
      <c r="J70" s="3">
        <f t="shared" si="13"/>
        <v>27.703159074626814</v>
      </c>
      <c r="K70" s="3">
        <f t="shared" si="14"/>
        <v>0</v>
      </c>
      <c r="L70" s="3">
        <f t="shared" si="15"/>
        <v>0</v>
      </c>
      <c r="M70" s="22">
        <f t="shared" si="16"/>
        <v>52.209799794489001</v>
      </c>
      <c r="N70" s="4"/>
      <c r="O70" s="4"/>
      <c r="P70" s="4"/>
    </row>
    <row r="71" spans="1:16">
      <c r="A71" s="10">
        <v>13.25</v>
      </c>
      <c r="B71" s="3">
        <f t="shared" si="6"/>
        <v>20.349681249999996</v>
      </c>
      <c r="C71" s="3">
        <f t="shared" si="7"/>
        <v>50.431818749999998</v>
      </c>
      <c r="D71" s="3">
        <f t="shared" si="8"/>
        <v>0</v>
      </c>
      <c r="E71" s="3">
        <f t="shared" si="9"/>
        <v>0</v>
      </c>
      <c r="F71" s="12">
        <f t="shared" si="10"/>
        <v>70.781499999999994</v>
      </c>
      <c r="G71" s="3"/>
      <c r="H71" s="10">
        <f t="shared" si="11"/>
        <v>13.150903048083261</v>
      </c>
      <c r="I71" s="3">
        <f t="shared" si="12"/>
        <v>20.19748567382247</v>
      </c>
      <c r="J71" s="3">
        <f t="shared" si="13"/>
        <v>50.054638409038304</v>
      </c>
      <c r="K71" s="3">
        <f t="shared" si="14"/>
        <v>0</v>
      </c>
      <c r="L71" s="3">
        <f t="shared" si="15"/>
        <v>0</v>
      </c>
      <c r="M71" s="22">
        <f t="shared" si="16"/>
        <v>70.252124082860774</v>
      </c>
      <c r="N71" s="4"/>
      <c r="O71" s="4"/>
      <c r="P71" s="4"/>
    </row>
    <row r="72" spans="1:16">
      <c r="A72" s="10">
        <v>13.75</v>
      </c>
      <c r="B72" s="3">
        <f t="shared" si="6"/>
        <v>11.868656250000001</v>
      </c>
      <c r="C72" s="3">
        <f t="shared" si="7"/>
        <v>42.587531250000005</v>
      </c>
      <c r="D72" s="3">
        <f t="shared" si="8"/>
        <v>1.3963125000000003</v>
      </c>
      <c r="E72" s="3">
        <f t="shared" si="9"/>
        <v>0</v>
      </c>
      <c r="F72" s="12">
        <f t="shared" si="10"/>
        <v>55.852500000000006</v>
      </c>
      <c r="G72" s="3"/>
      <c r="H72" s="10">
        <f t="shared" si="11"/>
        <v>14.68807432285546</v>
      </c>
      <c r="I72" s="3">
        <f t="shared" si="12"/>
        <v>12.678378553630763</v>
      </c>
      <c r="J72" s="3">
        <f t="shared" si="13"/>
        <v>45.493005398322147</v>
      </c>
      <c r="K72" s="3">
        <f t="shared" si="14"/>
        <v>1.4915739474859722</v>
      </c>
      <c r="L72" s="3">
        <f t="shared" si="15"/>
        <v>0</v>
      </c>
      <c r="M72" s="22">
        <f t="shared" si="16"/>
        <v>59.662957899438886</v>
      </c>
      <c r="N72" s="4"/>
      <c r="O72" s="4"/>
      <c r="P72" s="4"/>
    </row>
    <row r="73" spans="1:16">
      <c r="A73" s="10">
        <v>14.25</v>
      </c>
      <c r="B73" s="3">
        <f t="shared" si="6"/>
        <v>2.2196138613861387</v>
      </c>
      <c r="C73" s="3">
        <f t="shared" si="7"/>
        <v>34.03407920792079</v>
      </c>
      <c r="D73" s="3">
        <f t="shared" si="8"/>
        <v>1.1098069306930693</v>
      </c>
      <c r="E73" s="3">
        <f t="shared" si="9"/>
        <v>0</v>
      </c>
      <c r="F73" s="12">
        <f t="shared" si="10"/>
        <v>37.363499999999995</v>
      </c>
      <c r="G73" s="3"/>
      <c r="H73" s="10">
        <f t="shared" si="11"/>
        <v>16.34026735713968</v>
      </c>
      <c r="I73" s="3">
        <f t="shared" si="12"/>
        <v>2.5451988719061531</v>
      </c>
      <c r="J73" s="3">
        <f t="shared" si="13"/>
        <v>39.026382702561008</v>
      </c>
      <c r="K73" s="3">
        <f t="shared" si="14"/>
        <v>1.2725994359530766</v>
      </c>
      <c r="L73" s="3">
        <f t="shared" si="15"/>
        <v>0</v>
      </c>
      <c r="M73" s="22">
        <f t="shared" si="16"/>
        <v>42.844181010420236</v>
      </c>
      <c r="N73" s="4"/>
      <c r="O73" s="4"/>
      <c r="P73" s="4"/>
    </row>
    <row r="74" spans="1:16">
      <c r="A74" s="10">
        <v>14.75</v>
      </c>
      <c r="B74" s="3">
        <f t="shared" si="6"/>
        <v>0.61116304347826078</v>
      </c>
      <c r="C74" s="3">
        <f t="shared" si="7"/>
        <v>13.140005434782609</v>
      </c>
      <c r="D74" s="3">
        <f t="shared" si="8"/>
        <v>0.30558152173913039</v>
      </c>
      <c r="E74" s="3">
        <f t="shared" si="9"/>
        <v>0</v>
      </c>
      <c r="F74" s="12">
        <f t="shared" si="10"/>
        <v>14.056749999999999</v>
      </c>
      <c r="G74" s="3"/>
      <c r="H74" s="10">
        <f t="shared" si="11"/>
        <v>18.111598313693754</v>
      </c>
      <c r="I74" s="3">
        <f t="shared" si="12"/>
        <v>0.75045013882391931</v>
      </c>
      <c r="J74" s="3">
        <f t="shared" si="13"/>
        <v>16.134677984714269</v>
      </c>
      <c r="K74" s="3">
        <f t="shared" si="14"/>
        <v>0.37522506941195966</v>
      </c>
      <c r="L74" s="3">
        <f t="shared" si="15"/>
        <v>0</v>
      </c>
      <c r="M74" s="22">
        <f t="shared" si="16"/>
        <v>17.260353192950149</v>
      </c>
      <c r="N74" s="4"/>
      <c r="O74" s="4"/>
      <c r="P74" s="4"/>
    </row>
    <row r="75" spans="1:16">
      <c r="A75" s="10">
        <v>15.25</v>
      </c>
      <c r="B75" s="3">
        <f t="shared" si="6"/>
        <v>5.096710526315789E-2</v>
      </c>
      <c r="C75" s="3">
        <f t="shared" si="7"/>
        <v>3.1599605263157895</v>
      </c>
      <c r="D75" s="3">
        <f t="shared" si="8"/>
        <v>0.6625723684210526</v>
      </c>
      <c r="E75" s="3">
        <f t="shared" si="9"/>
        <v>0</v>
      </c>
      <c r="F75" s="12">
        <f t="shared" si="10"/>
        <v>3.8734999999999999</v>
      </c>
      <c r="G75" s="3"/>
      <c r="H75" s="10">
        <f t="shared" si="11"/>
        <v>20.006181099924451</v>
      </c>
      <c r="I75" s="3">
        <f t="shared" si="12"/>
        <v>6.6862763149747498E-2</v>
      </c>
      <c r="J75" s="3">
        <f t="shared" si="13"/>
        <v>4.145491315284346</v>
      </c>
      <c r="K75" s="3">
        <f t="shared" si="14"/>
        <v>0.86921592094671751</v>
      </c>
      <c r="L75" s="3">
        <f t="shared" si="15"/>
        <v>0</v>
      </c>
      <c r="M75" s="22">
        <f t="shared" si="16"/>
        <v>5.081569999380811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1.2974347826086958</v>
      </c>
      <c r="D76" s="3">
        <f t="shared" si="8"/>
        <v>0.24606521739130433</v>
      </c>
      <c r="E76" s="3">
        <f t="shared" si="9"/>
        <v>0</v>
      </c>
      <c r="F76" s="12">
        <f t="shared" si="10"/>
        <v>1.5435000000000001</v>
      </c>
      <c r="G76" s="3"/>
      <c r="H76" s="10">
        <f t="shared" si="11"/>
        <v>22.028127445574206</v>
      </c>
      <c r="I76" s="3">
        <f t="shared" si="12"/>
        <v>0</v>
      </c>
      <c r="J76" s="3">
        <f t="shared" si="13"/>
        <v>1.8146069043571564</v>
      </c>
      <c r="K76" s="3">
        <f t="shared" si="14"/>
        <v>0.34414958530911582</v>
      </c>
      <c r="L76" s="3">
        <f t="shared" si="15"/>
        <v>0</v>
      </c>
      <c r="M76" s="22">
        <f t="shared" si="16"/>
        <v>2.1587564896662723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0.41367857142857145</v>
      </c>
      <c r="D77" s="3">
        <f t="shared" si="8"/>
        <v>0.12257142857142857</v>
      </c>
      <c r="E77" s="3">
        <f t="shared" si="9"/>
        <v>0</v>
      </c>
      <c r="F77" s="12">
        <f t="shared" si="10"/>
        <v>0.53625</v>
      </c>
      <c r="G77" s="3"/>
      <c r="H77" s="10">
        <f t="shared" si="11"/>
        <v>24.181546975268962</v>
      </c>
      <c r="I77" s="3">
        <f t="shared" si="12"/>
        <v>0</v>
      </c>
      <c r="J77" s="3">
        <f t="shared" si="13"/>
        <v>0.61559309585613275</v>
      </c>
      <c r="K77" s="3">
        <f t="shared" si="14"/>
        <v>0.18239795432774303</v>
      </c>
      <c r="L77" s="3">
        <f t="shared" si="15"/>
        <v>0</v>
      </c>
      <c r="M77" s="22">
        <f t="shared" si="16"/>
        <v>0.79799105018387584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0.26011764705882356</v>
      </c>
      <c r="D78" s="3">
        <f t="shared" si="8"/>
        <v>0.29263235294117651</v>
      </c>
      <c r="E78" s="3">
        <f t="shared" si="9"/>
        <v>0</v>
      </c>
      <c r="F78" s="12">
        <f t="shared" si="10"/>
        <v>0.55275000000000007</v>
      </c>
      <c r="G78" s="3"/>
      <c r="H78" s="10">
        <f t="shared" si="11"/>
        <v>26.470547276420913</v>
      </c>
      <c r="I78" s="3">
        <f t="shared" si="12"/>
        <v>0</v>
      </c>
      <c r="J78" s="3">
        <f t="shared" si="13"/>
        <v>0.41107202829265421</v>
      </c>
      <c r="K78" s="3">
        <f t="shared" si="14"/>
        <v>0.462456031829236</v>
      </c>
      <c r="L78" s="3">
        <f t="shared" si="15"/>
        <v>0</v>
      </c>
      <c r="M78" s="22">
        <f t="shared" si="16"/>
        <v>0.87352806012189022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28.899233962916121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31.471710734968049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34.192079435471769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37.064440103156564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40.092891022802057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43.281528772753084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46.634448269946709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50.155742812639438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53.849504121008167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57.719822375777703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109.28256166885771</v>
      </c>
      <c r="C89" s="16">
        <f>SUM(C52:C83)</f>
        <v>189.10489601138511</v>
      </c>
      <c r="D89" s="16">
        <f>SUM(D52:D83)</f>
        <v>4.1355423197571621</v>
      </c>
      <c r="E89" s="16">
        <f>SUM(E52:E83)</f>
        <v>0</v>
      </c>
      <c r="F89" s="16">
        <f>SUM(F52:F83)</f>
        <v>302.52299999999997</v>
      </c>
      <c r="G89" s="12"/>
      <c r="H89" s="8" t="s">
        <v>7</v>
      </c>
      <c r="I89" s="16">
        <f>SUM(I52:I88)</f>
        <v>99.937664911573506</v>
      </c>
      <c r="J89" s="16">
        <f>SUM(J52:J88)</f>
        <v>196.9519747351583</v>
      </c>
      <c r="K89" s="16">
        <f>SUM(K52:K88)</f>
        <v>4.9976179452638201</v>
      </c>
      <c r="L89" s="16">
        <f>SUM(L52:L88)</f>
        <v>0</v>
      </c>
      <c r="M89" s="16">
        <f>SUM(M52:M88)</f>
        <v>301.88725759199565</v>
      </c>
      <c r="N89" s="4"/>
      <c r="O89" s="4"/>
      <c r="P89" s="4"/>
    </row>
    <row r="90" spans="1:16">
      <c r="A90" s="6" t="s">
        <v>13</v>
      </c>
      <c r="B90" s="23">
        <f>IF(L43&gt;0,B89/L43,0)</f>
        <v>12.659023673911557</v>
      </c>
      <c r="C90" s="23">
        <f>IF(M43&gt;0,C89/M43,0)</f>
        <v>13.514261487952155</v>
      </c>
      <c r="D90" s="23">
        <f>IF(N43&gt;0,D89/N43,0)</f>
        <v>14.549853138115491</v>
      </c>
      <c r="E90" s="23">
        <f>IF(O43&gt;0,E89/O43,0)</f>
        <v>0</v>
      </c>
      <c r="F90" s="23">
        <f>IF(P43&gt;0,F89/P43,0)</f>
        <v>13.204845045831512</v>
      </c>
      <c r="G90" s="12"/>
      <c r="H90" s="6" t="s">
        <v>13</v>
      </c>
      <c r="I90" s="23">
        <f>IF(L43&gt;0,I89/L43,0)</f>
        <v>11.576533773654843</v>
      </c>
      <c r="J90" s="23">
        <f>IF(M43&gt;0,J89/M43,0)</f>
        <v>14.075047993359355</v>
      </c>
      <c r="K90" s="23">
        <f>IF(N43&gt;0,K89/N43,0)</f>
        <v>17.582846824372208</v>
      </c>
      <c r="L90" s="23">
        <f>IF(O43&gt;0,L89/O43,0)</f>
        <v>0</v>
      </c>
      <c r="M90" s="23">
        <f>IF(P43&gt;0,M89/P43,0)</f>
        <v>13.177095486337652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9" t="s">
        <v>14</v>
      </c>
      <c r="B95" s="29"/>
      <c r="C95" s="29"/>
      <c r="D95" s="29"/>
      <c r="E95" s="29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9"/>
      <c r="B96" s="29"/>
      <c r="C96" s="29"/>
      <c r="D96" s="29"/>
      <c r="E96" s="29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30" t="s">
        <v>15</v>
      </c>
      <c r="B99" s="31" t="s">
        <v>16</v>
      </c>
      <c r="C99" s="31" t="s">
        <v>17</v>
      </c>
      <c r="D99" s="31" t="s">
        <v>18</v>
      </c>
      <c r="E99" s="31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30"/>
      <c r="B100" s="30"/>
      <c r="C100" s="30"/>
      <c r="D100" s="30"/>
      <c r="E100" s="31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5">
        <f>L$43</f>
        <v>8.632779626921268</v>
      </c>
      <c r="C102" s="26">
        <f>$B$90</f>
        <v>12.659023673911557</v>
      </c>
      <c r="D102" s="26">
        <f>$I$90</f>
        <v>11.576533773654843</v>
      </c>
      <c r="E102" s="25">
        <f>B102*D102</f>
        <v>99.937664911573506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5">
        <f>M$43</f>
        <v>13.99298779145057</v>
      </c>
      <c r="C103" s="26">
        <f>$C$90</f>
        <v>13.514261487952155</v>
      </c>
      <c r="D103" s="26">
        <f>$J$90</f>
        <v>14.075047993359355</v>
      </c>
      <c r="E103" s="25">
        <f>B103*D103</f>
        <v>196.9519747351583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5">
        <f>N$43</f>
        <v>0.28423258162816073</v>
      </c>
      <c r="C104" s="26">
        <f>$D$90</f>
        <v>14.549853138115491</v>
      </c>
      <c r="D104" s="26">
        <f>$K$90</f>
        <v>17.582846824372208</v>
      </c>
      <c r="E104" s="25">
        <f>B104*D104</f>
        <v>4.9976179452638201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5">
        <f>SUM(B102:B105)</f>
        <v>22.909999999999997</v>
      </c>
      <c r="C106" s="26">
        <f>$F$90</f>
        <v>13.204845045831512</v>
      </c>
      <c r="D106" s="26">
        <f>$M$90</f>
        <v>13.177095486337652</v>
      </c>
      <c r="E106" s="25">
        <f>SUM(E102:E105)</f>
        <v>301.88725759199559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7">
        <f>$I$2</f>
        <v>301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8" t="s">
        <v>20</v>
      </c>
      <c r="B108" s="25">
        <f>IF(E106&gt;0,$I$2/E106,"")</f>
        <v>0.99706096375490372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P108"/>
  <sheetViews>
    <sheetView topLeftCell="A88" zoomScaleNormal="100" workbookViewId="0">
      <selection activeCell="I3" sqref="I3"/>
    </sheetView>
  </sheetViews>
  <sheetFormatPr baseColWidth="10" defaultColWidth="8.83203125" defaultRowHeight="13"/>
  <cols>
    <col min="1" max="1025" width="9.1640625" customWidth="1"/>
  </cols>
  <sheetData>
    <row r="1" spans="1:16" ht="21">
      <c r="A1" s="32" t="s">
        <v>32</v>
      </c>
      <c r="B1" s="32"/>
      <c r="C1" s="32"/>
      <c r="D1" s="32"/>
      <c r="E1" s="32"/>
      <c r="F1" s="32"/>
      <c r="G1" s="3"/>
      <c r="H1" s="33" t="s">
        <v>1</v>
      </c>
      <c r="I1" s="33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4234230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4" t="s">
        <v>4</v>
      </c>
      <c r="C4" s="34"/>
      <c r="D4" s="34"/>
      <c r="E4" s="34"/>
      <c r="F4" s="34"/>
      <c r="G4" s="3"/>
      <c r="H4" s="2" t="s">
        <v>3</v>
      </c>
      <c r="I4" s="3"/>
      <c r="J4" s="3"/>
      <c r="K4" s="2" t="s">
        <v>3</v>
      </c>
      <c r="L4" s="33" t="s">
        <v>5</v>
      </c>
      <c r="M4" s="33"/>
      <c r="N4" s="33"/>
      <c r="O4" s="33"/>
      <c r="P4" s="33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3</v>
      </c>
      <c r="C14" s="11">
        <v>0</v>
      </c>
      <c r="D14" s="11">
        <v>0</v>
      </c>
      <c r="E14" s="11"/>
      <c r="F14" s="12">
        <f t="shared" si="0"/>
        <v>3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16</v>
      </c>
      <c r="C16" s="11">
        <v>0</v>
      </c>
      <c r="D16" s="11">
        <v>0</v>
      </c>
      <c r="E16" s="11"/>
      <c r="F16" s="12">
        <f t="shared" si="0"/>
        <v>16</v>
      </c>
      <c r="G16" s="3"/>
      <c r="H16" s="10">
        <v>8.75</v>
      </c>
      <c r="I16" s="5">
        <v>67384766</v>
      </c>
      <c r="J16" s="5"/>
      <c r="K16" s="10">
        <v>8.75</v>
      </c>
      <c r="L16" s="3">
        <f t="shared" si="1"/>
        <v>67384.766000000003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67384.766000000003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>
        <v>119043056</v>
      </c>
      <c r="J17" s="5"/>
      <c r="K17" s="10">
        <v>9.25</v>
      </c>
      <c r="L17" s="3">
        <f t="shared" si="1"/>
        <v>119043.056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119043.056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61433169</v>
      </c>
      <c r="J18" s="5"/>
      <c r="K18" s="10">
        <v>9.75</v>
      </c>
      <c r="L18" s="3">
        <f t="shared" si="1"/>
        <v>61433.169000000002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61433.169000000002</v>
      </c>
    </row>
    <row r="19" spans="1:16">
      <c r="A19" s="10">
        <v>10.25</v>
      </c>
      <c r="B19" s="11">
        <v>45</v>
      </c>
      <c r="C19" s="11">
        <v>0</v>
      </c>
      <c r="D19" s="11">
        <v>0</v>
      </c>
      <c r="E19" s="11"/>
      <c r="F19" s="12">
        <f t="shared" si="0"/>
        <v>45</v>
      </c>
      <c r="G19" s="3"/>
      <c r="H19" s="10">
        <v>10.25</v>
      </c>
      <c r="I19" s="5">
        <v>52889417</v>
      </c>
      <c r="J19" s="5"/>
      <c r="K19" s="10">
        <v>10.25</v>
      </c>
      <c r="L19" s="3">
        <f t="shared" si="1"/>
        <v>52889.417000000001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52889.417000000001</v>
      </c>
    </row>
    <row r="20" spans="1:16">
      <c r="A20" s="10">
        <v>10.75</v>
      </c>
      <c r="B20" s="11">
        <v>44</v>
      </c>
      <c r="C20" s="11">
        <v>0</v>
      </c>
      <c r="D20" s="11">
        <v>0</v>
      </c>
      <c r="E20" s="11"/>
      <c r="F20" s="12">
        <f t="shared" si="0"/>
        <v>44</v>
      </c>
      <c r="G20" s="3"/>
      <c r="H20" s="10">
        <v>10.75</v>
      </c>
      <c r="I20" s="5">
        <v>35561408</v>
      </c>
      <c r="J20" s="5"/>
      <c r="K20" s="10">
        <v>10.75</v>
      </c>
      <c r="L20" s="3">
        <f t="shared" si="1"/>
        <v>35561.408000000003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35561.408000000003</v>
      </c>
    </row>
    <row r="21" spans="1:16">
      <c r="A21" s="10">
        <v>11.25</v>
      </c>
      <c r="B21" s="11">
        <v>36</v>
      </c>
      <c r="C21" s="11">
        <v>0</v>
      </c>
      <c r="D21" s="11">
        <v>0</v>
      </c>
      <c r="E21" s="11"/>
      <c r="F21" s="12">
        <f t="shared" si="0"/>
        <v>36</v>
      </c>
      <c r="G21" s="3"/>
      <c r="H21" s="10">
        <v>11.25</v>
      </c>
      <c r="I21" s="5">
        <v>28637367</v>
      </c>
      <c r="J21" s="5"/>
      <c r="K21" s="10">
        <v>11.25</v>
      </c>
      <c r="L21" s="3">
        <f t="shared" si="1"/>
        <v>28637.366999999998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28637.366999999998</v>
      </c>
    </row>
    <row r="22" spans="1:16">
      <c r="A22" s="10">
        <v>11.75</v>
      </c>
      <c r="B22" s="11">
        <v>46</v>
      </c>
      <c r="C22" s="11">
        <v>3</v>
      </c>
      <c r="D22" s="11">
        <v>0</v>
      </c>
      <c r="E22" s="11"/>
      <c r="F22" s="12">
        <f t="shared" si="0"/>
        <v>49</v>
      </c>
      <c r="G22" s="5"/>
      <c r="H22" s="10">
        <v>11.75</v>
      </c>
      <c r="I22" s="5">
        <v>25753304</v>
      </c>
      <c r="J22" s="5"/>
      <c r="K22" s="10">
        <v>11.75</v>
      </c>
      <c r="L22" s="3">
        <f t="shared" si="1"/>
        <v>24176.571102040816</v>
      </c>
      <c r="M22" s="3">
        <f t="shared" si="2"/>
        <v>1576.7328979591837</v>
      </c>
      <c r="N22" s="3">
        <f t="shared" si="3"/>
        <v>0</v>
      </c>
      <c r="O22" s="3">
        <f t="shared" si="4"/>
        <v>0</v>
      </c>
      <c r="P22" s="13">
        <f t="shared" si="5"/>
        <v>25753.304</v>
      </c>
    </row>
    <row r="23" spans="1:16">
      <c r="A23" s="10">
        <v>12.25</v>
      </c>
      <c r="B23" s="11">
        <v>39</v>
      </c>
      <c r="C23" s="11">
        <v>15</v>
      </c>
      <c r="D23" s="11">
        <v>0</v>
      </c>
      <c r="E23" s="11"/>
      <c r="F23" s="12">
        <f t="shared" si="0"/>
        <v>54</v>
      </c>
      <c r="G23" s="5"/>
      <c r="H23" s="10">
        <v>12.25</v>
      </c>
      <c r="I23" s="5">
        <v>36289012</v>
      </c>
      <c r="J23" s="5"/>
      <c r="K23" s="10">
        <v>12.25</v>
      </c>
      <c r="L23" s="3">
        <f t="shared" si="1"/>
        <v>26208.730888888891</v>
      </c>
      <c r="M23" s="3">
        <f t="shared" si="2"/>
        <v>10080.281111111111</v>
      </c>
      <c r="N23" s="3">
        <f t="shared" si="3"/>
        <v>0</v>
      </c>
      <c r="O23" s="3">
        <f t="shared" si="4"/>
        <v>0</v>
      </c>
      <c r="P23" s="13">
        <f t="shared" si="5"/>
        <v>36289.012000000002</v>
      </c>
    </row>
    <row r="24" spans="1:16">
      <c r="A24" s="10">
        <v>12.75</v>
      </c>
      <c r="B24" s="11">
        <v>23</v>
      </c>
      <c r="C24" s="11">
        <v>26</v>
      </c>
      <c r="D24" s="11">
        <v>0</v>
      </c>
      <c r="E24" s="11"/>
      <c r="F24" s="12">
        <f t="shared" si="0"/>
        <v>49</v>
      </c>
      <c r="G24" s="5"/>
      <c r="H24" s="10">
        <v>12.75</v>
      </c>
      <c r="I24" s="5">
        <v>31664261</v>
      </c>
      <c r="J24" s="5"/>
      <c r="K24" s="10">
        <v>12.75</v>
      </c>
      <c r="L24" s="3">
        <f t="shared" si="1"/>
        <v>14862.816387755101</v>
      </c>
      <c r="M24" s="3">
        <f t="shared" si="2"/>
        <v>16801.444612244897</v>
      </c>
      <c r="N24" s="3">
        <f t="shared" si="3"/>
        <v>0</v>
      </c>
      <c r="O24" s="3">
        <f t="shared" si="4"/>
        <v>0</v>
      </c>
      <c r="P24" s="13">
        <f t="shared" si="5"/>
        <v>31664.260999999999</v>
      </c>
    </row>
    <row r="25" spans="1:16">
      <c r="A25" s="10">
        <v>13.25</v>
      </c>
      <c r="B25" s="11">
        <v>23</v>
      </c>
      <c r="C25" s="11">
        <v>57</v>
      </c>
      <c r="D25" s="11">
        <v>0</v>
      </c>
      <c r="E25" s="11"/>
      <c r="F25" s="12">
        <f t="shared" si="0"/>
        <v>80</v>
      </c>
      <c r="G25" s="5"/>
      <c r="H25" s="10">
        <v>13.25</v>
      </c>
      <c r="I25" s="5">
        <v>34388701</v>
      </c>
      <c r="J25" s="5"/>
      <c r="K25" s="10">
        <v>13.25</v>
      </c>
      <c r="L25" s="3">
        <f t="shared" si="1"/>
        <v>9886.7515375000003</v>
      </c>
      <c r="M25" s="3">
        <f t="shared" si="2"/>
        <v>24501.949462500001</v>
      </c>
      <c r="N25" s="3">
        <f t="shared" si="3"/>
        <v>0</v>
      </c>
      <c r="O25" s="3">
        <f t="shared" si="4"/>
        <v>0</v>
      </c>
      <c r="P25" s="13">
        <f t="shared" si="5"/>
        <v>34388.701000000001</v>
      </c>
    </row>
    <row r="26" spans="1:16">
      <c r="A26" s="10">
        <v>13.75</v>
      </c>
      <c r="B26" s="11">
        <v>17</v>
      </c>
      <c r="C26" s="11">
        <v>61</v>
      </c>
      <c r="D26" s="11">
        <v>2</v>
      </c>
      <c r="E26" s="11"/>
      <c r="F26" s="12">
        <f t="shared" si="0"/>
        <v>80</v>
      </c>
      <c r="G26" s="5"/>
      <c r="H26" s="10">
        <v>13.75</v>
      </c>
      <c r="I26" s="5">
        <v>27904651</v>
      </c>
      <c r="J26" s="5"/>
      <c r="K26" s="10">
        <v>13.75</v>
      </c>
      <c r="L26" s="3">
        <f t="shared" si="1"/>
        <v>5929.7383374999999</v>
      </c>
      <c r="M26" s="3">
        <f t="shared" si="2"/>
        <v>21277.296387499999</v>
      </c>
      <c r="N26" s="3">
        <f t="shared" si="3"/>
        <v>697.61627500000009</v>
      </c>
      <c r="O26" s="3">
        <f t="shared" si="4"/>
        <v>0</v>
      </c>
      <c r="P26" s="13">
        <f t="shared" si="5"/>
        <v>27904.650999999998</v>
      </c>
    </row>
    <row r="27" spans="1:16">
      <c r="A27" s="10">
        <v>14.25</v>
      </c>
      <c r="B27" s="11">
        <v>6</v>
      </c>
      <c r="C27" s="11">
        <v>92</v>
      </c>
      <c r="D27" s="11">
        <v>3</v>
      </c>
      <c r="E27" s="11"/>
      <c r="F27" s="12">
        <f t="shared" si="0"/>
        <v>101</v>
      </c>
      <c r="G27" s="5"/>
      <c r="H27" s="10">
        <v>14.25</v>
      </c>
      <c r="I27" s="5">
        <v>16953105</v>
      </c>
      <c r="J27" s="5"/>
      <c r="K27" s="10">
        <v>14.25</v>
      </c>
      <c r="L27" s="3">
        <f t="shared" si="1"/>
        <v>1007.1151485148514</v>
      </c>
      <c r="M27" s="3">
        <f t="shared" si="2"/>
        <v>15442.432277227723</v>
      </c>
      <c r="N27" s="3">
        <f t="shared" si="3"/>
        <v>503.5575742574257</v>
      </c>
      <c r="O27" s="3">
        <f t="shared" si="4"/>
        <v>0</v>
      </c>
      <c r="P27" s="13">
        <f t="shared" si="5"/>
        <v>16953.105</v>
      </c>
    </row>
    <row r="28" spans="1:16">
      <c r="A28" s="10">
        <v>14.75</v>
      </c>
      <c r="B28" s="11">
        <v>4</v>
      </c>
      <c r="C28" s="11">
        <v>86</v>
      </c>
      <c r="D28" s="11">
        <v>2</v>
      </c>
      <c r="E28" s="11"/>
      <c r="F28" s="12">
        <f t="shared" si="0"/>
        <v>92</v>
      </c>
      <c r="G28" s="3"/>
      <c r="H28" s="10">
        <v>14.75</v>
      </c>
      <c r="I28" s="5">
        <v>6994488</v>
      </c>
      <c r="J28" s="5"/>
      <c r="K28" s="10">
        <v>14.75</v>
      </c>
      <c r="L28" s="3">
        <f t="shared" si="1"/>
        <v>304.10817391304346</v>
      </c>
      <c r="M28" s="3">
        <f t="shared" si="2"/>
        <v>6538.3257391304351</v>
      </c>
      <c r="N28" s="3">
        <f t="shared" si="3"/>
        <v>152.05408695652173</v>
      </c>
      <c r="O28" s="3">
        <f t="shared" si="4"/>
        <v>0</v>
      </c>
      <c r="P28" s="13">
        <f t="shared" si="5"/>
        <v>6994.4880000000003</v>
      </c>
    </row>
    <row r="29" spans="1:16">
      <c r="A29" s="10">
        <v>15.25</v>
      </c>
      <c r="B29" s="11">
        <v>1</v>
      </c>
      <c r="C29" s="11">
        <v>62</v>
      </c>
      <c r="D29" s="11">
        <v>13</v>
      </c>
      <c r="E29" s="11"/>
      <c r="F29" s="12">
        <f t="shared" si="0"/>
        <v>76</v>
      </c>
      <c r="G29" s="3"/>
      <c r="H29" s="10">
        <v>15.25</v>
      </c>
      <c r="I29" s="5">
        <v>1775956</v>
      </c>
      <c r="J29" s="5"/>
      <c r="K29" s="10">
        <v>15.25</v>
      </c>
      <c r="L29" s="3">
        <f t="shared" si="1"/>
        <v>23.367842105263154</v>
      </c>
      <c r="M29" s="3">
        <f t="shared" si="2"/>
        <v>1448.8062105263157</v>
      </c>
      <c r="N29" s="3">
        <f t="shared" si="3"/>
        <v>303.78194736842107</v>
      </c>
      <c r="O29" s="3">
        <f t="shared" si="4"/>
        <v>0</v>
      </c>
      <c r="P29" s="13">
        <f t="shared" si="5"/>
        <v>1775.9559999999999</v>
      </c>
    </row>
    <row r="30" spans="1:16">
      <c r="A30" s="10">
        <v>15.75</v>
      </c>
      <c r="B30" s="11">
        <v>0</v>
      </c>
      <c r="C30" s="11">
        <v>58</v>
      </c>
      <c r="D30" s="11">
        <v>11</v>
      </c>
      <c r="E30" s="11"/>
      <c r="F30" s="12">
        <f t="shared" si="0"/>
        <v>69</v>
      </c>
      <c r="G30" s="3"/>
      <c r="H30" s="10">
        <v>15.75</v>
      </c>
      <c r="I30" s="5">
        <v>749137</v>
      </c>
      <c r="J30" s="5"/>
      <c r="K30" s="10">
        <v>15.75</v>
      </c>
      <c r="L30" s="3">
        <f t="shared" si="1"/>
        <v>0</v>
      </c>
      <c r="M30" s="3">
        <f t="shared" si="2"/>
        <v>629.70936231884048</v>
      </c>
      <c r="N30" s="3">
        <f t="shared" si="3"/>
        <v>119.4276376811594</v>
      </c>
      <c r="O30" s="3">
        <f t="shared" si="4"/>
        <v>0</v>
      </c>
      <c r="P30" s="13">
        <f t="shared" si="5"/>
        <v>749.13699999999983</v>
      </c>
    </row>
    <row r="31" spans="1:16">
      <c r="A31" s="10">
        <v>16.25</v>
      </c>
      <c r="B31" s="11">
        <v>0</v>
      </c>
      <c r="C31" s="11">
        <v>27</v>
      </c>
      <c r="D31" s="11">
        <v>8</v>
      </c>
      <c r="E31" s="11"/>
      <c r="F31" s="12">
        <f t="shared" si="0"/>
        <v>35</v>
      </c>
      <c r="G31" s="3"/>
      <c r="H31" s="10">
        <v>16.25</v>
      </c>
      <c r="I31" s="5">
        <v>203273</v>
      </c>
      <c r="J31" s="5"/>
      <c r="K31" s="10">
        <v>16.25</v>
      </c>
      <c r="L31" s="3">
        <f t="shared" si="1"/>
        <v>0</v>
      </c>
      <c r="M31" s="3">
        <f t="shared" si="2"/>
        <v>156.81059999999999</v>
      </c>
      <c r="N31" s="3">
        <f t="shared" si="3"/>
        <v>46.462399999999995</v>
      </c>
      <c r="O31" s="3">
        <f t="shared" si="4"/>
        <v>0</v>
      </c>
      <c r="P31" s="13">
        <f t="shared" si="5"/>
        <v>203.273</v>
      </c>
    </row>
    <row r="32" spans="1:16">
      <c r="A32" s="10">
        <v>16.75</v>
      </c>
      <c r="B32" s="11">
        <v>0</v>
      </c>
      <c r="C32" s="11">
        <v>8</v>
      </c>
      <c r="D32" s="11">
        <v>9</v>
      </c>
      <c r="E32" s="11"/>
      <c r="F32" s="12">
        <f t="shared" si="0"/>
        <v>17</v>
      </c>
      <c r="G32" s="3"/>
      <c r="H32" s="10">
        <v>16.75</v>
      </c>
      <c r="I32" s="5">
        <v>191957</v>
      </c>
      <c r="J32" s="14"/>
      <c r="K32" s="10">
        <v>16.75</v>
      </c>
      <c r="L32" s="3">
        <f t="shared" si="1"/>
        <v>0</v>
      </c>
      <c r="M32" s="3">
        <f t="shared" si="2"/>
        <v>90.33270588235294</v>
      </c>
      <c r="N32" s="3">
        <f t="shared" si="3"/>
        <v>101.62429411764705</v>
      </c>
      <c r="O32" s="3">
        <f t="shared" si="4"/>
        <v>0</v>
      </c>
      <c r="P32" s="13">
        <f t="shared" si="5"/>
        <v>191.95699999999999</v>
      </c>
    </row>
    <row r="33" spans="1:16">
      <c r="A33" s="10">
        <v>17.25</v>
      </c>
      <c r="B33" s="11">
        <v>1</v>
      </c>
      <c r="C33" s="11">
        <v>3</v>
      </c>
      <c r="D33" s="11">
        <v>7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0</v>
      </c>
      <c r="D35" s="11">
        <v>3</v>
      </c>
      <c r="E35" s="11"/>
      <c r="F35" s="12">
        <f t="shared" si="0"/>
        <v>3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5">
        <v>1</v>
      </c>
      <c r="E36" s="11"/>
      <c r="F36" s="12">
        <f t="shared" si="0"/>
        <v>1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386</v>
      </c>
      <c r="C43" s="16">
        <f>SUM(C6:C42)</f>
        <v>498</v>
      </c>
      <c r="D43" s="16">
        <f>SUM(D6:D42)</f>
        <v>60</v>
      </c>
      <c r="E43" s="16">
        <f>SUM(E6:E42)</f>
        <v>0</v>
      </c>
      <c r="F43" s="16">
        <f>SUM(F6:F42)</f>
        <v>944</v>
      </c>
      <c r="G43" s="17"/>
      <c r="H43" s="8" t="s">
        <v>7</v>
      </c>
      <c r="I43" s="5">
        <f>SUM(I6:I42)</f>
        <v>547817028</v>
      </c>
      <c r="J43" s="3"/>
      <c r="K43" s="8" t="s">
        <v>7</v>
      </c>
      <c r="L43" s="16">
        <f>SUM(L6:L42)</f>
        <v>447348.38241821795</v>
      </c>
      <c r="M43" s="16">
        <f>SUM(M6:M42)</f>
        <v>98544.121366400854</v>
      </c>
      <c r="N43" s="16">
        <f>SUM(N6:N42)</f>
        <v>1924.5242153811751</v>
      </c>
      <c r="O43" s="16">
        <f>SUM(O6:O42)</f>
        <v>0</v>
      </c>
      <c r="P43" s="16">
        <f>SUM(P6:P42)</f>
        <v>547817.02800000005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4"/>
    </row>
    <row r="47" spans="1:16">
      <c r="A47" s="3"/>
      <c r="B47" s="33" t="s">
        <v>9</v>
      </c>
      <c r="C47" s="33"/>
      <c r="D47" s="33"/>
      <c r="E47" s="3"/>
      <c r="F47" s="3"/>
      <c r="G47" s="5"/>
      <c r="H47" s="3"/>
      <c r="I47" s="33" t="s">
        <v>10</v>
      </c>
      <c r="J47" s="33"/>
      <c r="K47" s="33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9" t="s">
        <v>11</v>
      </c>
      <c r="I49" s="20">
        <v>5.8861299999999998E-3</v>
      </c>
      <c r="J49" s="19" t="s">
        <v>12</v>
      </c>
      <c r="K49" s="20">
        <v>2.98438633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0.30406113899936454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0.44175877234390715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0.61566576939714424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0.82997197877744922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1.0888603426058827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1.3965075683669055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1.7570846820926103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2.1747574917691073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2.6536869811770893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3.1980296487311084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589616.70250000001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589616.70250000001</v>
      </c>
      <c r="G62" s="3"/>
      <c r="H62" s="10">
        <f t="shared" si="11"/>
        <v>3.8119378020799504</v>
      </c>
      <c r="I62" s="3">
        <f t="shared" si="12"/>
        <v>256866.53679971179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256866.53679971179</v>
      </c>
      <c r="N62" s="4"/>
      <c r="O62" s="4"/>
      <c r="P62" s="4"/>
    </row>
    <row r="63" spans="1:16">
      <c r="A63" s="10">
        <v>9.25</v>
      </c>
      <c r="B63" s="3">
        <f t="shared" si="6"/>
        <v>1101148.2679999999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1101148.2679999999</v>
      </c>
      <c r="G63" s="3"/>
      <c r="H63" s="10">
        <f t="shared" si="11"/>
        <v>4.4995598165937531</v>
      </c>
      <c r="I63" s="3">
        <f t="shared" si="12"/>
        <v>535641.35122211988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535641.35122211988</v>
      </c>
      <c r="N63" s="4"/>
      <c r="O63" s="4"/>
      <c r="P63" s="4"/>
    </row>
    <row r="64" spans="1:16">
      <c r="A64" s="10">
        <v>9.75</v>
      </c>
      <c r="B64" s="3">
        <f t="shared" si="6"/>
        <v>598973.39775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598973.39775</v>
      </c>
      <c r="G64" s="3"/>
      <c r="H64" s="10">
        <f t="shared" si="11"/>
        <v>5.2650403639883105</v>
      </c>
      <c r="I64" s="3">
        <f t="shared" si="12"/>
        <v>323448.11447271542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323448.11447271542</v>
      </c>
      <c r="N64" s="4"/>
      <c r="O64" s="4"/>
      <c r="P64" s="4"/>
    </row>
    <row r="65" spans="1:16">
      <c r="A65" s="10">
        <v>10.25</v>
      </c>
      <c r="B65" s="3">
        <f t="shared" si="6"/>
        <v>542116.52425000002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542116.52425000002</v>
      </c>
      <c r="G65" s="3"/>
      <c r="H65" s="10">
        <f t="shared" si="11"/>
        <v>6.1125206159730734</v>
      </c>
      <c r="I65" s="3">
        <f t="shared" si="12"/>
        <v>323287.65177929675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323287.65177929675</v>
      </c>
      <c r="N65" s="4"/>
      <c r="O65" s="4"/>
      <c r="P65" s="4"/>
    </row>
    <row r="66" spans="1:16">
      <c r="A66" s="10">
        <v>10.75</v>
      </c>
      <c r="B66" s="3">
        <f t="shared" si="6"/>
        <v>382285.13600000006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382285.13600000006</v>
      </c>
      <c r="G66" s="3"/>
      <c r="H66" s="10">
        <f t="shared" si="11"/>
        <v>7.0461384267987794</v>
      </c>
      <c r="I66" s="3">
        <f t="shared" si="12"/>
        <v>250570.60341986956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250570.60341986956</v>
      </c>
      <c r="N66" s="4"/>
      <c r="O66" s="4"/>
      <c r="P66" s="4"/>
    </row>
    <row r="67" spans="1:16">
      <c r="A67" s="10">
        <v>11.25</v>
      </c>
      <c r="B67" s="3">
        <f t="shared" si="6"/>
        <v>322170.37874999997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322170.37874999997</v>
      </c>
      <c r="G67" s="3"/>
      <c r="H67" s="10">
        <f t="shared" si="11"/>
        <v>8.0700284978180505</v>
      </c>
      <c r="I67" s="3">
        <f t="shared" si="12"/>
        <v>231104.36779247419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231104.36779247419</v>
      </c>
      <c r="N67" s="4"/>
      <c r="O67" s="4"/>
      <c r="P67" s="4"/>
    </row>
    <row r="68" spans="1:16">
      <c r="A68" s="10">
        <v>11.75</v>
      </c>
      <c r="B68" s="3">
        <f t="shared" si="6"/>
        <v>284074.71044897957</v>
      </c>
      <c r="C68" s="3">
        <f t="shared" si="7"/>
        <v>18526.611551020407</v>
      </c>
      <c r="D68" s="3">
        <f t="shared" si="8"/>
        <v>0</v>
      </c>
      <c r="E68" s="3">
        <f t="shared" si="9"/>
        <v>0</v>
      </c>
      <c r="F68" s="12">
        <f t="shared" si="10"/>
        <v>302601.32199999999</v>
      </c>
      <c r="G68" s="3"/>
      <c r="H68" s="10">
        <f t="shared" si="11"/>
        <v>9.1883225265889124</v>
      </c>
      <c r="I68" s="3">
        <f t="shared" si="12"/>
        <v>222142.13287256015</v>
      </c>
      <c r="J68" s="3">
        <f t="shared" si="13"/>
        <v>14487.530404732184</v>
      </c>
      <c r="K68" s="3">
        <f t="shared" si="14"/>
        <v>0</v>
      </c>
      <c r="L68" s="3">
        <f t="shared" si="15"/>
        <v>0</v>
      </c>
      <c r="M68" s="22">
        <f t="shared" si="16"/>
        <v>236629.66327729233</v>
      </c>
      <c r="N68" s="4"/>
      <c r="O68" s="4"/>
      <c r="P68" s="4"/>
    </row>
    <row r="69" spans="1:16">
      <c r="A69" s="10">
        <v>12.25</v>
      </c>
      <c r="B69" s="3">
        <f t="shared" si="6"/>
        <v>321056.95338888891</v>
      </c>
      <c r="C69" s="3">
        <f t="shared" si="7"/>
        <v>123483.44361111111</v>
      </c>
      <c r="D69" s="3">
        <f t="shared" si="8"/>
        <v>0</v>
      </c>
      <c r="E69" s="3">
        <f t="shared" si="9"/>
        <v>0</v>
      </c>
      <c r="F69" s="12">
        <f t="shared" si="10"/>
        <v>444540.397</v>
      </c>
      <c r="G69" s="3"/>
      <c r="H69" s="10">
        <f t="shared" si="11"/>
        <v>10.40514934259806</v>
      </c>
      <c r="I69" s="3">
        <f t="shared" si="12"/>
        <v>272705.75897885172</v>
      </c>
      <c r="J69" s="3">
        <f t="shared" si="13"/>
        <v>104886.83037648142</v>
      </c>
      <c r="K69" s="3">
        <f t="shared" si="14"/>
        <v>0</v>
      </c>
      <c r="L69" s="3">
        <f t="shared" si="15"/>
        <v>0</v>
      </c>
      <c r="M69" s="22">
        <f t="shared" si="16"/>
        <v>377592.58935533313</v>
      </c>
      <c r="N69" s="4"/>
      <c r="O69" s="4"/>
      <c r="P69" s="4"/>
    </row>
    <row r="70" spans="1:16">
      <c r="A70" s="10">
        <v>12.75</v>
      </c>
      <c r="B70" s="3">
        <f t="shared" si="6"/>
        <v>189500.90894387756</v>
      </c>
      <c r="C70" s="3">
        <f t="shared" si="7"/>
        <v>214218.41880612244</v>
      </c>
      <c r="D70" s="3">
        <f t="shared" si="8"/>
        <v>0</v>
      </c>
      <c r="E70" s="3">
        <f t="shared" si="9"/>
        <v>0</v>
      </c>
      <c r="F70" s="12">
        <f t="shared" si="10"/>
        <v>403719.32775</v>
      </c>
      <c r="G70" s="3"/>
      <c r="H70" s="10">
        <f t="shared" si="11"/>
        <v>11.724635031324723</v>
      </c>
      <c r="I70" s="3">
        <f t="shared" si="12"/>
        <v>174261.09768402064</v>
      </c>
      <c r="J70" s="3">
        <f t="shared" si="13"/>
        <v>196990.80607758855</v>
      </c>
      <c r="K70" s="3">
        <f t="shared" si="14"/>
        <v>0</v>
      </c>
      <c r="L70" s="3">
        <f t="shared" si="15"/>
        <v>0</v>
      </c>
      <c r="M70" s="22">
        <f t="shared" si="16"/>
        <v>371251.90376160922</v>
      </c>
      <c r="N70" s="4"/>
      <c r="O70" s="4"/>
      <c r="P70" s="4"/>
    </row>
    <row r="71" spans="1:16">
      <c r="A71" s="10">
        <v>13.25</v>
      </c>
      <c r="B71" s="3">
        <f t="shared" si="6"/>
        <v>130999.457871875</v>
      </c>
      <c r="C71" s="3">
        <f t="shared" si="7"/>
        <v>324650.83037812501</v>
      </c>
      <c r="D71" s="3">
        <f t="shared" si="8"/>
        <v>0</v>
      </c>
      <c r="E71" s="3">
        <f t="shared" si="9"/>
        <v>0</v>
      </c>
      <c r="F71" s="12">
        <f t="shared" si="10"/>
        <v>455650.28824999998</v>
      </c>
      <c r="G71" s="3"/>
      <c r="H71" s="10">
        <f t="shared" si="11"/>
        <v>13.150903048083261</v>
      </c>
      <c r="I71" s="3">
        <f t="shared" si="12"/>
        <v>130019.71093015063</v>
      </c>
      <c r="J71" s="3">
        <f t="shared" si="13"/>
        <v>322222.76187037327</v>
      </c>
      <c r="K71" s="3">
        <f t="shared" si="14"/>
        <v>0</v>
      </c>
      <c r="L71" s="3">
        <f t="shared" si="15"/>
        <v>0</v>
      </c>
      <c r="M71" s="22">
        <f t="shared" si="16"/>
        <v>452242.47280052392</v>
      </c>
      <c r="N71" s="4"/>
      <c r="O71" s="4"/>
      <c r="P71" s="4"/>
    </row>
    <row r="72" spans="1:16">
      <c r="A72" s="10">
        <v>13.75</v>
      </c>
      <c r="B72" s="3">
        <f t="shared" si="6"/>
        <v>81533.902140624996</v>
      </c>
      <c r="C72" s="3">
        <f t="shared" si="7"/>
        <v>292562.82532812498</v>
      </c>
      <c r="D72" s="3">
        <f t="shared" si="8"/>
        <v>9592.2237812500007</v>
      </c>
      <c r="E72" s="3">
        <f t="shared" si="9"/>
        <v>0</v>
      </c>
      <c r="F72" s="12">
        <f t="shared" si="10"/>
        <v>383688.95124999998</v>
      </c>
      <c r="G72" s="3"/>
      <c r="H72" s="10">
        <f t="shared" si="11"/>
        <v>14.68807432285546</v>
      </c>
      <c r="I72" s="3">
        <f t="shared" si="12"/>
        <v>87096.437416285378</v>
      </c>
      <c r="J72" s="3">
        <f t="shared" si="13"/>
        <v>312522.51072902395</v>
      </c>
      <c r="K72" s="3">
        <f t="shared" si="14"/>
        <v>10246.639696033575</v>
      </c>
      <c r="L72" s="3">
        <f t="shared" si="15"/>
        <v>0</v>
      </c>
      <c r="M72" s="22">
        <f t="shared" si="16"/>
        <v>409865.5878413429</v>
      </c>
      <c r="N72" s="4"/>
      <c r="O72" s="4"/>
      <c r="P72" s="4"/>
    </row>
    <row r="73" spans="1:16">
      <c r="A73" s="10">
        <v>14.25</v>
      </c>
      <c r="B73" s="3">
        <f t="shared" si="6"/>
        <v>14351.390866336633</v>
      </c>
      <c r="C73" s="3">
        <f t="shared" si="7"/>
        <v>220054.65995049506</v>
      </c>
      <c r="D73" s="3">
        <f t="shared" si="8"/>
        <v>7175.6954331683164</v>
      </c>
      <c r="E73" s="3">
        <f t="shared" si="9"/>
        <v>0</v>
      </c>
      <c r="F73" s="12">
        <f t="shared" si="10"/>
        <v>241581.74625000003</v>
      </c>
      <c r="G73" s="3"/>
      <c r="H73" s="10">
        <f t="shared" si="11"/>
        <v>16.34026735713968</v>
      </c>
      <c r="I73" s="3">
        <f t="shared" si="12"/>
        <v>16456.530786158106</v>
      </c>
      <c r="J73" s="3">
        <f t="shared" si="13"/>
        <v>252333.47205442435</v>
      </c>
      <c r="K73" s="3">
        <f t="shared" si="14"/>
        <v>8228.265393079053</v>
      </c>
      <c r="L73" s="3">
        <f t="shared" si="15"/>
        <v>0</v>
      </c>
      <c r="M73" s="22">
        <f t="shared" si="16"/>
        <v>277018.26823366148</v>
      </c>
      <c r="N73" s="4"/>
      <c r="O73" s="4"/>
      <c r="P73" s="4"/>
    </row>
    <row r="74" spans="1:16">
      <c r="A74" s="10">
        <v>14.75</v>
      </c>
      <c r="B74" s="3">
        <f t="shared" si="6"/>
        <v>4485.5955652173907</v>
      </c>
      <c r="C74" s="3">
        <f t="shared" si="7"/>
        <v>96440.304652173916</v>
      </c>
      <c r="D74" s="3">
        <f t="shared" si="8"/>
        <v>2242.7977826086953</v>
      </c>
      <c r="E74" s="3">
        <f t="shared" si="9"/>
        <v>0</v>
      </c>
      <c r="F74" s="12">
        <f t="shared" si="10"/>
        <v>103168.698</v>
      </c>
      <c r="G74" s="3"/>
      <c r="H74" s="10">
        <f t="shared" si="11"/>
        <v>18.111598313693754</v>
      </c>
      <c r="I74" s="3">
        <f t="shared" si="12"/>
        <v>5507.8850898239652</v>
      </c>
      <c r="J74" s="3">
        <f t="shared" si="13"/>
        <v>118419.52943121525</v>
      </c>
      <c r="K74" s="3">
        <f t="shared" si="14"/>
        <v>2753.9425449119826</v>
      </c>
      <c r="L74" s="3">
        <f t="shared" si="15"/>
        <v>0</v>
      </c>
      <c r="M74" s="22">
        <f t="shared" si="16"/>
        <v>126681.3570659512</v>
      </c>
      <c r="N74" s="4"/>
      <c r="O74" s="4"/>
      <c r="P74" s="4"/>
    </row>
    <row r="75" spans="1:16">
      <c r="A75" s="10">
        <v>15.25</v>
      </c>
      <c r="B75" s="3">
        <f t="shared" si="6"/>
        <v>356.35959210526312</v>
      </c>
      <c r="C75" s="3">
        <f t="shared" si="7"/>
        <v>22094.294710526316</v>
      </c>
      <c r="D75" s="3">
        <f t="shared" si="8"/>
        <v>4632.6746973684212</v>
      </c>
      <c r="E75" s="3">
        <f t="shared" si="9"/>
        <v>0</v>
      </c>
      <c r="F75" s="12">
        <f t="shared" si="10"/>
        <v>27083.328999999998</v>
      </c>
      <c r="G75" s="3"/>
      <c r="H75" s="10">
        <f t="shared" si="11"/>
        <v>20.006181099924451</v>
      </c>
      <c r="I75" s="3">
        <f t="shared" si="12"/>
        <v>467.50128107233451</v>
      </c>
      <c r="J75" s="3">
        <f t="shared" si="13"/>
        <v>28985.079426484743</v>
      </c>
      <c r="K75" s="3">
        <f t="shared" si="14"/>
        <v>6077.5166539403499</v>
      </c>
      <c r="L75" s="3">
        <f t="shared" si="15"/>
        <v>0</v>
      </c>
      <c r="M75" s="22">
        <f t="shared" si="16"/>
        <v>35530.097361497428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9917.9224565217373</v>
      </c>
      <c r="D76" s="3">
        <f t="shared" si="8"/>
        <v>1880.9852934782605</v>
      </c>
      <c r="E76" s="3">
        <f t="shared" si="9"/>
        <v>0</v>
      </c>
      <c r="F76" s="12">
        <f t="shared" si="10"/>
        <v>11798.907749999998</v>
      </c>
      <c r="G76" s="3"/>
      <c r="H76" s="10">
        <f t="shared" si="11"/>
        <v>22.028127445574206</v>
      </c>
      <c r="I76" s="3">
        <f t="shared" si="12"/>
        <v>0</v>
      </c>
      <c r="J76" s="3">
        <f t="shared" si="13"/>
        <v>13871.318086830683</v>
      </c>
      <c r="K76" s="3">
        <f t="shared" si="14"/>
        <v>2630.7672233644394</v>
      </c>
      <c r="L76" s="3">
        <f t="shared" si="15"/>
        <v>0</v>
      </c>
      <c r="M76" s="22">
        <f t="shared" si="16"/>
        <v>16502.085310195122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2548.1722500000001</v>
      </c>
      <c r="D77" s="3">
        <f t="shared" si="8"/>
        <v>755.0139999999999</v>
      </c>
      <c r="E77" s="3">
        <f t="shared" si="9"/>
        <v>0</v>
      </c>
      <c r="F77" s="12">
        <f t="shared" si="10"/>
        <v>3303.1862499999997</v>
      </c>
      <c r="G77" s="3"/>
      <c r="H77" s="10">
        <f t="shared" si="11"/>
        <v>24.181546975268962</v>
      </c>
      <c r="I77" s="3">
        <f t="shared" si="12"/>
        <v>0</v>
      </c>
      <c r="J77" s="3">
        <f t="shared" si="13"/>
        <v>3791.9228901201109</v>
      </c>
      <c r="K77" s="3">
        <f t="shared" si="14"/>
        <v>1123.5327081837365</v>
      </c>
      <c r="L77" s="3">
        <f t="shared" si="15"/>
        <v>0</v>
      </c>
      <c r="M77" s="22">
        <f t="shared" si="16"/>
        <v>4915.4555983038472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1513.0728235294118</v>
      </c>
      <c r="D78" s="3">
        <f t="shared" si="8"/>
        <v>1702.2069264705881</v>
      </c>
      <c r="E78" s="3">
        <f t="shared" si="9"/>
        <v>0</v>
      </c>
      <c r="F78" s="12">
        <f t="shared" si="10"/>
        <v>3215.2797499999997</v>
      </c>
      <c r="G78" s="3"/>
      <c r="H78" s="10">
        <f t="shared" si="11"/>
        <v>26.470547276420913</v>
      </c>
      <c r="I78" s="3">
        <f t="shared" si="12"/>
        <v>0</v>
      </c>
      <c r="J78" s="3">
        <f t="shared" si="13"/>
        <v>2391.1561616658491</v>
      </c>
      <c r="K78" s="3">
        <f t="shared" si="14"/>
        <v>2690.0506818740801</v>
      </c>
      <c r="L78" s="3">
        <f t="shared" si="15"/>
        <v>0</v>
      </c>
      <c r="M78" s="22">
        <f t="shared" si="16"/>
        <v>5081.2068435399287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28.899233962916121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31.471710734968049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34.192079435471769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37.064440103156564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40.092891022802057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43.281528772753084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46.634448269946709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50.155742812639438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53.849504121008167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57.719822375777703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4562669.6860679043</v>
      </c>
      <c r="C89" s="16">
        <f>SUM(C52:C83)</f>
        <v>1326010.5565177503</v>
      </c>
      <c r="D89" s="16">
        <f>SUM(D52:D83)</f>
        <v>27981.597914344282</v>
      </c>
      <c r="E89" s="16">
        <f>SUM(E52:E83)</f>
        <v>0</v>
      </c>
      <c r="F89" s="16">
        <f>SUM(F52:F83)</f>
        <v>5916661.8405000009</v>
      </c>
      <c r="G89" s="12"/>
      <c r="H89" s="8" t="s">
        <v>7</v>
      </c>
      <c r="I89" s="16">
        <f>SUM(I52:I88)</f>
        <v>2829575.6805251101</v>
      </c>
      <c r="J89" s="16">
        <f>SUM(J52:J88)</f>
        <v>1370902.9175089402</v>
      </c>
      <c r="K89" s="16">
        <f>SUM(K52:K88)</f>
        <v>33750.714901387219</v>
      </c>
      <c r="L89" s="16">
        <f>SUM(L52:L88)</f>
        <v>0</v>
      </c>
      <c r="M89" s="16">
        <f>SUM(M52:M88)</f>
        <v>4234229.3129354389</v>
      </c>
      <c r="N89" s="4"/>
      <c r="O89" s="4"/>
      <c r="P89" s="4"/>
    </row>
    <row r="90" spans="1:16">
      <c r="A90" s="6" t="s">
        <v>13</v>
      </c>
      <c r="B90" s="23">
        <f>IF(L43&gt;0,B89/L43,0)</f>
        <v>10.199365562480891</v>
      </c>
      <c r="C90" s="23">
        <f>IF(M43&gt;0,C89/M43,0)</f>
        <v>13.456008721082988</v>
      </c>
      <c r="D90" s="23">
        <f>IF(N43&gt;0,D89/N43,0)</f>
        <v>14.53948861267105</v>
      </c>
      <c r="E90" s="23">
        <f>IF(O43&gt;0,E89/O43,0)</f>
        <v>0</v>
      </c>
      <c r="F90" s="23">
        <f>IF(P43&gt;0,F89/P43,0)</f>
        <v>10.800434338634687</v>
      </c>
      <c r="G90" s="12"/>
      <c r="H90" s="6" t="s">
        <v>13</v>
      </c>
      <c r="I90" s="23">
        <f>IF(L43&gt;0,I89/L43,0)</f>
        <v>6.3252171947719056</v>
      </c>
      <c r="J90" s="23">
        <f>IF(M43&gt;0,J89/M43,0)</f>
        <v>13.911564672759434</v>
      </c>
      <c r="K90" s="23">
        <f>IF(N43&gt;0,K89/N43,0)</f>
        <v>17.537173412339989</v>
      </c>
      <c r="L90" s="23">
        <f>IF(O43&gt;0,L89/O43,0)</f>
        <v>0</v>
      </c>
      <c r="M90" s="23">
        <f>IF(P43&gt;0,M89/P43,0)</f>
        <v>7.7292765586239476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9" t="s">
        <v>14</v>
      </c>
      <c r="B95" s="29"/>
      <c r="C95" s="29"/>
      <c r="D95" s="29"/>
      <c r="E95" s="29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9"/>
      <c r="B96" s="29"/>
      <c r="C96" s="29"/>
      <c r="D96" s="29"/>
      <c r="E96" s="29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30" t="s">
        <v>15</v>
      </c>
      <c r="B99" s="31" t="s">
        <v>16</v>
      </c>
      <c r="C99" s="31" t="s">
        <v>17</v>
      </c>
      <c r="D99" s="31" t="s">
        <v>18</v>
      </c>
      <c r="E99" s="31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30"/>
      <c r="B100" s="30"/>
      <c r="C100" s="30"/>
      <c r="D100" s="30"/>
      <c r="E100" s="31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5">
        <f>L$43</f>
        <v>447348.38241821795</v>
      </c>
      <c r="C102" s="26">
        <f>$B$90</f>
        <v>10.199365562480891</v>
      </c>
      <c r="D102" s="26">
        <f>$I$90</f>
        <v>6.3252171947719056</v>
      </c>
      <c r="E102" s="25">
        <f>B102*D102</f>
        <v>2829575.6805251101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5">
        <f>M$43</f>
        <v>98544.121366400854</v>
      </c>
      <c r="C103" s="26">
        <f>$C$90</f>
        <v>13.456008721082988</v>
      </c>
      <c r="D103" s="26">
        <f>$J$90</f>
        <v>13.911564672759434</v>
      </c>
      <c r="E103" s="25">
        <f>B103*D103</f>
        <v>1370902.9175089402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5">
        <f>N$43</f>
        <v>1924.5242153811751</v>
      </c>
      <c r="C104" s="26">
        <f>$D$90</f>
        <v>14.53948861267105</v>
      </c>
      <c r="D104" s="26">
        <f>$K$90</f>
        <v>17.537173412339989</v>
      </c>
      <c r="E104" s="25">
        <f>B104*D104</f>
        <v>33750.714901387219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5">
        <f>SUM(B102:B105)</f>
        <v>547817.02799999993</v>
      </c>
      <c r="C106" s="26">
        <f>$F$90</f>
        <v>10.800434338634687</v>
      </c>
      <c r="D106" s="26">
        <f>$M$90</f>
        <v>7.7292765586239476</v>
      </c>
      <c r="E106" s="25">
        <f>SUM(E102:E105)</f>
        <v>4234229.3129354371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7">
        <f>$I$2</f>
        <v>4234230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8" t="s">
        <v>20</v>
      </c>
      <c r="B108" s="25">
        <f>IF(E106&gt;0,$I$2/E106,"")</f>
        <v>1.0000001622643726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P108"/>
  <sheetViews>
    <sheetView topLeftCell="A73" zoomScaleNormal="100" workbookViewId="0">
      <selection activeCell="I3" sqref="I3"/>
    </sheetView>
  </sheetViews>
  <sheetFormatPr baseColWidth="10" defaultColWidth="8.83203125" defaultRowHeight="13"/>
  <cols>
    <col min="1" max="1025" width="9.1640625" customWidth="1"/>
  </cols>
  <sheetData>
    <row r="1" spans="1:16" ht="21">
      <c r="A1" s="32" t="s">
        <v>33</v>
      </c>
      <c r="B1" s="32"/>
      <c r="C1" s="32"/>
      <c r="D1" s="32"/>
      <c r="E1" s="32"/>
      <c r="F1" s="32"/>
      <c r="G1" s="3"/>
      <c r="H1" s="33" t="s">
        <v>1</v>
      </c>
      <c r="I1" s="33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6259048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4" t="s">
        <v>4</v>
      </c>
      <c r="C4" s="34"/>
      <c r="D4" s="34"/>
      <c r="E4" s="34"/>
      <c r="F4" s="34"/>
      <c r="G4" s="3"/>
      <c r="H4" s="2" t="s">
        <v>3</v>
      </c>
      <c r="I4" s="3"/>
      <c r="J4" s="3"/>
      <c r="K4" s="2" t="s">
        <v>3</v>
      </c>
      <c r="L4" s="33" t="s">
        <v>5</v>
      </c>
      <c r="M4" s="33"/>
      <c r="N4" s="33"/>
      <c r="O4" s="33"/>
      <c r="P4" s="33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3</v>
      </c>
      <c r="C14" s="11">
        <v>0</v>
      </c>
      <c r="D14" s="11">
        <v>0</v>
      </c>
      <c r="E14" s="11"/>
      <c r="F14" s="12">
        <f t="shared" si="0"/>
        <v>3</v>
      </c>
      <c r="G14" s="3"/>
      <c r="H14" s="10">
        <v>7.75</v>
      </c>
      <c r="I14" s="5">
        <v>638</v>
      </c>
      <c r="J14" s="5"/>
      <c r="K14" s="10">
        <v>7.75</v>
      </c>
      <c r="L14" s="3">
        <f t="shared" si="1"/>
        <v>0.63800000000000001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0.63800000000000001</v>
      </c>
    </row>
    <row r="15" spans="1:16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>
        <v>638</v>
      </c>
      <c r="J15" s="5"/>
      <c r="K15" s="10">
        <v>8.25</v>
      </c>
      <c r="L15" s="3">
        <f t="shared" si="1"/>
        <v>0.63800000000000001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0.63800000000000001</v>
      </c>
    </row>
    <row r="16" spans="1:16">
      <c r="A16" s="10">
        <v>8.75</v>
      </c>
      <c r="B16" s="11">
        <v>16</v>
      </c>
      <c r="C16" s="11">
        <v>0</v>
      </c>
      <c r="D16" s="11">
        <v>0</v>
      </c>
      <c r="E16" s="11"/>
      <c r="F16" s="12">
        <f t="shared" si="0"/>
        <v>16</v>
      </c>
      <c r="G16" s="3"/>
      <c r="H16" s="10">
        <v>8.75</v>
      </c>
      <c r="I16" s="5">
        <v>500192</v>
      </c>
      <c r="J16" s="5"/>
      <c r="K16" s="10">
        <v>8.75</v>
      </c>
      <c r="L16" s="3">
        <f t="shared" si="1"/>
        <v>500.19200000000001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500.19200000000001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>
        <v>3563254</v>
      </c>
      <c r="J17" s="5"/>
      <c r="K17" s="10">
        <v>9.25</v>
      </c>
      <c r="L17" s="3">
        <f t="shared" si="1"/>
        <v>3563.2539999999999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3563.2539999999999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7374893</v>
      </c>
      <c r="J18" s="5"/>
      <c r="K18" s="10">
        <v>9.75</v>
      </c>
      <c r="L18" s="3">
        <f t="shared" si="1"/>
        <v>7374.893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7374.893</v>
      </c>
    </row>
    <row r="19" spans="1:16">
      <c r="A19" s="10">
        <v>10.25</v>
      </c>
      <c r="B19" s="11">
        <v>45</v>
      </c>
      <c r="C19" s="11">
        <v>0</v>
      </c>
      <c r="D19" s="11">
        <v>0</v>
      </c>
      <c r="E19" s="11"/>
      <c r="F19" s="12">
        <f t="shared" si="0"/>
        <v>45</v>
      </c>
      <c r="G19" s="3"/>
      <c r="H19" s="10">
        <v>10.25</v>
      </c>
      <c r="I19" s="5">
        <v>9382966</v>
      </c>
      <c r="J19" s="5"/>
      <c r="K19" s="10">
        <v>10.25</v>
      </c>
      <c r="L19" s="3">
        <f t="shared" si="1"/>
        <v>9382.9660000000003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9382.9660000000003</v>
      </c>
    </row>
    <row r="20" spans="1:16">
      <c r="A20" s="10">
        <v>10.75</v>
      </c>
      <c r="B20" s="11">
        <v>44</v>
      </c>
      <c r="C20" s="11">
        <v>0</v>
      </c>
      <c r="D20" s="11">
        <v>0</v>
      </c>
      <c r="E20" s="11"/>
      <c r="F20" s="12">
        <f t="shared" si="0"/>
        <v>44</v>
      </c>
      <c r="G20" s="3"/>
      <c r="H20" s="10">
        <v>10.75</v>
      </c>
      <c r="I20" s="5">
        <v>7976655</v>
      </c>
      <c r="J20" s="5"/>
      <c r="K20" s="10">
        <v>10.75</v>
      </c>
      <c r="L20" s="3">
        <f t="shared" si="1"/>
        <v>7976.6549999999997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7976.6549999999997</v>
      </c>
    </row>
    <row r="21" spans="1:16">
      <c r="A21" s="10">
        <v>11.25</v>
      </c>
      <c r="B21" s="11">
        <v>36</v>
      </c>
      <c r="C21" s="11">
        <v>0</v>
      </c>
      <c r="D21" s="11">
        <v>0</v>
      </c>
      <c r="E21" s="11"/>
      <c r="F21" s="12">
        <f t="shared" si="0"/>
        <v>36</v>
      </c>
      <c r="G21" s="3"/>
      <c r="H21" s="10">
        <v>11.25</v>
      </c>
      <c r="I21" s="5">
        <v>6542895</v>
      </c>
      <c r="J21" s="5"/>
      <c r="K21" s="10">
        <v>11.25</v>
      </c>
      <c r="L21" s="3">
        <f t="shared" si="1"/>
        <v>6542.8950000000004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6542.8950000000004</v>
      </c>
    </row>
    <row r="22" spans="1:16">
      <c r="A22" s="10">
        <v>11.75</v>
      </c>
      <c r="B22" s="11">
        <v>46</v>
      </c>
      <c r="C22" s="11">
        <v>3</v>
      </c>
      <c r="D22" s="11">
        <v>0</v>
      </c>
      <c r="E22" s="11"/>
      <c r="F22" s="12">
        <f t="shared" si="0"/>
        <v>49</v>
      </c>
      <c r="G22" s="5"/>
      <c r="H22" s="10">
        <v>11.75</v>
      </c>
      <c r="I22" s="5">
        <v>6656047</v>
      </c>
      <c r="J22" s="5"/>
      <c r="K22" s="10">
        <v>11.75</v>
      </c>
      <c r="L22" s="3">
        <f t="shared" si="1"/>
        <v>6248.5339183673468</v>
      </c>
      <c r="M22" s="3">
        <f t="shared" si="2"/>
        <v>407.51308163265304</v>
      </c>
      <c r="N22" s="3">
        <f t="shared" si="3"/>
        <v>0</v>
      </c>
      <c r="O22" s="3">
        <f t="shared" si="4"/>
        <v>0</v>
      </c>
      <c r="P22" s="13">
        <f t="shared" si="5"/>
        <v>6656.0469999999996</v>
      </c>
    </row>
    <row r="23" spans="1:16">
      <c r="A23" s="10">
        <v>12.25</v>
      </c>
      <c r="B23" s="11">
        <v>39</v>
      </c>
      <c r="C23" s="11">
        <v>15</v>
      </c>
      <c r="D23" s="11">
        <v>0</v>
      </c>
      <c r="E23" s="11"/>
      <c r="F23" s="12">
        <f t="shared" si="0"/>
        <v>54</v>
      </c>
      <c r="G23" s="5"/>
      <c r="H23" s="10">
        <v>12.25</v>
      </c>
      <c r="I23" s="5">
        <v>14600783</v>
      </c>
      <c r="J23" s="5"/>
      <c r="K23" s="10">
        <v>12.25</v>
      </c>
      <c r="L23" s="3">
        <f t="shared" si="1"/>
        <v>10545.009944444444</v>
      </c>
      <c r="M23" s="3">
        <f t="shared" si="2"/>
        <v>4055.7730555555554</v>
      </c>
      <c r="N23" s="3">
        <f t="shared" si="3"/>
        <v>0</v>
      </c>
      <c r="O23" s="3">
        <f t="shared" si="4"/>
        <v>0</v>
      </c>
      <c r="P23" s="13">
        <f t="shared" si="5"/>
        <v>14600.782999999999</v>
      </c>
    </row>
    <row r="24" spans="1:16">
      <c r="A24" s="10">
        <v>12.75</v>
      </c>
      <c r="B24" s="11">
        <v>23</v>
      </c>
      <c r="C24" s="11">
        <v>26</v>
      </c>
      <c r="D24" s="11">
        <v>0</v>
      </c>
      <c r="E24" s="11"/>
      <c r="F24" s="12">
        <f t="shared" si="0"/>
        <v>49</v>
      </c>
      <c r="G24" s="5"/>
      <c r="H24" s="10">
        <v>12.75</v>
      </c>
      <c r="I24" s="5">
        <v>21836808</v>
      </c>
      <c r="J24" s="5"/>
      <c r="K24" s="10">
        <v>12.75</v>
      </c>
      <c r="L24" s="3">
        <f t="shared" si="1"/>
        <v>10249.930285714287</v>
      </c>
      <c r="M24" s="3">
        <f t="shared" si="2"/>
        <v>11586.877714285716</v>
      </c>
      <c r="N24" s="3">
        <f t="shared" si="3"/>
        <v>0</v>
      </c>
      <c r="O24" s="3">
        <f t="shared" si="4"/>
        <v>0</v>
      </c>
      <c r="P24" s="13">
        <f t="shared" si="5"/>
        <v>21836.808000000005</v>
      </c>
    </row>
    <row r="25" spans="1:16">
      <c r="A25" s="10">
        <v>13.25</v>
      </c>
      <c r="B25" s="11">
        <v>23</v>
      </c>
      <c r="C25" s="11">
        <v>57</v>
      </c>
      <c r="D25" s="11">
        <v>0</v>
      </c>
      <c r="E25" s="11"/>
      <c r="F25" s="12">
        <f t="shared" si="0"/>
        <v>80</v>
      </c>
      <c r="G25" s="5"/>
      <c r="H25" s="10">
        <v>13.25</v>
      </c>
      <c r="I25" s="5">
        <v>43162815</v>
      </c>
      <c r="J25" s="5"/>
      <c r="K25" s="10">
        <v>13.25</v>
      </c>
      <c r="L25" s="3">
        <f t="shared" si="1"/>
        <v>12409.3093125</v>
      </c>
      <c r="M25" s="3">
        <f t="shared" si="2"/>
        <v>30753.505687500001</v>
      </c>
      <c r="N25" s="3">
        <f t="shared" si="3"/>
        <v>0</v>
      </c>
      <c r="O25" s="3">
        <f t="shared" si="4"/>
        <v>0</v>
      </c>
      <c r="P25" s="13">
        <f t="shared" si="5"/>
        <v>43162.815000000002</v>
      </c>
    </row>
    <row r="26" spans="1:16">
      <c r="A26" s="10">
        <v>13.75</v>
      </c>
      <c r="B26" s="11">
        <v>17</v>
      </c>
      <c r="C26" s="11">
        <v>61</v>
      </c>
      <c r="D26" s="11">
        <v>2</v>
      </c>
      <c r="E26" s="11"/>
      <c r="F26" s="12">
        <f t="shared" si="0"/>
        <v>80</v>
      </c>
      <c r="G26" s="5"/>
      <c r="H26" s="10">
        <v>13.75</v>
      </c>
      <c r="I26" s="5">
        <v>57070441</v>
      </c>
      <c r="J26" s="5"/>
      <c r="K26" s="10">
        <v>13.75</v>
      </c>
      <c r="L26" s="3">
        <f t="shared" si="1"/>
        <v>12127.4687125</v>
      </c>
      <c r="M26" s="3">
        <f t="shared" si="2"/>
        <v>43516.211262499994</v>
      </c>
      <c r="N26" s="3">
        <f t="shared" si="3"/>
        <v>1426.761025</v>
      </c>
      <c r="O26" s="3">
        <f t="shared" si="4"/>
        <v>0</v>
      </c>
      <c r="P26" s="13">
        <f t="shared" si="5"/>
        <v>57070.440999999992</v>
      </c>
    </row>
    <row r="27" spans="1:16">
      <c r="A27" s="10">
        <v>14.25</v>
      </c>
      <c r="B27" s="11">
        <v>6</v>
      </c>
      <c r="C27" s="11">
        <v>92</v>
      </c>
      <c r="D27" s="11">
        <v>3</v>
      </c>
      <c r="E27" s="11"/>
      <c r="F27" s="12">
        <f t="shared" si="0"/>
        <v>101</v>
      </c>
      <c r="G27" s="5"/>
      <c r="H27" s="10">
        <v>14.25</v>
      </c>
      <c r="I27" s="5">
        <v>87011176</v>
      </c>
      <c r="J27" s="5"/>
      <c r="K27" s="10">
        <v>14.25</v>
      </c>
      <c r="L27" s="3">
        <f t="shared" si="1"/>
        <v>5168.9807524752478</v>
      </c>
      <c r="M27" s="3">
        <f t="shared" si="2"/>
        <v>79257.704871287133</v>
      </c>
      <c r="N27" s="3">
        <f t="shared" si="3"/>
        <v>2584.4903762376239</v>
      </c>
      <c r="O27" s="3">
        <f t="shared" si="4"/>
        <v>0</v>
      </c>
      <c r="P27" s="13">
        <f t="shared" si="5"/>
        <v>87011.176000000007</v>
      </c>
    </row>
    <row r="28" spans="1:16">
      <c r="A28" s="10">
        <v>14.75</v>
      </c>
      <c r="B28" s="11">
        <v>4</v>
      </c>
      <c r="C28" s="11">
        <v>86</v>
      </c>
      <c r="D28" s="11">
        <v>2</v>
      </c>
      <c r="E28" s="11"/>
      <c r="F28" s="12">
        <f t="shared" si="0"/>
        <v>92</v>
      </c>
      <c r="G28" s="3"/>
      <c r="H28" s="10">
        <v>14.75</v>
      </c>
      <c r="I28" s="5">
        <v>73532171</v>
      </c>
      <c r="J28" s="5"/>
      <c r="K28" s="10">
        <v>14.75</v>
      </c>
      <c r="L28" s="3">
        <f t="shared" si="1"/>
        <v>3197.0509130434784</v>
      </c>
      <c r="M28" s="3">
        <f t="shared" si="2"/>
        <v>68736.594630434789</v>
      </c>
      <c r="N28" s="3">
        <f t="shared" si="3"/>
        <v>1598.5254565217392</v>
      </c>
      <c r="O28" s="3">
        <f t="shared" si="4"/>
        <v>0</v>
      </c>
      <c r="P28" s="13">
        <f t="shared" si="5"/>
        <v>73532.171000000002</v>
      </c>
    </row>
    <row r="29" spans="1:16">
      <c r="A29" s="10">
        <v>15.25</v>
      </c>
      <c r="B29" s="11">
        <v>1</v>
      </c>
      <c r="C29" s="11">
        <v>62</v>
      </c>
      <c r="D29" s="11">
        <v>13</v>
      </c>
      <c r="E29" s="11"/>
      <c r="F29" s="12">
        <f t="shared" si="0"/>
        <v>76</v>
      </c>
      <c r="G29" s="3"/>
      <c r="H29" s="10">
        <v>15.25</v>
      </c>
      <c r="I29" s="5">
        <v>32825318</v>
      </c>
      <c r="J29" s="5"/>
      <c r="K29" s="10">
        <v>15.25</v>
      </c>
      <c r="L29" s="3">
        <f t="shared" si="1"/>
        <v>431.9120789473684</v>
      </c>
      <c r="M29" s="3">
        <f t="shared" si="2"/>
        <v>26778.548894736839</v>
      </c>
      <c r="N29" s="3">
        <f t="shared" si="3"/>
        <v>5614.8570263157899</v>
      </c>
      <c r="O29" s="3">
        <f t="shared" si="4"/>
        <v>0</v>
      </c>
      <c r="P29" s="13">
        <f t="shared" si="5"/>
        <v>32825.317999999999</v>
      </c>
    </row>
    <row r="30" spans="1:16">
      <c r="A30" s="10">
        <v>15.75</v>
      </c>
      <c r="B30" s="11">
        <v>0</v>
      </c>
      <c r="C30" s="11">
        <v>58</v>
      </c>
      <c r="D30" s="11">
        <v>11</v>
      </c>
      <c r="E30" s="11"/>
      <c r="F30" s="12">
        <f t="shared" si="0"/>
        <v>69</v>
      </c>
      <c r="G30" s="3"/>
      <c r="H30" s="10">
        <v>15.75</v>
      </c>
      <c r="I30" s="5">
        <v>22645960</v>
      </c>
      <c r="J30" s="5"/>
      <c r="K30" s="10">
        <v>15.75</v>
      </c>
      <c r="L30" s="3">
        <f t="shared" si="1"/>
        <v>0</v>
      </c>
      <c r="M30" s="3">
        <f t="shared" si="2"/>
        <v>19035.734492753621</v>
      </c>
      <c r="N30" s="3">
        <f t="shared" si="3"/>
        <v>3610.2255072463763</v>
      </c>
      <c r="O30" s="3">
        <f t="shared" si="4"/>
        <v>0</v>
      </c>
      <c r="P30" s="13">
        <f t="shared" si="5"/>
        <v>22645.96</v>
      </c>
    </row>
    <row r="31" spans="1:16">
      <c r="A31" s="10">
        <v>16.25</v>
      </c>
      <c r="B31" s="11">
        <v>0</v>
      </c>
      <c r="C31" s="11">
        <v>27</v>
      </c>
      <c r="D31" s="11">
        <v>8</v>
      </c>
      <c r="E31" s="11"/>
      <c r="F31" s="12">
        <f t="shared" si="0"/>
        <v>35</v>
      </c>
      <c r="G31" s="3"/>
      <c r="H31" s="10">
        <v>16.25</v>
      </c>
      <c r="I31" s="5">
        <v>7168456</v>
      </c>
      <c r="J31" s="5"/>
      <c r="K31" s="10">
        <v>16.25</v>
      </c>
      <c r="L31" s="3">
        <f t="shared" si="1"/>
        <v>0</v>
      </c>
      <c r="M31" s="3">
        <f t="shared" si="2"/>
        <v>5529.9517714285721</v>
      </c>
      <c r="N31" s="3">
        <f t="shared" si="3"/>
        <v>1638.5042285714285</v>
      </c>
      <c r="O31" s="3">
        <f t="shared" si="4"/>
        <v>0</v>
      </c>
      <c r="P31" s="13">
        <f t="shared" si="5"/>
        <v>7168.4560000000001</v>
      </c>
    </row>
    <row r="32" spans="1:16">
      <c r="A32" s="10">
        <v>16.75</v>
      </c>
      <c r="B32" s="11">
        <v>0</v>
      </c>
      <c r="C32" s="11">
        <v>8</v>
      </c>
      <c r="D32" s="11">
        <v>9</v>
      </c>
      <c r="E32" s="11"/>
      <c r="F32" s="12">
        <f t="shared" si="0"/>
        <v>17</v>
      </c>
      <c r="G32" s="3"/>
      <c r="H32" s="10">
        <v>16.75</v>
      </c>
      <c r="I32" s="5">
        <v>1981279</v>
      </c>
      <c r="J32" s="14"/>
      <c r="K32" s="10">
        <v>16.75</v>
      </c>
      <c r="L32" s="3">
        <f t="shared" si="1"/>
        <v>0</v>
      </c>
      <c r="M32" s="3">
        <f t="shared" si="2"/>
        <v>932.3665882352941</v>
      </c>
      <c r="N32" s="3">
        <f t="shared" si="3"/>
        <v>1048.9124117647059</v>
      </c>
      <c r="O32" s="3">
        <f t="shared" si="4"/>
        <v>0</v>
      </c>
      <c r="P32" s="13">
        <f t="shared" si="5"/>
        <v>1981.279</v>
      </c>
    </row>
    <row r="33" spans="1:16">
      <c r="A33" s="10">
        <v>17.25</v>
      </c>
      <c r="B33" s="11">
        <v>1</v>
      </c>
      <c r="C33" s="11">
        <v>3</v>
      </c>
      <c r="D33" s="11">
        <v>7</v>
      </c>
      <c r="E33" s="11"/>
      <c r="F33" s="12">
        <f t="shared" si="0"/>
        <v>11</v>
      </c>
      <c r="G33" s="3"/>
      <c r="H33" s="10">
        <v>17.25</v>
      </c>
      <c r="I33" s="5">
        <v>781169</v>
      </c>
      <c r="J33" s="14"/>
      <c r="K33" s="10">
        <v>17.25</v>
      </c>
      <c r="L33" s="3">
        <f t="shared" si="1"/>
        <v>71.015363636363631</v>
      </c>
      <c r="M33" s="3">
        <f t="shared" si="2"/>
        <v>213.04609090909088</v>
      </c>
      <c r="N33" s="3">
        <f t="shared" si="3"/>
        <v>497.10754545454546</v>
      </c>
      <c r="O33" s="3">
        <f t="shared" si="4"/>
        <v>0</v>
      </c>
      <c r="P33" s="13">
        <f t="shared" si="5"/>
        <v>781.16899999999998</v>
      </c>
    </row>
    <row r="34" spans="1:16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>
        <v>47218</v>
      </c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47.218000000000004</v>
      </c>
      <c r="O34" s="3">
        <f t="shared" si="4"/>
        <v>0</v>
      </c>
      <c r="P34" s="13">
        <f t="shared" si="5"/>
        <v>47.218000000000004</v>
      </c>
    </row>
    <row r="35" spans="1:16">
      <c r="A35" s="10">
        <v>18.25</v>
      </c>
      <c r="B35" s="11">
        <v>0</v>
      </c>
      <c r="C35" s="11">
        <v>0</v>
      </c>
      <c r="D35" s="11">
        <v>3</v>
      </c>
      <c r="E35" s="11"/>
      <c r="F35" s="12">
        <f t="shared" si="0"/>
        <v>3</v>
      </c>
      <c r="G35" s="3"/>
      <c r="H35" s="10">
        <v>18.25</v>
      </c>
      <c r="I35" s="5">
        <v>0</v>
      </c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5">
        <v>1</v>
      </c>
      <c r="E36" s="11"/>
      <c r="F36" s="12">
        <f t="shared" si="0"/>
        <v>1</v>
      </c>
      <c r="G36" s="3"/>
      <c r="H36" s="10">
        <v>18.75</v>
      </c>
      <c r="I36" s="5">
        <v>52293</v>
      </c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52.292999999999999</v>
      </c>
      <c r="O36" s="3">
        <f t="shared" si="4"/>
        <v>0</v>
      </c>
      <c r="P36" s="13">
        <f t="shared" si="5"/>
        <v>52.292999999999999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386</v>
      </c>
      <c r="C43" s="16">
        <f>SUM(C6:C42)</f>
        <v>498</v>
      </c>
      <c r="D43" s="16">
        <f>SUM(D6:D42)</f>
        <v>60</v>
      </c>
      <c r="E43" s="16">
        <f>SUM(E6:E42)</f>
        <v>0</v>
      </c>
      <c r="F43" s="16">
        <f>SUM(F6:F42)</f>
        <v>944</v>
      </c>
      <c r="G43" s="17"/>
      <c r="H43" s="8" t="s">
        <v>7</v>
      </c>
      <c r="I43" s="5">
        <f>SUM(I6:I42)</f>
        <v>404714065</v>
      </c>
      <c r="J43" s="3"/>
      <c r="K43" s="8" t="s">
        <v>7</v>
      </c>
      <c r="L43" s="16">
        <f>SUM(L6:L42)</f>
        <v>95791.342281628546</v>
      </c>
      <c r="M43" s="16">
        <f>SUM(M6:M42)</f>
        <v>290803.82814125932</v>
      </c>
      <c r="N43" s="16">
        <f>SUM(N6:N42)</f>
        <v>18118.894577112209</v>
      </c>
      <c r="O43" s="16">
        <f>SUM(O6:O42)</f>
        <v>0</v>
      </c>
      <c r="P43" s="16">
        <f>SUM(P6:P42)</f>
        <v>404714.06499999994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4"/>
    </row>
    <row r="47" spans="1:16">
      <c r="A47" s="3"/>
      <c r="B47" s="33" t="s">
        <v>9</v>
      </c>
      <c r="C47" s="33"/>
      <c r="D47" s="33"/>
      <c r="E47" s="3"/>
      <c r="F47" s="3"/>
      <c r="G47" s="5"/>
      <c r="H47" s="3"/>
      <c r="I47" s="33" t="s">
        <v>10</v>
      </c>
      <c r="J47" s="33"/>
      <c r="K47" s="33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9" t="s">
        <v>11</v>
      </c>
      <c r="I49" s="20">
        <v>5.8861299999999998E-3</v>
      </c>
      <c r="J49" s="19" t="s">
        <v>12</v>
      </c>
      <c r="K49" s="20">
        <v>2.98438633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0.30406113899936454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0.44175877234390715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0.61566576939714424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0.82997197877744922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1.0888603426058827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1.3965075683669055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1.7570846820926103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2.1747574917691073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4.9444999999999997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4.9444999999999997</v>
      </c>
      <c r="G60" s="3"/>
      <c r="H60" s="10">
        <f t="shared" si="11"/>
        <v>2.6536869811770893</v>
      </c>
      <c r="I60" s="3">
        <f t="shared" si="12"/>
        <v>1.6930522939909831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1.6930522939909831</v>
      </c>
      <c r="N60" s="4"/>
      <c r="O60" s="4"/>
      <c r="P60" s="4"/>
    </row>
    <row r="61" spans="1:16">
      <c r="A61" s="10">
        <v>8.25</v>
      </c>
      <c r="B61" s="3">
        <f t="shared" si="6"/>
        <v>5.2635000000000005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5.2635000000000005</v>
      </c>
      <c r="G61" s="3"/>
      <c r="H61" s="10">
        <f t="shared" si="11"/>
        <v>3.1980296487311084</v>
      </c>
      <c r="I61" s="3">
        <f t="shared" si="12"/>
        <v>2.0403429158904474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2.0403429158904474</v>
      </c>
      <c r="N61" s="4"/>
      <c r="O61" s="4"/>
      <c r="P61" s="4"/>
    </row>
    <row r="62" spans="1:16">
      <c r="A62" s="10">
        <v>8.75</v>
      </c>
      <c r="B62" s="3">
        <f t="shared" si="6"/>
        <v>4376.68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4376.68</v>
      </c>
      <c r="G62" s="3"/>
      <c r="H62" s="10">
        <f t="shared" si="11"/>
        <v>3.8119378020799504</v>
      </c>
      <c r="I62" s="3">
        <f t="shared" si="12"/>
        <v>1906.7007930979746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1906.7007930979746</v>
      </c>
      <c r="N62" s="4"/>
      <c r="O62" s="4"/>
      <c r="P62" s="4"/>
    </row>
    <row r="63" spans="1:16">
      <c r="A63" s="10">
        <v>9.25</v>
      </c>
      <c r="B63" s="3">
        <f t="shared" si="6"/>
        <v>32960.099499999997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32960.099499999997</v>
      </c>
      <c r="G63" s="3"/>
      <c r="H63" s="10">
        <f t="shared" si="11"/>
        <v>4.4995598165937531</v>
      </c>
      <c r="I63" s="3">
        <f t="shared" si="12"/>
        <v>16033.074514716956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16033.074514716956</v>
      </c>
      <c r="N63" s="4"/>
      <c r="O63" s="4"/>
      <c r="P63" s="4"/>
    </row>
    <row r="64" spans="1:16">
      <c r="A64" s="10">
        <v>9.75</v>
      </c>
      <c r="B64" s="3">
        <f t="shared" si="6"/>
        <v>71905.206749999998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71905.206749999998</v>
      </c>
      <c r="G64" s="3"/>
      <c r="H64" s="10">
        <f t="shared" si="11"/>
        <v>5.2650403639883105</v>
      </c>
      <c r="I64" s="3">
        <f t="shared" si="12"/>
        <v>38829.109325094847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38829.109325094847</v>
      </c>
      <c r="N64" s="4"/>
      <c r="O64" s="4"/>
      <c r="P64" s="4"/>
    </row>
    <row r="65" spans="1:16">
      <c r="A65" s="10">
        <v>10.25</v>
      </c>
      <c r="B65" s="3">
        <f t="shared" si="6"/>
        <v>96175.401500000007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96175.401500000007</v>
      </c>
      <c r="G65" s="3"/>
      <c r="H65" s="10">
        <f t="shared" si="11"/>
        <v>6.1125206159730734</v>
      </c>
      <c r="I65" s="3">
        <f t="shared" si="12"/>
        <v>57353.573113974409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57353.573113974409</v>
      </c>
      <c r="N65" s="4"/>
      <c r="O65" s="4"/>
      <c r="P65" s="4"/>
    </row>
    <row r="66" spans="1:16">
      <c r="A66" s="10">
        <v>10.75</v>
      </c>
      <c r="B66" s="3">
        <f t="shared" si="6"/>
        <v>85749.041249999995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85749.041249999995</v>
      </c>
      <c r="G66" s="3"/>
      <c r="H66" s="10">
        <f t="shared" si="11"/>
        <v>7.0461384267987794</v>
      </c>
      <c r="I66" s="3">
        <f t="shared" si="12"/>
        <v>56204.615312816619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56204.615312816619</v>
      </c>
      <c r="N66" s="4"/>
      <c r="O66" s="4"/>
      <c r="P66" s="4"/>
    </row>
    <row r="67" spans="1:16">
      <c r="A67" s="10">
        <v>11.25</v>
      </c>
      <c r="B67" s="3">
        <f t="shared" si="6"/>
        <v>73607.568750000006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73607.568750000006</v>
      </c>
      <c r="G67" s="3"/>
      <c r="H67" s="10">
        <f t="shared" si="11"/>
        <v>8.0700284978180505</v>
      </c>
      <c r="I67" s="3">
        <f t="shared" si="12"/>
        <v>52801.349108231239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52801.349108231239</v>
      </c>
      <c r="N67" s="4"/>
      <c r="O67" s="4"/>
      <c r="P67" s="4"/>
    </row>
    <row r="68" spans="1:16">
      <c r="A68" s="10">
        <v>11.75</v>
      </c>
      <c r="B68" s="3">
        <f t="shared" si="6"/>
        <v>73420.273540816328</v>
      </c>
      <c r="C68" s="3">
        <f t="shared" si="7"/>
        <v>4788.2787091836735</v>
      </c>
      <c r="D68" s="3">
        <f t="shared" si="8"/>
        <v>0</v>
      </c>
      <c r="E68" s="3">
        <f t="shared" si="9"/>
        <v>0</v>
      </c>
      <c r="F68" s="12">
        <f t="shared" si="10"/>
        <v>78208.552250000008</v>
      </c>
      <c r="G68" s="3"/>
      <c r="H68" s="10">
        <f t="shared" si="11"/>
        <v>9.1883225265889124</v>
      </c>
      <c r="I68" s="3">
        <f t="shared" si="12"/>
        <v>57413.544960289575</v>
      </c>
      <c r="J68" s="3">
        <f t="shared" si="13"/>
        <v>3744.3616278449722</v>
      </c>
      <c r="K68" s="3">
        <f t="shared" si="14"/>
        <v>0</v>
      </c>
      <c r="L68" s="3">
        <f t="shared" si="15"/>
        <v>0</v>
      </c>
      <c r="M68" s="22">
        <f t="shared" si="16"/>
        <v>61157.906588134545</v>
      </c>
      <c r="N68" s="4"/>
      <c r="O68" s="4"/>
      <c r="P68" s="4"/>
    </row>
    <row r="69" spans="1:16">
      <c r="A69" s="10">
        <v>12.25</v>
      </c>
      <c r="B69" s="3">
        <f t="shared" si="6"/>
        <v>129176.37181944444</v>
      </c>
      <c r="C69" s="3">
        <f t="shared" si="7"/>
        <v>49683.219930555555</v>
      </c>
      <c r="D69" s="3">
        <f t="shared" si="8"/>
        <v>0</v>
      </c>
      <c r="E69" s="3">
        <f t="shared" si="9"/>
        <v>0</v>
      </c>
      <c r="F69" s="12">
        <f t="shared" si="10"/>
        <v>178859.59174999999</v>
      </c>
      <c r="G69" s="3"/>
      <c r="H69" s="10">
        <f t="shared" si="11"/>
        <v>10.40514934259806</v>
      </c>
      <c r="I69" s="3">
        <f t="shared" si="12"/>
        <v>109722.40329112612</v>
      </c>
      <c r="J69" s="3">
        <f t="shared" si="13"/>
        <v>42200.924342740815</v>
      </c>
      <c r="K69" s="3">
        <f t="shared" si="14"/>
        <v>0</v>
      </c>
      <c r="L69" s="3">
        <f t="shared" si="15"/>
        <v>0</v>
      </c>
      <c r="M69" s="22">
        <f t="shared" si="16"/>
        <v>151923.32763386692</v>
      </c>
      <c r="N69" s="4"/>
      <c r="O69" s="4"/>
      <c r="P69" s="4"/>
    </row>
    <row r="70" spans="1:16">
      <c r="A70" s="10">
        <v>12.75</v>
      </c>
      <c r="B70" s="3">
        <f t="shared" si="6"/>
        <v>130686.61114285716</v>
      </c>
      <c r="C70" s="3">
        <f t="shared" si="7"/>
        <v>147732.69085714288</v>
      </c>
      <c r="D70" s="3">
        <f t="shared" si="8"/>
        <v>0</v>
      </c>
      <c r="E70" s="3">
        <f t="shared" si="9"/>
        <v>0</v>
      </c>
      <c r="F70" s="12">
        <f t="shared" si="10"/>
        <v>278419.30200000003</v>
      </c>
      <c r="G70" s="3"/>
      <c r="H70" s="10">
        <f t="shared" si="11"/>
        <v>11.724635031324723</v>
      </c>
      <c r="I70" s="3">
        <f t="shared" si="12"/>
        <v>120176.69169652196</v>
      </c>
      <c r="J70" s="3">
        <f t="shared" si="13"/>
        <v>135851.91235259004</v>
      </c>
      <c r="K70" s="3">
        <f t="shared" si="14"/>
        <v>0</v>
      </c>
      <c r="L70" s="3">
        <f t="shared" si="15"/>
        <v>0</v>
      </c>
      <c r="M70" s="22">
        <f t="shared" si="16"/>
        <v>256028.60404911201</v>
      </c>
      <c r="N70" s="4"/>
      <c r="O70" s="4"/>
      <c r="P70" s="4"/>
    </row>
    <row r="71" spans="1:16">
      <c r="A71" s="10">
        <v>13.25</v>
      </c>
      <c r="B71" s="3">
        <f t="shared" si="6"/>
        <v>164423.348390625</v>
      </c>
      <c r="C71" s="3">
        <f t="shared" si="7"/>
        <v>407483.95035937498</v>
      </c>
      <c r="D71" s="3">
        <f t="shared" si="8"/>
        <v>0</v>
      </c>
      <c r="E71" s="3">
        <f t="shared" si="9"/>
        <v>0</v>
      </c>
      <c r="F71" s="12">
        <f t="shared" si="10"/>
        <v>571907.29874999996</v>
      </c>
      <c r="G71" s="3"/>
      <c r="H71" s="10">
        <f t="shared" si="11"/>
        <v>13.150903048083261</v>
      </c>
      <c r="I71" s="3">
        <f t="shared" si="12"/>
        <v>163193.62366236423</v>
      </c>
      <c r="J71" s="3">
        <f t="shared" si="13"/>
        <v>404436.37168498966</v>
      </c>
      <c r="K71" s="3">
        <f t="shared" si="14"/>
        <v>0</v>
      </c>
      <c r="L71" s="3">
        <f t="shared" si="15"/>
        <v>0</v>
      </c>
      <c r="M71" s="22">
        <f t="shared" si="16"/>
        <v>567629.99534735386</v>
      </c>
      <c r="N71" s="4"/>
      <c r="O71" s="4"/>
      <c r="P71" s="4"/>
    </row>
    <row r="72" spans="1:16">
      <c r="A72" s="10">
        <v>13.75</v>
      </c>
      <c r="B72" s="3">
        <f t="shared" si="6"/>
        <v>166752.694796875</v>
      </c>
      <c r="C72" s="3">
        <f t="shared" si="7"/>
        <v>598347.90485937486</v>
      </c>
      <c r="D72" s="3">
        <f t="shared" si="8"/>
        <v>19617.964093750001</v>
      </c>
      <c r="E72" s="3">
        <f t="shared" si="9"/>
        <v>0</v>
      </c>
      <c r="F72" s="12">
        <f t="shared" si="10"/>
        <v>784718.56374999986</v>
      </c>
      <c r="G72" s="3"/>
      <c r="H72" s="10">
        <f t="shared" si="11"/>
        <v>14.68807432285546</v>
      </c>
      <c r="I72" s="3">
        <f t="shared" si="12"/>
        <v>178129.1617973042</v>
      </c>
      <c r="J72" s="3">
        <f t="shared" si="13"/>
        <v>639169.3452726797</v>
      </c>
      <c r="K72" s="3">
        <f t="shared" si="14"/>
        <v>20956.371976153438</v>
      </c>
      <c r="L72" s="3">
        <f t="shared" si="15"/>
        <v>0</v>
      </c>
      <c r="M72" s="22">
        <f t="shared" si="16"/>
        <v>838254.87904613733</v>
      </c>
      <c r="N72" s="4"/>
      <c r="O72" s="4"/>
      <c r="P72" s="4"/>
    </row>
    <row r="73" spans="1:16">
      <c r="A73" s="10">
        <v>14.25</v>
      </c>
      <c r="B73" s="3">
        <f t="shared" si="6"/>
        <v>73657.975722772288</v>
      </c>
      <c r="C73" s="3">
        <f t="shared" si="7"/>
        <v>1129422.2944158416</v>
      </c>
      <c r="D73" s="3">
        <f t="shared" si="8"/>
        <v>36828.987861386144</v>
      </c>
      <c r="E73" s="3">
        <f t="shared" si="9"/>
        <v>0</v>
      </c>
      <c r="F73" s="12">
        <f t="shared" si="10"/>
        <v>1239909.2579999999</v>
      </c>
      <c r="G73" s="3"/>
      <c r="H73" s="10">
        <f t="shared" si="11"/>
        <v>16.34026735713968</v>
      </c>
      <c r="I73" s="3">
        <f t="shared" si="12"/>
        <v>84462.527459354591</v>
      </c>
      <c r="J73" s="3">
        <f t="shared" si="13"/>
        <v>1295092.0877101037</v>
      </c>
      <c r="K73" s="3">
        <f t="shared" si="14"/>
        <v>42231.263729677295</v>
      </c>
      <c r="L73" s="3">
        <f t="shared" si="15"/>
        <v>0</v>
      </c>
      <c r="M73" s="22">
        <f t="shared" si="16"/>
        <v>1421785.8788991356</v>
      </c>
      <c r="N73" s="4"/>
      <c r="O73" s="4"/>
      <c r="P73" s="4"/>
    </row>
    <row r="74" spans="1:16">
      <c r="A74" s="10">
        <v>14.75</v>
      </c>
      <c r="B74" s="3">
        <f t="shared" si="6"/>
        <v>47156.500967391308</v>
      </c>
      <c r="C74" s="3">
        <f t="shared" si="7"/>
        <v>1013864.7707989131</v>
      </c>
      <c r="D74" s="3">
        <f t="shared" si="8"/>
        <v>23578.250483695654</v>
      </c>
      <c r="E74" s="3">
        <f t="shared" si="9"/>
        <v>0</v>
      </c>
      <c r="F74" s="12">
        <f t="shared" si="10"/>
        <v>1084599.5222500002</v>
      </c>
      <c r="G74" s="3"/>
      <c r="H74" s="10">
        <f t="shared" si="11"/>
        <v>18.111598313693754</v>
      </c>
      <c r="I74" s="3">
        <f t="shared" si="12"/>
        <v>57903.701925471345</v>
      </c>
      <c r="J74" s="3">
        <f t="shared" si="13"/>
        <v>1244929.591397634</v>
      </c>
      <c r="K74" s="3">
        <f t="shared" si="14"/>
        <v>28951.850962735673</v>
      </c>
      <c r="L74" s="3">
        <f t="shared" si="15"/>
        <v>0</v>
      </c>
      <c r="M74" s="22">
        <f t="shared" si="16"/>
        <v>1331785.1442858411</v>
      </c>
      <c r="N74" s="4"/>
      <c r="O74" s="4"/>
      <c r="P74" s="4"/>
    </row>
    <row r="75" spans="1:16">
      <c r="A75" s="10">
        <v>15.25</v>
      </c>
      <c r="B75" s="3">
        <f t="shared" si="6"/>
        <v>6586.659203947368</v>
      </c>
      <c r="C75" s="3">
        <f t="shared" si="7"/>
        <v>408372.8706447368</v>
      </c>
      <c r="D75" s="3">
        <f t="shared" si="8"/>
        <v>85626.569651315789</v>
      </c>
      <c r="E75" s="3">
        <f t="shared" si="9"/>
        <v>0</v>
      </c>
      <c r="F75" s="12">
        <f t="shared" si="10"/>
        <v>500586.09949999995</v>
      </c>
      <c r="G75" s="3"/>
      <c r="H75" s="10">
        <f t="shared" si="11"/>
        <v>20.006181099924451</v>
      </c>
      <c r="I75" s="3">
        <f t="shared" si="12"/>
        <v>8640.9112706659198</v>
      </c>
      <c r="J75" s="3">
        <f t="shared" si="13"/>
        <v>535736.49878128699</v>
      </c>
      <c r="K75" s="3">
        <f t="shared" si="14"/>
        <v>112331.84651865697</v>
      </c>
      <c r="L75" s="3">
        <f t="shared" si="15"/>
        <v>0</v>
      </c>
      <c r="M75" s="22">
        <f t="shared" si="16"/>
        <v>656709.25657060987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299812.81826086954</v>
      </c>
      <c r="D76" s="3">
        <f t="shared" si="8"/>
        <v>56861.051739130424</v>
      </c>
      <c r="E76" s="3">
        <f t="shared" si="9"/>
        <v>0</v>
      </c>
      <c r="F76" s="12">
        <f t="shared" si="10"/>
        <v>356673.86999999994</v>
      </c>
      <c r="G76" s="3"/>
      <c r="H76" s="10">
        <f t="shared" si="11"/>
        <v>22.028127445574206</v>
      </c>
      <c r="I76" s="3">
        <f t="shared" si="12"/>
        <v>0</v>
      </c>
      <c r="J76" s="3">
        <f t="shared" si="13"/>
        <v>419321.58542648965</v>
      </c>
      <c r="K76" s="3">
        <f t="shared" si="14"/>
        <v>79526.507580885969</v>
      </c>
      <c r="L76" s="3">
        <f t="shared" si="15"/>
        <v>0</v>
      </c>
      <c r="M76" s="22">
        <f t="shared" si="16"/>
        <v>498848.0930073756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89861.716285714298</v>
      </c>
      <c r="D77" s="3">
        <f t="shared" si="8"/>
        <v>26625.693714285713</v>
      </c>
      <c r="E77" s="3">
        <f t="shared" si="9"/>
        <v>0</v>
      </c>
      <c r="F77" s="12">
        <f t="shared" si="10"/>
        <v>116487.41</v>
      </c>
      <c r="G77" s="3"/>
      <c r="H77" s="10">
        <f t="shared" si="11"/>
        <v>24.181546975268962</v>
      </c>
      <c r="I77" s="3">
        <f t="shared" si="12"/>
        <v>0</v>
      </c>
      <c r="J77" s="3">
        <f t="shared" si="13"/>
        <v>133722.78853177183</v>
      </c>
      <c r="K77" s="3">
        <f t="shared" si="14"/>
        <v>39621.56697237683</v>
      </c>
      <c r="L77" s="3">
        <f t="shared" si="15"/>
        <v>0</v>
      </c>
      <c r="M77" s="22">
        <f t="shared" si="16"/>
        <v>173344.35550414867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15617.140352941176</v>
      </c>
      <c r="D78" s="3">
        <f t="shared" si="8"/>
        <v>17569.282897058823</v>
      </c>
      <c r="E78" s="3">
        <f t="shared" si="9"/>
        <v>0</v>
      </c>
      <c r="F78" s="12">
        <f t="shared" si="10"/>
        <v>33186.42325</v>
      </c>
      <c r="G78" s="3"/>
      <c r="H78" s="10">
        <f t="shared" si="11"/>
        <v>26.470547276420913</v>
      </c>
      <c r="I78" s="3">
        <f t="shared" si="12"/>
        <v>0</v>
      </c>
      <c r="J78" s="3">
        <f t="shared" si="13"/>
        <v>24680.253852837624</v>
      </c>
      <c r="K78" s="3">
        <f t="shared" si="14"/>
        <v>27765.285584442325</v>
      </c>
      <c r="L78" s="3">
        <f t="shared" si="15"/>
        <v>0</v>
      </c>
      <c r="M78" s="22">
        <f t="shared" si="16"/>
        <v>52445.539437279949</v>
      </c>
      <c r="N78" s="4"/>
      <c r="O78" s="4"/>
      <c r="P78" s="4"/>
    </row>
    <row r="79" spans="1:16">
      <c r="A79" s="10">
        <v>17.25</v>
      </c>
      <c r="B79" s="3">
        <f t="shared" si="6"/>
        <v>1225.0150227272727</v>
      </c>
      <c r="C79" s="3">
        <f t="shared" si="7"/>
        <v>3675.0450681818174</v>
      </c>
      <c r="D79" s="3">
        <f t="shared" si="8"/>
        <v>8575.1051590909083</v>
      </c>
      <c r="E79" s="3">
        <f t="shared" si="9"/>
        <v>0</v>
      </c>
      <c r="F79" s="12">
        <f t="shared" si="10"/>
        <v>13475.165249999998</v>
      </c>
      <c r="G79" s="3"/>
      <c r="H79" s="10">
        <f t="shared" si="11"/>
        <v>28.899233962916121</v>
      </c>
      <c r="I79" s="3">
        <f t="shared" si="12"/>
        <v>2052.2896086888381</v>
      </c>
      <c r="J79" s="3">
        <f t="shared" si="13"/>
        <v>6156.8688260665149</v>
      </c>
      <c r="K79" s="3">
        <f t="shared" si="14"/>
        <v>14366.027260821869</v>
      </c>
      <c r="L79" s="3">
        <f t="shared" si="15"/>
        <v>0</v>
      </c>
      <c r="M79" s="22">
        <f t="shared" si="16"/>
        <v>22575.185695577224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838.11950000000002</v>
      </c>
      <c r="E80" s="3">
        <f t="shared" si="9"/>
        <v>0</v>
      </c>
      <c r="F80" s="12">
        <f t="shared" si="10"/>
        <v>838.11950000000002</v>
      </c>
      <c r="G80" s="3"/>
      <c r="H80" s="10">
        <f t="shared" si="11"/>
        <v>31.471710734968049</v>
      </c>
      <c r="I80" s="3">
        <f t="shared" si="12"/>
        <v>0</v>
      </c>
      <c r="J80" s="3">
        <f t="shared" si="13"/>
        <v>0</v>
      </c>
      <c r="K80" s="3">
        <f t="shared" si="14"/>
        <v>1486.0312374837215</v>
      </c>
      <c r="L80" s="3">
        <f t="shared" si="15"/>
        <v>0</v>
      </c>
      <c r="M80" s="22">
        <f t="shared" si="16"/>
        <v>1486.0312374837215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34.192079435471769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980.49374999999998</v>
      </c>
      <c r="E82" s="3">
        <f t="shared" si="9"/>
        <v>0</v>
      </c>
      <c r="F82" s="12">
        <f t="shared" si="10"/>
        <v>980.49374999999998</v>
      </c>
      <c r="G82" s="3"/>
      <c r="H82" s="10">
        <f t="shared" si="11"/>
        <v>37.064440103156564</v>
      </c>
      <c r="I82" s="3">
        <f t="shared" si="12"/>
        <v>0</v>
      </c>
      <c r="J82" s="3">
        <f t="shared" si="13"/>
        <v>0</v>
      </c>
      <c r="K82" s="3">
        <f t="shared" si="14"/>
        <v>1938.2107663143661</v>
      </c>
      <c r="L82" s="3">
        <f t="shared" si="15"/>
        <v>0</v>
      </c>
      <c r="M82" s="22">
        <f t="shared" si="16"/>
        <v>1938.2107663143661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40.092891022802057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43.281528772753084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46.634448269946709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50.155742812639438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53.849504121008167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57.719822375777703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1157869.6563574558</v>
      </c>
      <c r="C89" s="16">
        <f>SUM(C52:C83)</f>
        <v>4168662.7005428304</v>
      </c>
      <c r="D89" s="16">
        <f>SUM(D52:D83)</f>
        <v>277101.51884971344</v>
      </c>
      <c r="E89" s="16">
        <f>SUM(E52:E83)</f>
        <v>0</v>
      </c>
      <c r="F89" s="16">
        <f>SUM(F52:F83)</f>
        <v>5603633.8757499997</v>
      </c>
      <c r="G89" s="12"/>
      <c r="H89" s="8" t="s">
        <v>7</v>
      </c>
      <c r="I89" s="16">
        <f>SUM(I52:I88)</f>
        <v>1004827.0112349286</v>
      </c>
      <c r="J89" s="16">
        <f>SUM(J52:J88)</f>
        <v>4885042.5898070354</v>
      </c>
      <c r="K89" s="16">
        <f>SUM(K52:K88)</f>
        <v>369174.96258954844</v>
      </c>
      <c r="L89" s="16">
        <f>SUM(L52:L88)</f>
        <v>0</v>
      </c>
      <c r="M89" s="16">
        <f>SUM(M52:M88)</f>
        <v>6259044.5636315141</v>
      </c>
      <c r="N89" s="4"/>
      <c r="O89" s="4"/>
      <c r="P89" s="4"/>
    </row>
    <row r="90" spans="1:16">
      <c r="A90" s="6" t="s">
        <v>13</v>
      </c>
      <c r="B90" s="23">
        <f>IF(L43&gt;0,B89/L43,0)</f>
        <v>12.087414465425224</v>
      </c>
      <c r="C90" s="23">
        <f>IF(M43&gt;0,C89/M43,0)</f>
        <v>14.334965007812356</v>
      </c>
      <c r="D90" s="23">
        <f>IF(N43&gt;0,D89/N43,0)</f>
        <v>15.293511293991861</v>
      </c>
      <c r="E90" s="23">
        <f>IF(O43&gt;0,E89/O43,0)</f>
        <v>0</v>
      </c>
      <c r="F90" s="23">
        <f>IF(P43&gt;0,F89/P43,0)</f>
        <v>13.845908408816976</v>
      </c>
      <c r="G90" s="12"/>
      <c r="H90" s="6" t="s">
        <v>13</v>
      </c>
      <c r="I90" s="23">
        <f>IF(L43&gt;0,I89/L43,0)</f>
        <v>10.489747688060538</v>
      </c>
      <c r="J90" s="23">
        <f>IF(M43&gt;0,J89/M43,0)</f>
        <v>16.798412252792296</v>
      </c>
      <c r="K90" s="23">
        <f>IF(N43&gt;0,K89/N43,0)</f>
        <v>20.375137181707007</v>
      </c>
      <c r="L90" s="23">
        <f>IF(O43&gt;0,L89/O43,0)</f>
        <v>0</v>
      </c>
      <c r="M90" s="23">
        <f>IF(P43&gt;0,M89/P43,0)</f>
        <v>15.465349749165537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9" t="s">
        <v>14</v>
      </c>
      <c r="B95" s="29"/>
      <c r="C95" s="29"/>
      <c r="D95" s="29"/>
      <c r="E95" s="29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9"/>
      <c r="B96" s="29"/>
      <c r="C96" s="29"/>
      <c r="D96" s="29"/>
      <c r="E96" s="29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30" t="s">
        <v>15</v>
      </c>
      <c r="B99" s="31" t="s">
        <v>16</v>
      </c>
      <c r="C99" s="31" t="s">
        <v>17</v>
      </c>
      <c r="D99" s="31" t="s">
        <v>18</v>
      </c>
      <c r="E99" s="31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30"/>
      <c r="B100" s="30"/>
      <c r="C100" s="30"/>
      <c r="D100" s="30"/>
      <c r="E100" s="31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5">
        <f>L$43</f>
        <v>95791.342281628546</v>
      </c>
      <c r="C102" s="26">
        <f>$B$90</f>
        <v>12.087414465425224</v>
      </c>
      <c r="D102" s="26">
        <f>$I$90</f>
        <v>10.489747688060538</v>
      </c>
      <c r="E102" s="25">
        <f>B102*D102</f>
        <v>1004827.0112349287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5">
        <f>M$43</f>
        <v>290803.82814125932</v>
      </c>
      <c r="C103" s="26">
        <f>$C$90</f>
        <v>14.334965007812356</v>
      </c>
      <c r="D103" s="26">
        <f>$J$90</f>
        <v>16.798412252792296</v>
      </c>
      <c r="E103" s="25">
        <f>B103*D103</f>
        <v>4885042.5898070354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5">
        <f>N$43</f>
        <v>18118.894577112209</v>
      </c>
      <c r="C104" s="26">
        <f>$D$90</f>
        <v>15.293511293991861</v>
      </c>
      <c r="D104" s="26">
        <f>$K$90</f>
        <v>20.375137181707007</v>
      </c>
      <c r="E104" s="25">
        <f>B104*D104</f>
        <v>369174.96258954844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5">
        <f>SUM(B102:B105)</f>
        <v>404714.06500000012</v>
      </c>
      <c r="C106" s="26">
        <f>$F$90</f>
        <v>13.845908408816976</v>
      </c>
      <c r="D106" s="26">
        <f>$M$90</f>
        <v>15.465349749165537</v>
      </c>
      <c r="E106" s="25">
        <f>SUM(E102:E105)</f>
        <v>6259044.5636315122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7">
        <f>$I$2</f>
        <v>6259048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8" t="s">
        <v>20</v>
      </c>
      <c r="B108" s="25">
        <f>IF(E106&gt;0,$I$2/E106,"")</f>
        <v>1.0000005490244481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P108"/>
  <sheetViews>
    <sheetView tabSelected="1" zoomScaleNormal="100" workbookViewId="0">
      <selection activeCell="F6" sqref="F6"/>
    </sheetView>
  </sheetViews>
  <sheetFormatPr baseColWidth="10" defaultColWidth="8.83203125" defaultRowHeight="13"/>
  <cols>
    <col min="1" max="8" width="9.1640625" customWidth="1"/>
    <col min="9" max="9" width="9.5" customWidth="1"/>
    <col min="10" max="10" width="9.1640625" customWidth="1"/>
    <col min="11" max="11" width="9.5" customWidth="1"/>
    <col min="12" max="1025" width="9.1640625" customWidth="1"/>
  </cols>
  <sheetData>
    <row r="1" spans="1:16" ht="21">
      <c r="A1" s="32" t="s">
        <v>34</v>
      </c>
      <c r="B1" s="32"/>
      <c r="C1" s="32"/>
      <c r="D1" s="32"/>
      <c r="E1" s="32"/>
      <c r="F1" s="32"/>
      <c r="G1" s="3"/>
      <c r="H1" s="33" t="s">
        <v>1</v>
      </c>
      <c r="I1" s="33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10493278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4" t="s">
        <v>4</v>
      </c>
      <c r="C4" s="34"/>
      <c r="D4" s="34"/>
      <c r="E4" s="34"/>
      <c r="F4" s="34"/>
      <c r="G4" s="3"/>
      <c r="H4" s="2" t="s">
        <v>3</v>
      </c>
      <c r="I4" s="3"/>
      <c r="J4" s="3"/>
      <c r="K4" s="2" t="s">
        <v>3</v>
      </c>
      <c r="L4" s="33" t="s">
        <v>5</v>
      </c>
      <c r="M4" s="33"/>
      <c r="N4" s="33"/>
      <c r="O4" s="33"/>
      <c r="P4" s="33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>
        <v>0</v>
      </c>
      <c r="C6" s="11">
        <v>0</v>
      </c>
      <c r="D6" s="11">
        <v>0</v>
      </c>
      <c r="E6" s="11">
        <v>0</v>
      </c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3</v>
      </c>
      <c r="C14" s="11">
        <v>0</v>
      </c>
      <c r="D14" s="11">
        <v>0</v>
      </c>
      <c r="E14" s="11"/>
      <c r="F14" s="12">
        <f t="shared" si="0"/>
        <v>3</v>
      </c>
      <c r="G14" s="3"/>
      <c r="H14" s="10">
        <v>7.75</v>
      </c>
      <c r="I14" s="5">
        <v>638</v>
      </c>
      <c r="J14" s="5"/>
      <c r="K14" s="10">
        <v>7.75</v>
      </c>
      <c r="L14" s="3">
        <f t="shared" si="1"/>
        <v>0.63800000000000001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0.63800000000000001</v>
      </c>
    </row>
    <row r="15" spans="1:16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>
        <v>638</v>
      </c>
      <c r="J15" s="5"/>
      <c r="K15" s="10">
        <v>8.25</v>
      </c>
      <c r="L15" s="3">
        <f t="shared" si="1"/>
        <v>0.63800000000000001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0.63800000000000001</v>
      </c>
    </row>
    <row r="16" spans="1:16">
      <c r="A16" s="10">
        <v>8.75</v>
      </c>
      <c r="B16" s="11">
        <v>16</v>
      </c>
      <c r="C16" s="11">
        <v>0</v>
      </c>
      <c r="D16" s="11">
        <v>0</v>
      </c>
      <c r="E16" s="11"/>
      <c r="F16" s="12">
        <f t="shared" si="0"/>
        <v>16</v>
      </c>
      <c r="G16" s="3"/>
      <c r="H16" s="10">
        <v>8.75</v>
      </c>
      <c r="I16" s="5">
        <v>67884958</v>
      </c>
      <c r="J16" s="5"/>
      <c r="K16" s="10">
        <v>8.75</v>
      </c>
      <c r="L16" s="3">
        <f t="shared" si="1"/>
        <v>67884.957999999999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67884.957999999999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>
        <v>122606310</v>
      </c>
      <c r="J17" s="5"/>
      <c r="K17" s="10">
        <v>9.25</v>
      </c>
      <c r="L17" s="3">
        <f t="shared" si="1"/>
        <v>122606.31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122606.31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68808062</v>
      </c>
      <c r="J18" s="5"/>
      <c r="K18" s="10">
        <v>9.75</v>
      </c>
      <c r="L18" s="3">
        <f t="shared" si="1"/>
        <v>68808.062000000005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68808.062000000005</v>
      </c>
    </row>
    <row r="19" spans="1:16">
      <c r="A19" s="10">
        <v>10.25</v>
      </c>
      <c r="B19" s="11">
        <v>45</v>
      </c>
      <c r="C19" s="11">
        <v>0</v>
      </c>
      <c r="D19" s="11">
        <v>0</v>
      </c>
      <c r="E19" s="11"/>
      <c r="F19" s="12">
        <f t="shared" si="0"/>
        <v>45</v>
      </c>
      <c r="G19" s="3"/>
      <c r="H19" s="10">
        <v>10.25</v>
      </c>
      <c r="I19" s="5">
        <v>62272383</v>
      </c>
      <c r="J19" s="5"/>
      <c r="K19" s="10">
        <v>10.25</v>
      </c>
      <c r="L19" s="3">
        <f t="shared" si="1"/>
        <v>62272.383000000002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62272.383000000002</v>
      </c>
    </row>
    <row r="20" spans="1:16">
      <c r="A20" s="10">
        <v>10.75</v>
      </c>
      <c r="B20" s="11">
        <v>44</v>
      </c>
      <c r="C20" s="11">
        <v>0</v>
      </c>
      <c r="D20" s="11">
        <v>0</v>
      </c>
      <c r="E20" s="11"/>
      <c r="F20" s="12">
        <f t="shared" si="0"/>
        <v>44</v>
      </c>
      <c r="G20" s="3"/>
      <c r="H20" s="10">
        <v>10.75</v>
      </c>
      <c r="I20" s="5">
        <v>43538063</v>
      </c>
      <c r="J20" s="5"/>
      <c r="K20" s="10">
        <v>10.75</v>
      </c>
      <c r="L20" s="3">
        <f t="shared" si="1"/>
        <v>43538.063000000002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43538.063000000002</v>
      </c>
    </row>
    <row r="21" spans="1:16">
      <c r="A21" s="10">
        <v>11.25</v>
      </c>
      <c r="B21" s="11">
        <v>36</v>
      </c>
      <c r="C21" s="11">
        <v>0</v>
      </c>
      <c r="D21" s="11">
        <v>0</v>
      </c>
      <c r="E21" s="11"/>
      <c r="F21" s="12">
        <f t="shared" si="0"/>
        <v>36</v>
      </c>
      <c r="G21" s="3"/>
      <c r="H21" s="10">
        <v>11.25</v>
      </c>
      <c r="I21" s="5">
        <v>35180262</v>
      </c>
      <c r="J21" s="5"/>
      <c r="K21" s="10">
        <v>11.25</v>
      </c>
      <c r="L21" s="3">
        <f t="shared" si="1"/>
        <v>35180.262000000002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35180.262000000002</v>
      </c>
    </row>
    <row r="22" spans="1:16">
      <c r="A22" s="10">
        <v>11.75</v>
      </c>
      <c r="B22" s="11">
        <v>46</v>
      </c>
      <c r="C22" s="11">
        <v>3</v>
      </c>
      <c r="D22" s="11">
        <v>0</v>
      </c>
      <c r="E22" s="11"/>
      <c r="F22" s="12">
        <f t="shared" si="0"/>
        <v>49</v>
      </c>
      <c r="G22" s="5"/>
      <c r="H22" s="10">
        <v>11.75</v>
      </c>
      <c r="I22" s="5">
        <v>32409351</v>
      </c>
      <c r="J22" s="5"/>
      <c r="K22" s="10">
        <v>11.75</v>
      </c>
      <c r="L22" s="3">
        <f t="shared" si="1"/>
        <v>30425.105020408162</v>
      </c>
      <c r="M22" s="3">
        <f t="shared" si="2"/>
        <v>1984.2459795918367</v>
      </c>
      <c r="N22" s="3">
        <f t="shared" si="3"/>
        <v>0</v>
      </c>
      <c r="O22" s="3">
        <f t="shared" si="4"/>
        <v>0</v>
      </c>
      <c r="P22" s="13">
        <f t="shared" si="5"/>
        <v>32409.350999999999</v>
      </c>
    </row>
    <row r="23" spans="1:16">
      <c r="A23" s="10">
        <v>12.25</v>
      </c>
      <c r="B23" s="11">
        <v>39</v>
      </c>
      <c r="C23" s="11">
        <v>15</v>
      </c>
      <c r="D23" s="11">
        <v>0</v>
      </c>
      <c r="E23" s="11"/>
      <c r="F23" s="12">
        <f t="shared" si="0"/>
        <v>54</v>
      </c>
      <c r="G23" s="5"/>
      <c r="H23" s="10">
        <v>12.25</v>
      </c>
      <c r="I23" s="5">
        <v>50889795</v>
      </c>
      <c r="J23" s="5"/>
      <c r="K23" s="10">
        <v>12.25</v>
      </c>
      <c r="L23" s="3">
        <f t="shared" si="1"/>
        <v>36753.74083333333</v>
      </c>
      <c r="M23" s="3">
        <f t="shared" si="2"/>
        <v>14136.054166666667</v>
      </c>
      <c r="N23" s="3">
        <f t="shared" si="3"/>
        <v>0</v>
      </c>
      <c r="O23" s="3">
        <f t="shared" si="4"/>
        <v>0</v>
      </c>
      <c r="P23" s="13">
        <f t="shared" si="5"/>
        <v>50889.794999999998</v>
      </c>
    </row>
    <row r="24" spans="1:16">
      <c r="A24" s="10">
        <v>12.75</v>
      </c>
      <c r="B24" s="11">
        <v>23</v>
      </c>
      <c r="C24" s="11">
        <v>26</v>
      </c>
      <c r="D24" s="11">
        <v>0</v>
      </c>
      <c r="E24" s="11"/>
      <c r="F24" s="12">
        <f t="shared" si="0"/>
        <v>49</v>
      </c>
      <c r="G24" s="5"/>
      <c r="H24" s="10">
        <v>12.75</v>
      </c>
      <c r="I24" s="5">
        <v>53501069</v>
      </c>
      <c r="J24" s="5"/>
      <c r="K24" s="10">
        <v>12.75</v>
      </c>
      <c r="L24" s="3">
        <f t="shared" si="1"/>
        <v>25112.746673469392</v>
      </c>
      <c r="M24" s="3">
        <f t="shared" si="2"/>
        <v>28388.322326530615</v>
      </c>
      <c r="N24" s="3">
        <f t="shared" si="3"/>
        <v>0</v>
      </c>
      <c r="O24" s="3">
        <f t="shared" si="4"/>
        <v>0</v>
      </c>
      <c r="P24" s="13">
        <f t="shared" si="5"/>
        <v>53501.069000000003</v>
      </c>
    </row>
    <row r="25" spans="1:16">
      <c r="A25" s="10">
        <v>13.25</v>
      </c>
      <c r="B25" s="11">
        <v>23</v>
      </c>
      <c r="C25" s="11">
        <v>57</v>
      </c>
      <c r="D25" s="11">
        <v>0</v>
      </c>
      <c r="E25" s="11"/>
      <c r="F25" s="12">
        <f t="shared" si="0"/>
        <v>80</v>
      </c>
      <c r="G25" s="5"/>
      <c r="H25" s="10">
        <v>13.25</v>
      </c>
      <c r="I25" s="5">
        <v>77551516</v>
      </c>
      <c r="J25" s="5"/>
      <c r="K25" s="10">
        <v>13.25</v>
      </c>
      <c r="L25" s="3">
        <f t="shared" si="1"/>
        <v>22296.060849999998</v>
      </c>
      <c r="M25" s="3">
        <f t="shared" si="2"/>
        <v>55255.455150000002</v>
      </c>
      <c r="N25" s="3">
        <f t="shared" si="3"/>
        <v>0</v>
      </c>
      <c r="O25" s="3">
        <f t="shared" si="4"/>
        <v>0</v>
      </c>
      <c r="P25" s="13">
        <f t="shared" si="5"/>
        <v>77551.516000000003</v>
      </c>
    </row>
    <row r="26" spans="1:16">
      <c r="A26" s="10">
        <v>13.75</v>
      </c>
      <c r="B26" s="11">
        <v>17</v>
      </c>
      <c r="C26" s="11">
        <v>61</v>
      </c>
      <c r="D26" s="11">
        <v>2</v>
      </c>
      <c r="E26" s="11"/>
      <c r="F26" s="12">
        <f t="shared" si="0"/>
        <v>80</v>
      </c>
      <c r="G26" s="5"/>
      <c r="H26" s="10">
        <v>13.75</v>
      </c>
      <c r="I26" s="5">
        <v>84975092</v>
      </c>
      <c r="J26" s="5"/>
      <c r="K26" s="10">
        <v>13.75</v>
      </c>
      <c r="L26" s="3">
        <f t="shared" si="1"/>
        <v>18057.207050000001</v>
      </c>
      <c r="M26" s="3">
        <f t="shared" si="2"/>
        <v>64793.50765</v>
      </c>
      <c r="N26" s="3">
        <f t="shared" si="3"/>
        <v>2124.3773000000001</v>
      </c>
      <c r="O26" s="3">
        <f t="shared" si="4"/>
        <v>0</v>
      </c>
      <c r="P26" s="13">
        <f t="shared" si="5"/>
        <v>84975.092000000004</v>
      </c>
    </row>
    <row r="27" spans="1:16">
      <c r="A27" s="10">
        <v>14.25</v>
      </c>
      <c r="B27" s="11">
        <v>6</v>
      </c>
      <c r="C27" s="11">
        <v>92</v>
      </c>
      <c r="D27" s="11">
        <v>3</v>
      </c>
      <c r="E27" s="11"/>
      <c r="F27" s="12">
        <f t="shared" si="0"/>
        <v>101</v>
      </c>
      <c r="G27" s="5"/>
      <c r="H27" s="10">
        <v>14.25</v>
      </c>
      <c r="I27" s="5">
        <v>103964281</v>
      </c>
      <c r="J27" s="5"/>
      <c r="K27" s="10">
        <v>14.25</v>
      </c>
      <c r="L27" s="3">
        <f t="shared" si="1"/>
        <v>6176.0959009900989</v>
      </c>
      <c r="M27" s="3">
        <f t="shared" si="2"/>
        <v>94700.137148514856</v>
      </c>
      <c r="N27" s="3">
        <f t="shared" si="3"/>
        <v>3088.0479504950495</v>
      </c>
      <c r="O27" s="3">
        <f t="shared" si="4"/>
        <v>0</v>
      </c>
      <c r="P27" s="13">
        <f t="shared" si="5"/>
        <v>103964.281</v>
      </c>
    </row>
    <row r="28" spans="1:16">
      <c r="A28" s="10">
        <v>14.75</v>
      </c>
      <c r="B28" s="11">
        <v>4</v>
      </c>
      <c r="C28" s="11">
        <v>86</v>
      </c>
      <c r="D28" s="11">
        <v>2</v>
      </c>
      <c r="E28" s="11"/>
      <c r="F28" s="12">
        <f t="shared" si="0"/>
        <v>92</v>
      </c>
      <c r="G28" s="3"/>
      <c r="H28" s="10">
        <v>14.75</v>
      </c>
      <c r="I28" s="5">
        <v>80526659</v>
      </c>
      <c r="J28" s="5"/>
      <c r="K28" s="10">
        <v>14.75</v>
      </c>
      <c r="L28" s="3">
        <f t="shared" si="1"/>
        <v>3501.1590869565216</v>
      </c>
      <c r="M28" s="3">
        <f t="shared" si="2"/>
        <v>75274.920369565225</v>
      </c>
      <c r="N28" s="3">
        <f t="shared" si="3"/>
        <v>1750.5795434782608</v>
      </c>
      <c r="O28" s="3">
        <f t="shared" si="4"/>
        <v>0</v>
      </c>
      <c r="P28" s="13">
        <f t="shared" si="5"/>
        <v>80526.659000000014</v>
      </c>
    </row>
    <row r="29" spans="1:16">
      <c r="A29" s="10">
        <v>15.25</v>
      </c>
      <c r="B29" s="11">
        <v>1</v>
      </c>
      <c r="C29" s="11">
        <v>62</v>
      </c>
      <c r="D29" s="11">
        <v>13</v>
      </c>
      <c r="E29" s="11"/>
      <c r="F29" s="12">
        <f t="shared" si="0"/>
        <v>76</v>
      </c>
      <c r="G29" s="3"/>
      <c r="H29" s="10">
        <v>15.25</v>
      </c>
      <c r="I29" s="5">
        <v>34601274</v>
      </c>
      <c r="J29" s="5"/>
      <c r="K29" s="10">
        <v>15.25</v>
      </c>
      <c r="L29" s="3">
        <f t="shared" si="1"/>
        <v>455.27992105263155</v>
      </c>
      <c r="M29" s="3">
        <f t="shared" si="2"/>
        <v>28227.355105263156</v>
      </c>
      <c r="N29" s="3">
        <f t="shared" si="3"/>
        <v>5918.6389736842102</v>
      </c>
      <c r="O29" s="3">
        <f t="shared" si="4"/>
        <v>0</v>
      </c>
      <c r="P29" s="13">
        <f t="shared" si="5"/>
        <v>34601.273999999998</v>
      </c>
    </row>
    <row r="30" spans="1:16">
      <c r="A30" s="10">
        <v>15.75</v>
      </c>
      <c r="B30" s="11">
        <v>0</v>
      </c>
      <c r="C30" s="11">
        <v>58</v>
      </c>
      <c r="D30" s="11">
        <v>11</v>
      </c>
      <c r="E30" s="11"/>
      <c r="F30" s="12">
        <f t="shared" si="0"/>
        <v>69</v>
      </c>
      <c r="G30" s="3"/>
      <c r="H30" s="10">
        <v>15.75</v>
      </c>
      <c r="I30" s="5">
        <v>23395097</v>
      </c>
      <c r="J30" s="5"/>
      <c r="K30" s="10">
        <v>15.75</v>
      </c>
      <c r="L30" s="3">
        <f t="shared" si="1"/>
        <v>0</v>
      </c>
      <c r="M30" s="3">
        <f t="shared" si="2"/>
        <v>19665.443855072463</v>
      </c>
      <c r="N30" s="3">
        <f t="shared" si="3"/>
        <v>3729.6531449275362</v>
      </c>
      <c r="O30" s="3">
        <f t="shared" si="4"/>
        <v>0</v>
      </c>
      <c r="P30" s="13">
        <f t="shared" si="5"/>
        <v>23395.096999999998</v>
      </c>
    </row>
    <row r="31" spans="1:16">
      <c r="A31" s="10">
        <v>16.25</v>
      </c>
      <c r="B31" s="11">
        <v>0</v>
      </c>
      <c r="C31" s="11">
        <v>27</v>
      </c>
      <c r="D31" s="11">
        <v>8</v>
      </c>
      <c r="E31" s="11"/>
      <c r="F31" s="12">
        <f t="shared" si="0"/>
        <v>35</v>
      </c>
      <c r="G31" s="3"/>
      <c r="H31" s="10">
        <v>16.25</v>
      </c>
      <c r="I31" s="5">
        <v>7371729</v>
      </c>
      <c r="J31" s="5"/>
      <c r="K31" s="10">
        <v>16.25</v>
      </c>
      <c r="L31" s="3">
        <f t="shared" si="1"/>
        <v>0</v>
      </c>
      <c r="M31" s="3">
        <f t="shared" si="2"/>
        <v>5686.7623714285719</v>
      </c>
      <c r="N31" s="3">
        <f t="shared" si="3"/>
        <v>1684.9666285714286</v>
      </c>
      <c r="O31" s="3">
        <f t="shared" si="4"/>
        <v>0</v>
      </c>
      <c r="P31" s="13">
        <f t="shared" si="5"/>
        <v>7371.7290000000003</v>
      </c>
    </row>
    <row r="32" spans="1:16">
      <c r="A32" s="10">
        <v>16.75</v>
      </c>
      <c r="B32" s="11">
        <v>0</v>
      </c>
      <c r="C32" s="11">
        <v>8</v>
      </c>
      <c r="D32" s="11">
        <v>9</v>
      </c>
      <c r="E32" s="11"/>
      <c r="F32" s="12">
        <f t="shared" si="0"/>
        <v>17</v>
      </c>
      <c r="G32" s="3"/>
      <c r="H32" s="10">
        <v>16.75</v>
      </c>
      <c r="I32" s="5">
        <v>2173236</v>
      </c>
      <c r="J32" s="14"/>
      <c r="K32" s="10">
        <v>16.75</v>
      </c>
      <c r="L32" s="3">
        <f t="shared" si="1"/>
        <v>0</v>
      </c>
      <c r="M32" s="3">
        <f t="shared" si="2"/>
        <v>1022.699294117647</v>
      </c>
      <c r="N32" s="3">
        <f t="shared" si="3"/>
        <v>1150.5367058823529</v>
      </c>
      <c r="O32" s="3">
        <f t="shared" si="4"/>
        <v>0</v>
      </c>
      <c r="P32" s="13">
        <f t="shared" si="5"/>
        <v>2173.2359999999999</v>
      </c>
    </row>
    <row r="33" spans="1:16">
      <c r="A33" s="10">
        <v>17.25</v>
      </c>
      <c r="B33" s="11">
        <v>1</v>
      </c>
      <c r="C33" s="11">
        <v>3</v>
      </c>
      <c r="D33" s="11">
        <v>7</v>
      </c>
      <c r="E33" s="11"/>
      <c r="F33" s="12">
        <f t="shared" si="0"/>
        <v>11</v>
      </c>
      <c r="G33" s="3"/>
      <c r="H33" s="10">
        <v>17.25</v>
      </c>
      <c r="I33" s="5">
        <v>781169</v>
      </c>
      <c r="J33" s="14"/>
      <c r="K33" s="10">
        <v>17.25</v>
      </c>
      <c r="L33" s="3">
        <f t="shared" si="1"/>
        <v>71.015363636363631</v>
      </c>
      <c r="M33" s="3">
        <f t="shared" si="2"/>
        <v>213.04609090909088</v>
      </c>
      <c r="N33" s="3">
        <f t="shared" si="3"/>
        <v>497.10754545454546</v>
      </c>
      <c r="O33" s="3">
        <f t="shared" si="4"/>
        <v>0</v>
      </c>
      <c r="P33" s="13">
        <f t="shared" si="5"/>
        <v>781.16899999999998</v>
      </c>
    </row>
    <row r="34" spans="1:16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>
        <v>47218</v>
      </c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47.218000000000004</v>
      </c>
      <c r="O34" s="3">
        <f t="shared" si="4"/>
        <v>0</v>
      </c>
      <c r="P34" s="13">
        <f t="shared" si="5"/>
        <v>47.218000000000004</v>
      </c>
    </row>
    <row r="35" spans="1:16">
      <c r="A35" s="10">
        <v>18.25</v>
      </c>
      <c r="B35" s="11">
        <v>0</v>
      </c>
      <c r="C35" s="11">
        <v>0</v>
      </c>
      <c r="D35" s="11">
        <v>3</v>
      </c>
      <c r="E35" s="11"/>
      <c r="F35" s="12">
        <f t="shared" si="0"/>
        <v>3</v>
      </c>
      <c r="G35" s="3"/>
      <c r="H35" s="10">
        <v>18.25</v>
      </c>
      <c r="I35" s="5">
        <v>0</v>
      </c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5">
        <v>1</v>
      </c>
      <c r="E36" s="11"/>
      <c r="F36" s="12">
        <f t="shared" si="0"/>
        <v>1</v>
      </c>
      <c r="G36" s="3"/>
      <c r="H36" s="10">
        <v>18.75</v>
      </c>
      <c r="I36" s="5">
        <v>52293</v>
      </c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52.292999999999999</v>
      </c>
      <c r="O36" s="3">
        <f t="shared" si="4"/>
        <v>0</v>
      </c>
      <c r="P36" s="13">
        <f t="shared" si="5"/>
        <v>52.292999999999999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386</v>
      </c>
      <c r="C43" s="16">
        <f>SUM(C6:C42)</f>
        <v>498</v>
      </c>
      <c r="D43" s="16">
        <f>SUM(D6:D42)</f>
        <v>60</v>
      </c>
      <c r="E43" s="16">
        <f>SUM(E6:E42)</f>
        <v>0</v>
      </c>
      <c r="F43" s="16">
        <f>SUM(F6:F42)</f>
        <v>944</v>
      </c>
      <c r="G43" s="17"/>
      <c r="H43" s="8" t="s">
        <v>7</v>
      </c>
      <c r="I43" s="5">
        <f>SUM(I6:I42)</f>
        <v>952531093</v>
      </c>
      <c r="J43" s="3"/>
      <c r="K43" s="8" t="s">
        <v>7</v>
      </c>
      <c r="L43" s="16">
        <f>SUM(L6:L42)</f>
        <v>543139.72469984647</v>
      </c>
      <c r="M43" s="16">
        <f>SUM(M6:M42)</f>
        <v>389347.94950766017</v>
      </c>
      <c r="N43" s="16">
        <f>SUM(N6:N42)</f>
        <v>20043.41879249339</v>
      </c>
      <c r="O43" s="16">
        <f>SUM(O6:O42)</f>
        <v>0</v>
      </c>
      <c r="P43" s="16">
        <f>SUM(P6:P42)</f>
        <v>952531.09299999976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4"/>
    </row>
    <row r="47" spans="1:16">
      <c r="A47" s="3"/>
      <c r="B47" s="33" t="s">
        <v>9</v>
      </c>
      <c r="C47" s="33"/>
      <c r="D47" s="33"/>
      <c r="E47" s="3"/>
      <c r="F47" s="3"/>
      <c r="G47" s="5"/>
      <c r="H47" s="3"/>
      <c r="I47" s="33" t="s">
        <v>10</v>
      </c>
      <c r="J47" s="33"/>
      <c r="K47" s="33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9" t="s">
        <v>11</v>
      </c>
      <c r="I49" s="20">
        <v>5.8861299999999998E-3</v>
      </c>
      <c r="J49" s="19" t="s">
        <v>12</v>
      </c>
      <c r="K49" s="20">
        <v>2.98438633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0.30406113899936454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0.44175877234390715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0.61566576939714424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0.82997197877744922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1.0888603426058827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1.3965075683669055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1.7570846820926103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2.1747574917691073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4.9444999999999997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4.9444999999999997</v>
      </c>
      <c r="G60" s="3"/>
      <c r="H60" s="10">
        <f t="shared" si="11"/>
        <v>2.6536869811770893</v>
      </c>
      <c r="I60" s="3">
        <f t="shared" si="12"/>
        <v>1.6930522939909831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1.6930522939909831</v>
      </c>
      <c r="N60" s="4"/>
      <c r="O60" s="4"/>
      <c r="P60" s="4"/>
    </row>
    <row r="61" spans="1:16">
      <c r="A61" s="10">
        <v>8.25</v>
      </c>
      <c r="B61" s="3">
        <f t="shared" si="6"/>
        <v>5.2635000000000005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5.2635000000000005</v>
      </c>
      <c r="G61" s="3"/>
      <c r="H61" s="10">
        <f t="shared" si="11"/>
        <v>3.1980296487311084</v>
      </c>
      <c r="I61" s="3">
        <f t="shared" si="12"/>
        <v>2.0403429158904474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2.0403429158904474</v>
      </c>
      <c r="N61" s="4"/>
      <c r="O61" s="4"/>
      <c r="P61" s="4"/>
    </row>
    <row r="62" spans="1:16">
      <c r="A62" s="10">
        <v>8.75</v>
      </c>
      <c r="B62" s="3">
        <f t="shared" si="6"/>
        <v>593993.38249999995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593993.38249999995</v>
      </c>
      <c r="G62" s="3"/>
      <c r="H62" s="10">
        <f t="shared" si="11"/>
        <v>3.8119378020799504</v>
      </c>
      <c r="I62" s="3">
        <f t="shared" si="12"/>
        <v>258773.23759280975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258773.23759280975</v>
      </c>
      <c r="N62" s="4"/>
      <c r="O62" s="4"/>
      <c r="P62" s="4"/>
    </row>
    <row r="63" spans="1:16">
      <c r="A63" s="10">
        <v>9.25</v>
      </c>
      <c r="B63" s="3">
        <f t="shared" si="6"/>
        <v>1134108.3674999999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1134108.3674999999</v>
      </c>
      <c r="G63" s="3"/>
      <c r="H63" s="10">
        <f t="shared" si="11"/>
        <v>4.4995598165937531</v>
      </c>
      <c r="I63" s="3">
        <f t="shared" si="12"/>
        <v>551674.42573683686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551674.42573683686</v>
      </c>
      <c r="N63" s="4"/>
      <c r="O63" s="4"/>
      <c r="P63" s="4"/>
    </row>
    <row r="64" spans="1:16">
      <c r="A64" s="10">
        <v>9.75</v>
      </c>
      <c r="B64" s="3">
        <f t="shared" si="6"/>
        <v>670878.60450000002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670878.60450000002</v>
      </c>
      <c r="G64" s="3"/>
      <c r="H64" s="10">
        <f t="shared" si="11"/>
        <v>5.2650403639883105</v>
      </c>
      <c r="I64" s="3">
        <f t="shared" si="12"/>
        <v>362277.22379781026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362277.22379781026</v>
      </c>
      <c r="N64" s="4"/>
      <c r="O64" s="4"/>
      <c r="P64" s="4"/>
    </row>
    <row r="65" spans="1:16">
      <c r="A65" s="10">
        <v>10.25</v>
      </c>
      <c r="B65" s="3">
        <f t="shared" si="6"/>
        <v>638291.92575000005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638291.92575000005</v>
      </c>
      <c r="G65" s="3"/>
      <c r="H65" s="10">
        <f t="shared" si="11"/>
        <v>6.1125206159730734</v>
      </c>
      <c r="I65" s="3">
        <f t="shared" si="12"/>
        <v>380641.22489327117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380641.22489327117</v>
      </c>
      <c r="N65" s="4"/>
      <c r="O65" s="4"/>
      <c r="P65" s="4"/>
    </row>
    <row r="66" spans="1:16">
      <c r="A66" s="10">
        <v>10.75</v>
      </c>
      <c r="B66" s="3">
        <f t="shared" si="6"/>
        <v>468034.17725000001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468034.17725000001</v>
      </c>
      <c r="G66" s="3"/>
      <c r="H66" s="10">
        <f t="shared" si="11"/>
        <v>7.0461384267987794</v>
      </c>
      <c r="I66" s="3">
        <f t="shared" si="12"/>
        <v>306775.21873268619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306775.21873268619</v>
      </c>
      <c r="N66" s="4"/>
      <c r="O66" s="4"/>
      <c r="P66" s="4"/>
    </row>
    <row r="67" spans="1:16">
      <c r="A67" s="10">
        <v>11.25</v>
      </c>
      <c r="B67" s="3">
        <f t="shared" si="6"/>
        <v>395777.94750000001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395777.94750000001</v>
      </c>
      <c r="G67" s="3"/>
      <c r="H67" s="10">
        <f t="shared" si="11"/>
        <v>8.0700284978180505</v>
      </c>
      <c r="I67" s="3">
        <f t="shared" si="12"/>
        <v>283905.71690070548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283905.71690070548</v>
      </c>
      <c r="N67" s="4"/>
      <c r="O67" s="4"/>
      <c r="P67" s="4"/>
    </row>
    <row r="68" spans="1:16">
      <c r="A68" s="10">
        <v>11.75</v>
      </c>
      <c r="B68" s="3">
        <f t="shared" si="6"/>
        <v>357494.9839897959</v>
      </c>
      <c r="C68" s="3">
        <f t="shared" si="7"/>
        <v>23314.89026020408</v>
      </c>
      <c r="D68" s="3">
        <f t="shared" si="8"/>
        <v>0</v>
      </c>
      <c r="E68" s="3">
        <f t="shared" si="9"/>
        <v>0</v>
      </c>
      <c r="F68" s="12">
        <f t="shared" si="10"/>
        <v>380809.87424999999</v>
      </c>
      <c r="G68" s="3"/>
      <c r="H68" s="10">
        <f t="shared" si="11"/>
        <v>9.1883225265889124</v>
      </c>
      <c r="I68" s="3">
        <f t="shared" si="12"/>
        <v>279555.67783284973</v>
      </c>
      <c r="J68" s="3">
        <f t="shared" si="13"/>
        <v>18231.892032577158</v>
      </c>
      <c r="K68" s="3">
        <f t="shared" si="14"/>
        <v>0</v>
      </c>
      <c r="L68" s="3">
        <f t="shared" si="15"/>
        <v>0</v>
      </c>
      <c r="M68" s="22">
        <f t="shared" si="16"/>
        <v>297787.56986542686</v>
      </c>
      <c r="N68" s="4"/>
      <c r="O68" s="4"/>
      <c r="P68" s="4"/>
    </row>
    <row r="69" spans="1:16">
      <c r="A69" s="10">
        <v>12.25</v>
      </c>
      <c r="B69" s="3">
        <f t="shared" si="6"/>
        <v>450233.32520833326</v>
      </c>
      <c r="C69" s="3">
        <f t="shared" si="7"/>
        <v>173166.66354166667</v>
      </c>
      <c r="D69" s="3">
        <f t="shared" si="8"/>
        <v>0</v>
      </c>
      <c r="E69" s="3">
        <f t="shared" si="9"/>
        <v>0</v>
      </c>
      <c r="F69" s="12">
        <f t="shared" si="10"/>
        <v>623399.9887499999</v>
      </c>
      <c r="G69" s="3"/>
      <c r="H69" s="10">
        <f t="shared" si="11"/>
        <v>10.40514934259806</v>
      </c>
      <c r="I69" s="3">
        <f t="shared" si="12"/>
        <v>382428.16226997774</v>
      </c>
      <c r="J69" s="3">
        <f t="shared" si="13"/>
        <v>147087.75471922223</v>
      </c>
      <c r="K69" s="3">
        <f t="shared" si="14"/>
        <v>0</v>
      </c>
      <c r="L69" s="3">
        <f t="shared" si="15"/>
        <v>0</v>
      </c>
      <c r="M69" s="22">
        <f t="shared" si="16"/>
        <v>529515.91698919993</v>
      </c>
      <c r="N69" s="4"/>
      <c r="O69" s="4"/>
      <c r="P69" s="4"/>
    </row>
    <row r="70" spans="1:16">
      <c r="A70" s="10">
        <v>12.75</v>
      </c>
      <c r="B70" s="3">
        <f t="shared" si="6"/>
        <v>320187.52008673473</v>
      </c>
      <c r="C70" s="3">
        <f t="shared" si="7"/>
        <v>361951.10966326535</v>
      </c>
      <c r="D70" s="3">
        <f t="shared" si="8"/>
        <v>0</v>
      </c>
      <c r="E70" s="3">
        <f t="shared" si="9"/>
        <v>0</v>
      </c>
      <c r="F70" s="12">
        <f t="shared" si="10"/>
        <v>682138.62975000008</v>
      </c>
      <c r="G70" s="3"/>
      <c r="H70" s="10">
        <f t="shared" si="11"/>
        <v>11.724635031324723</v>
      </c>
      <c r="I70" s="3">
        <f t="shared" si="12"/>
        <v>294437.78938054264</v>
      </c>
      <c r="J70" s="3">
        <f t="shared" si="13"/>
        <v>332842.71843017865</v>
      </c>
      <c r="K70" s="3">
        <f t="shared" si="14"/>
        <v>0</v>
      </c>
      <c r="L70" s="3">
        <f t="shared" si="15"/>
        <v>0</v>
      </c>
      <c r="M70" s="22">
        <f t="shared" si="16"/>
        <v>627280.50781072129</v>
      </c>
      <c r="N70" s="4"/>
      <c r="O70" s="4"/>
      <c r="P70" s="4"/>
    </row>
    <row r="71" spans="1:16">
      <c r="A71" s="10">
        <v>13.25</v>
      </c>
      <c r="B71" s="3">
        <f t="shared" si="6"/>
        <v>295422.8062625</v>
      </c>
      <c r="C71" s="3">
        <f t="shared" si="7"/>
        <v>732134.78073750006</v>
      </c>
      <c r="D71" s="3">
        <f t="shared" si="8"/>
        <v>0</v>
      </c>
      <c r="E71" s="3">
        <f t="shared" si="9"/>
        <v>0</v>
      </c>
      <c r="F71" s="12">
        <f t="shared" si="10"/>
        <v>1027557.5870000001</v>
      </c>
      <c r="G71" s="3"/>
      <c r="H71" s="10">
        <f t="shared" si="11"/>
        <v>13.150903048083261</v>
      </c>
      <c r="I71" s="3">
        <f t="shared" si="12"/>
        <v>293213.33459251485</v>
      </c>
      <c r="J71" s="3">
        <f t="shared" si="13"/>
        <v>726659.13355536293</v>
      </c>
      <c r="K71" s="3">
        <f t="shared" si="14"/>
        <v>0</v>
      </c>
      <c r="L71" s="3">
        <f t="shared" si="15"/>
        <v>0</v>
      </c>
      <c r="M71" s="22">
        <f t="shared" si="16"/>
        <v>1019872.4681478778</v>
      </c>
      <c r="N71" s="4"/>
      <c r="O71" s="4"/>
      <c r="P71" s="4"/>
    </row>
    <row r="72" spans="1:16">
      <c r="A72" s="10">
        <v>13.75</v>
      </c>
      <c r="B72" s="3">
        <f t="shared" si="6"/>
        <v>248286.5969375</v>
      </c>
      <c r="C72" s="3">
        <f t="shared" si="7"/>
        <v>890910.73018750001</v>
      </c>
      <c r="D72" s="3">
        <f t="shared" si="8"/>
        <v>29210.187875000003</v>
      </c>
      <c r="E72" s="3">
        <f t="shared" si="9"/>
        <v>0</v>
      </c>
      <c r="F72" s="12">
        <f t="shared" si="10"/>
        <v>1168407.5150000001</v>
      </c>
      <c r="G72" s="3"/>
      <c r="H72" s="10">
        <f t="shared" si="11"/>
        <v>14.68807432285546</v>
      </c>
      <c r="I72" s="3">
        <f t="shared" si="12"/>
        <v>265225.59921358962</v>
      </c>
      <c r="J72" s="3">
        <f t="shared" si="13"/>
        <v>951691.85600170377</v>
      </c>
      <c r="K72" s="3">
        <f t="shared" si="14"/>
        <v>31203.011672187011</v>
      </c>
      <c r="L72" s="3">
        <f t="shared" si="15"/>
        <v>0</v>
      </c>
      <c r="M72" s="22">
        <f t="shared" si="16"/>
        <v>1248120.4668874803</v>
      </c>
      <c r="N72" s="4"/>
      <c r="O72" s="4"/>
      <c r="P72" s="4"/>
    </row>
    <row r="73" spans="1:16">
      <c r="A73" s="10">
        <v>14.25</v>
      </c>
      <c r="B73" s="3">
        <f t="shared" si="6"/>
        <v>88009.366589108904</v>
      </c>
      <c r="C73" s="3">
        <f t="shared" si="7"/>
        <v>1349476.9543663366</v>
      </c>
      <c r="D73" s="3">
        <f t="shared" si="8"/>
        <v>44004.683294554452</v>
      </c>
      <c r="E73" s="3">
        <f t="shared" si="9"/>
        <v>0</v>
      </c>
      <c r="F73" s="12">
        <f t="shared" si="10"/>
        <v>1481491.00425</v>
      </c>
      <c r="G73" s="3"/>
      <c r="H73" s="10">
        <f t="shared" si="11"/>
        <v>16.34026735713968</v>
      </c>
      <c r="I73" s="3">
        <f t="shared" si="12"/>
        <v>100919.0582455127</v>
      </c>
      <c r="J73" s="3">
        <f t="shared" si="13"/>
        <v>1547425.5597645282</v>
      </c>
      <c r="K73" s="3">
        <f t="shared" si="14"/>
        <v>50459.52912275635</v>
      </c>
      <c r="L73" s="3">
        <f t="shared" si="15"/>
        <v>0</v>
      </c>
      <c r="M73" s="22">
        <f t="shared" si="16"/>
        <v>1698804.1471327972</v>
      </c>
      <c r="N73" s="4"/>
      <c r="O73" s="4"/>
      <c r="P73" s="4"/>
    </row>
    <row r="74" spans="1:16">
      <c r="A74" s="10">
        <v>14.75</v>
      </c>
      <c r="B74" s="3">
        <f t="shared" si="6"/>
        <v>51642.096532608695</v>
      </c>
      <c r="C74" s="3">
        <f t="shared" si="7"/>
        <v>1110305.075451087</v>
      </c>
      <c r="D74" s="3">
        <f t="shared" si="8"/>
        <v>25821.048266304348</v>
      </c>
      <c r="E74" s="3">
        <f t="shared" si="9"/>
        <v>0</v>
      </c>
      <c r="F74" s="12">
        <f t="shared" si="10"/>
        <v>1187768.22025</v>
      </c>
      <c r="G74" s="3"/>
      <c r="H74" s="10">
        <f t="shared" si="11"/>
        <v>18.111598313693754</v>
      </c>
      <c r="I74" s="3">
        <f t="shared" si="12"/>
        <v>63411.587015295299</v>
      </c>
      <c r="J74" s="3">
        <f t="shared" si="13"/>
        <v>1363349.1208288493</v>
      </c>
      <c r="K74" s="3">
        <f t="shared" si="14"/>
        <v>31705.79350764765</v>
      </c>
      <c r="L74" s="3">
        <f t="shared" si="15"/>
        <v>0</v>
      </c>
      <c r="M74" s="22">
        <f t="shared" si="16"/>
        <v>1458466.5013517924</v>
      </c>
      <c r="N74" s="4"/>
      <c r="O74" s="4"/>
      <c r="P74" s="4"/>
    </row>
    <row r="75" spans="1:16">
      <c r="A75" s="10">
        <v>15.25</v>
      </c>
      <c r="B75" s="3">
        <f t="shared" si="6"/>
        <v>6943.0187960526309</v>
      </c>
      <c r="C75" s="3">
        <f t="shared" si="7"/>
        <v>430467.1653552631</v>
      </c>
      <c r="D75" s="3">
        <f t="shared" si="8"/>
        <v>90259.244348684209</v>
      </c>
      <c r="E75" s="3">
        <f t="shared" si="9"/>
        <v>0</v>
      </c>
      <c r="F75" s="12">
        <f t="shared" si="10"/>
        <v>527669.42849999992</v>
      </c>
      <c r="G75" s="3"/>
      <c r="H75" s="10">
        <f t="shared" si="11"/>
        <v>20.006181099924451</v>
      </c>
      <c r="I75" s="3">
        <f t="shared" si="12"/>
        <v>9108.4125517382527</v>
      </c>
      <c r="J75" s="3">
        <f t="shared" si="13"/>
        <v>564721.57820777164</v>
      </c>
      <c r="K75" s="3">
        <f t="shared" si="14"/>
        <v>118409.3631725973</v>
      </c>
      <c r="L75" s="3">
        <f t="shared" si="15"/>
        <v>0</v>
      </c>
      <c r="M75" s="22">
        <f t="shared" si="16"/>
        <v>692239.3539321071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309730.74071739131</v>
      </c>
      <c r="D76" s="3">
        <f t="shared" si="8"/>
        <v>58742.037032608692</v>
      </c>
      <c r="E76" s="3">
        <f t="shared" si="9"/>
        <v>0</v>
      </c>
      <c r="F76" s="12">
        <f t="shared" si="10"/>
        <v>368472.77775000001</v>
      </c>
      <c r="G76" s="3"/>
      <c r="H76" s="10">
        <f t="shared" si="11"/>
        <v>22.028127445574206</v>
      </c>
      <c r="I76" s="3">
        <f t="shared" si="12"/>
        <v>0</v>
      </c>
      <c r="J76" s="3">
        <f t="shared" si="13"/>
        <v>433192.90351332031</v>
      </c>
      <c r="K76" s="3">
        <f t="shared" si="14"/>
        <v>82157.27480425041</v>
      </c>
      <c r="L76" s="3">
        <f t="shared" si="15"/>
        <v>0</v>
      </c>
      <c r="M76" s="22">
        <f t="shared" si="16"/>
        <v>515350.17831757071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92409.888535714286</v>
      </c>
      <c r="D77" s="3">
        <f t="shared" si="8"/>
        <v>27380.707714285716</v>
      </c>
      <c r="E77" s="3">
        <f t="shared" si="9"/>
        <v>0</v>
      </c>
      <c r="F77" s="12">
        <f t="shared" si="10"/>
        <v>119790.59625</v>
      </c>
      <c r="G77" s="3"/>
      <c r="H77" s="10">
        <f t="shared" si="11"/>
        <v>24.181546975268962</v>
      </c>
      <c r="I77" s="3">
        <f t="shared" si="12"/>
        <v>0</v>
      </c>
      <c r="J77" s="3">
        <f t="shared" si="13"/>
        <v>137514.71142189193</v>
      </c>
      <c r="K77" s="3">
        <f t="shared" si="14"/>
        <v>40745.099680560568</v>
      </c>
      <c r="L77" s="3">
        <f t="shared" si="15"/>
        <v>0</v>
      </c>
      <c r="M77" s="22">
        <f t="shared" si="16"/>
        <v>178259.81110245251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17130.213176470588</v>
      </c>
      <c r="D78" s="3">
        <f t="shared" si="8"/>
        <v>19271.489823529409</v>
      </c>
      <c r="E78" s="3">
        <f t="shared" si="9"/>
        <v>0</v>
      </c>
      <c r="F78" s="12">
        <f t="shared" si="10"/>
        <v>36401.702999999994</v>
      </c>
      <c r="G78" s="3"/>
      <c r="H78" s="10">
        <f t="shared" si="11"/>
        <v>26.470547276420913</v>
      </c>
      <c r="I78" s="3">
        <f t="shared" si="12"/>
        <v>0</v>
      </c>
      <c r="J78" s="3">
        <f t="shared" si="13"/>
        <v>27071.410014503472</v>
      </c>
      <c r="K78" s="3">
        <f t="shared" si="14"/>
        <v>30455.336266316404</v>
      </c>
      <c r="L78" s="3">
        <f t="shared" si="15"/>
        <v>0</v>
      </c>
      <c r="M78" s="22">
        <f t="shared" si="16"/>
        <v>57526.746280819876</v>
      </c>
      <c r="N78" s="4"/>
      <c r="O78" s="4"/>
      <c r="P78" s="4"/>
    </row>
    <row r="79" spans="1:16">
      <c r="A79" s="10">
        <v>17.25</v>
      </c>
      <c r="B79" s="3">
        <f t="shared" si="6"/>
        <v>1225.0150227272727</v>
      </c>
      <c r="C79" s="3">
        <f t="shared" si="7"/>
        <v>3675.0450681818174</v>
      </c>
      <c r="D79" s="3">
        <f t="shared" si="8"/>
        <v>8575.1051590909083</v>
      </c>
      <c r="E79" s="3">
        <f t="shared" si="9"/>
        <v>0</v>
      </c>
      <c r="F79" s="12">
        <f t="shared" si="10"/>
        <v>13475.165249999998</v>
      </c>
      <c r="G79" s="3"/>
      <c r="H79" s="10">
        <f t="shared" si="11"/>
        <v>28.899233962916121</v>
      </c>
      <c r="I79" s="3">
        <f t="shared" si="12"/>
        <v>2052.2896086888381</v>
      </c>
      <c r="J79" s="3">
        <f t="shared" si="13"/>
        <v>6156.8688260665149</v>
      </c>
      <c r="K79" s="3">
        <f t="shared" si="14"/>
        <v>14366.027260821869</v>
      </c>
      <c r="L79" s="3">
        <f t="shared" si="15"/>
        <v>0</v>
      </c>
      <c r="M79" s="22">
        <f t="shared" si="16"/>
        <v>22575.185695577224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838.11950000000002</v>
      </c>
      <c r="E80" s="3">
        <f t="shared" si="9"/>
        <v>0</v>
      </c>
      <c r="F80" s="12">
        <f t="shared" si="10"/>
        <v>838.11950000000002</v>
      </c>
      <c r="G80" s="3"/>
      <c r="H80" s="10">
        <f t="shared" si="11"/>
        <v>31.471710734968049</v>
      </c>
      <c r="I80" s="3">
        <f t="shared" si="12"/>
        <v>0</v>
      </c>
      <c r="J80" s="3">
        <f t="shared" si="13"/>
        <v>0</v>
      </c>
      <c r="K80" s="3">
        <f t="shared" si="14"/>
        <v>1486.0312374837215</v>
      </c>
      <c r="L80" s="3">
        <f t="shared" si="15"/>
        <v>0</v>
      </c>
      <c r="M80" s="22">
        <f t="shared" si="16"/>
        <v>1486.0312374837215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34.192079435471769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980.49374999999998</v>
      </c>
      <c r="E82" s="3">
        <f t="shared" si="9"/>
        <v>0</v>
      </c>
      <c r="F82" s="12">
        <f t="shared" si="10"/>
        <v>980.49374999999998</v>
      </c>
      <c r="G82" s="3"/>
      <c r="H82" s="10">
        <f t="shared" si="11"/>
        <v>37.064440103156564</v>
      </c>
      <c r="I82" s="3">
        <f t="shared" si="12"/>
        <v>0</v>
      </c>
      <c r="J82" s="3">
        <f t="shared" si="13"/>
        <v>0</v>
      </c>
      <c r="K82" s="3">
        <f t="shared" si="14"/>
        <v>1938.2107663143661</v>
      </c>
      <c r="L82" s="3">
        <f t="shared" si="15"/>
        <v>0</v>
      </c>
      <c r="M82" s="22">
        <f t="shared" si="16"/>
        <v>1938.2107663143661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40.092891022802057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43.281528772753084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46.634448269946709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50.155742812639438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53.849504121008167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57.719822375777703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5720539.3424253603</v>
      </c>
      <c r="C89" s="16">
        <f>SUM(C52:C83)</f>
        <v>5494673.2570605818</v>
      </c>
      <c r="D89" s="16">
        <f>SUM(D52:D83)</f>
        <v>305083.11676405766</v>
      </c>
      <c r="E89" s="16">
        <f>SUM(E52:E83)</f>
        <v>0</v>
      </c>
      <c r="F89" s="16">
        <f>SUM(F52:F83)</f>
        <v>11520295.716249999</v>
      </c>
      <c r="G89" s="12"/>
      <c r="H89" s="8" t="s">
        <v>7</v>
      </c>
      <c r="I89" s="16">
        <f>SUM(I52:I88)</f>
        <v>3834402.6917600394</v>
      </c>
      <c r="J89" s="16">
        <f>SUM(J52:J88)</f>
        <v>6255945.5073159765</v>
      </c>
      <c r="K89" s="16">
        <f>SUM(K52:K88)</f>
        <v>402925.67749093566</v>
      </c>
      <c r="L89" s="16">
        <f>SUM(L52:L88)</f>
        <v>0</v>
      </c>
      <c r="M89" s="16">
        <f>SUM(M52:M88)</f>
        <v>10493273.876566948</v>
      </c>
      <c r="N89" s="4"/>
      <c r="O89" s="4"/>
      <c r="P89" s="4"/>
    </row>
    <row r="90" spans="1:16">
      <c r="A90" s="6" t="s">
        <v>13</v>
      </c>
      <c r="B90" s="23">
        <f>IF(L43&gt;0,B89/L43,0)</f>
        <v>10.532353061795808</v>
      </c>
      <c r="C90" s="23">
        <f>IF(M43&gt;0,C89/M43,0)</f>
        <v>14.11250082094622</v>
      </c>
      <c r="D90" s="23">
        <f>IF(N43&gt;0,D89/N43,0)</f>
        <v>15.221111723630532</v>
      </c>
      <c r="E90" s="23">
        <f>IF(O43&gt;0,E89/O43,0)</f>
        <v>0</v>
      </c>
      <c r="F90" s="23">
        <f>IF(P43&gt;0,F89/P43,0)</f>
        <v>12.094403847717757</v>
      </c>
      <c r="G90" s="12"/>
      <c r="H90" s="6" t="s">
        <v>13</v>
      </c>
      <c r="I90" s="23">
        <f>IF(L43&gt;0,I89/L43,0)</f>
        <v>7.0596984852820936</v>
      </c>
      <c r="J90" s="23">
        <f>IF(M43&gt;0,J89/M43,0)</f>
        <v>16.067749978462118</v>
      </c>
      <c r="K90" s="23">
        <f>IF(N43&gt;0,K89/N43,0)</f>
        <v>20.10264225192153</v>
      </c>
      <c r="L90" s="23">
        <f>IF(O43&gt;0,L89/O43,0)</f>
        <v>0</v>
      </c>
      <c r="M90" s="23">
        <f>IF(P43&gt;0,M89/P43,0)</f>
        <v>11.016200892212714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9" t="s">
        <v>14</v>
      </c>
      <c r="B95" s="29"/>
      <c r="C95" s="29"/>
      <c r="D95" s="29"/>
      <c r="E95" s="29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9"/>
      <c r="B96" s="29"/>
      <c r="C96" s="29"/>
      <c r="D96" s="29"/>
      <c r="E96" s="29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30" t="s">
        <v>15</v>
      </c>
      <c r="B99" s="31" t="s">
        <v>16</v>
      </c>
      <c r="C99" s="31" t="s">
        <v>17</v>
      </c>
      <c r="D99" s="31" t="s">
        <v>18</v>
      </c>
      <c r="E99" s="31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30"/>
      <c r="B100" s="30"/>
      <c r="C100" s="30"/>
      <c r="D100" s="30"/>
      <c r="E100" s="31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5">
        <f>L$43</f>
        <v>543139.72469984647</v>
      </c>
      <c r="C102" s="26">
        <f>$B$90</f>
        <v>10.532353061795808</v>
      </c>
      <c r="D102" s="26">
        <f>$I$90</f>
        <v>7.0596984852820936</v>
      </c>
      <c r="E102" s="25">
        <f>B102*D102</f>
        <v>3834402.6917600394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5">
        <f>M$43</f>
        <v>389347.94950766017</v>
      </c>
      <c r="C103" s="26">
        <f>$C$90</f>
        <v>14.11250082094622</v>
      </c>
      <c r="D103" s="26">
        <f>$J$90</f>
        <v>16.067749978462118</v>
      </c>
      <c r="E103" s="25">
        <f>B103*D103</f>
        <v>6255945.5073159765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5">
        <f>N$43</f>
        <v>20043.41879249339</v>
      </c>
      <c r="C104" s="26">
        <f>$D$90</f>
        <v>15.221111723630532</v>
      </c>
      <c r="D104" s="26">
        <f>$K$90</f>
        <v>20.10264225192153</v>
      </c>
      <c r="E104" s="25">
        <f>B104*D104</f>
        <v>402925.67749093566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5">
        <f>SUM(B102:B105)</f>
        <v>952531.09300000011</v>
      </c>
      <c r="C106" s="26">
        <f>$F$90</f>
        <v>12.094403847717757</v>
      </c>
      <c r="D106" s="26">
        <f>$M$90</f>
        <v>11.016200892212714</v>
      </c>
      <c r="E106" s="25">
        <f>SUM(E102:E105)</f>
        <v>10493273.87656695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7">
        <f>$I$2</f>
        <v>10493278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8" t="s">
        <v>20</v>
      </c>
      <c r="B108" s="25">
        <f>IF(E106&gt;0,$I$2/E106,"")</f>
        <v>1.0000003929596328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8"/>
  <sheetViews>
    <sheetView zoomScaleNormal="100" workbookViewId="0">
      <selection activeCell="M49" sqref="M49"/>
    </sheetView>
  </sheetViews>
  <sheetFormatPr baseColWidth="10" defaultColWidth="8.83203125" defaultRowHeight="13"/>
  <cols>
    <col min="1" max="1025" width="10.6640625" customWidth="1"/>
  </cols>
  <sheetData>
    <row r="1" spans="1:16" ht="21">
      <c r="A1" s="32" t="s">
        <v>35</v>
      </c>
      <c r="B1" s="32"/>
      <c r="C1" s="32"/>
      <c r="D1" s="32"/>
      <c r="E1" s="32"/>
      <c r="F1" s="32"/>
      <c r="G1" s="3"/>
      <c r="H1" s="33" t="s">
        <v>1</v>
      </c>
      <c r="I1" s="33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/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4" t="s">
        <v>4</v>
      </c>
      <c r="C4" s="34"/>
      <c r="D4" s="34"/>
      <c r="E4" s="34"/>
      <c r="F4" s="34"/>
      <c r="G4" s="3"/>
      <c r="H4" s="2" t="s">
        <v>3</v>
      </c>
      <c r="I4" s="3"/>
      <c r="J4" s="3"/>
      <c r="K4" s="2" t="s">
        <v>3</v>
      </c>
      <c r="L4" s="33" t="s">
        <v>5</v>
      </c>
      <c r="M4" s="33"/>
      <c r="N4" s="33"/>
      <c r="O4" s="33"/>
      <c r="P4" s="33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/>
      <c r="C16" s="11"/>
      <c r="D16" s="11"/>
      <c r="E16" s="11"/>
      <c r="F16" s="12">
        <f t="shared" si="0"/>
        <v>0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/>
      <c r="C17" s="11"/>
      <c r="D17" s="11"/>
      <c r="E17" s="11"/>
      <c r="F17" s="12">
        <f t="shared" si="0"/>
        <v>0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/>
      <c r="C18" s="11"/>
      <c r="D18" s="11"/>
      <c r="E18" s="11"/>
      <c r="F18" s="12">
        <f t="shared" si="0"/>
        <v>0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/>
      <c r="C19" s="11"/>
      <c r="D19" s="11"/>
      <c r="E19" s="11"/>
      <c r="F19" s="12">
        <f t="shared" si="0"/>
        <v>0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/>
      <c r="C20" s="11"/>
      <c r="D20" s="11"/>
      <c r="E20" s="11"/>
      <c r="F20" s="12">
        <f t="shared" si="0"/>
        <v>0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0</v>
      </c>
    </row>
    <row r="21" spans="1:16">
      <c r="A21" s="10">
        <v>11.25</v>
      </c>
      <c r="B21" s="11"/>
      <c r="C21" s="11"/>
      <c r="D21" s="11"/>
      <c r="E21" s="11"/>
      <c r="F21" s="12">
        <f t="shared" si="0"/>
        <v>0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0</v>
      </c>
    </row>
    <row r="22" spans="1:16">
      <c r="A22" s="10">
        <v>11.75</v>
      </c>
      <c r="B22" s="11"/>
      <c r="C22" s="11"/>
      <c r="D22" s="11"/>
      <c r="E22" s="11"/>
      <c r="F22" s="12">
        <f t="shared" si="0"/>
        <v>0</v>
      </c>
      <c r="G22" s="5"/>
      <c r="H22" s="10">
        <v>11.75</v>
      </c>
      <c r="I22" s="5"/>
      <c r="J22" s="5"/>
      <c r="K22" s="10">
        <v>11.75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3">
        <f t="shared" si="5"/>
        <v>0</v>
      </c>
    </row>
    <row r="23" spans="1:16">
      <c r="A23" s="10">
        <v>12.25</v>
      </c>
      <c r="B23" s="11"/>
      <c r="C23" s="11"/>
      <c r="D23" s="11"/>
      <c r="E23" s="11"/>
      <c r="F23" s="12">
        <f t="shared" si="0"/>
        <v>0</v>
      </c>
      <c r="G23" s="5"/>
      <c r="H23" s="10">
        <v>12.25</v>
      </c>
      <c r="I23" s="5"/>
      <c r="J23" s="5"/>
      <c r="K23" s="10">
        <v>12.25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13">
        <f t="shared" si="5"/>
        <v>0</v>
      </c>
    </row>
    <row r="24" spans="1:16">
      <c r="A24" s="10">
        <v>12.75</v>
      </c>
      <c r="B24" s="11"/>
      <c r="C24" s="11"/>
      <c r="D24" s="11"/>
      <c r="E24" s="11"/>
      <c r="F24" s="12">
        <f t="shared" si="0"/>
        <v>0</v>
      </c>
      <c r="G24" s="5"/>
      <c r="H24" s="10">
        <v>12.75</v>
      </c>
      <c r="I24" s="5"/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/>
      <c r="C25" s="11"/>
      <c r="D25" s="11"/>
      <c r="E25" s="11"/>
      <c r="F25" s="12">
        <f t="shared" si="0"/>
        <v>0</v>
      </c>
      <c r="G25" s="5"/>
      <c r="H25" s="10">
        <v>13.25</v>
      </c>
      <c r="I25" s="5"/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/>
      <c r="C26" s="11"/>
      <c r="D26" s="11"/>
      <c r="E26" s="11"/>
      <c r="F26" s="12">
        <f t="shared" si="0"/>
        <v>0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/>
      <c r="C27" s="11"/>
      <c r="D27" s="11"/>
      <c r="E27" s="11"/>
      <c r="F27" s="12">
        <f t="shared" si="0"/>
        <v>0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/>
      <c r="C28" s="11"/>
      <c r="D28" s="11"/>
      <c r="E28" s="11"/>
      <c r="F28" s="12">
        <f t="shared" si="0"/>
        <v>0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/>
      <c r="C29" s="11"/>
      <c r="D29" s="11"/>
      <c r="E29" s="11"/>
      <c r="F29" s="12">
        <f t="shared" si="0"/>
        <v>0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/>
      <c r="C30" s="11"/>
      <c r="D30" s="11"/>
      <c r="E30" s="11"/>
      <c r="F30" s="12">
        <f t="shared" si="0"/>
        <v>0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/>
      <c r="C31" s="11"/>
      <c r="D31" s="11"/>
      <c r="E31" s="11"/>
      <c r="F31" s="12">
        <f t="shared" si="0"/>
        <v>0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/>
      <c r="C32" s="11"/>
      <c r="D32" s="11"/>
      <c r="E32" s="11"/>
      <c r="F32" s="12">
        <f t="shared" si="0"/>
        <v>0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/>
      <c r="C33" s="11"/>
      <c r="D33" s="11"/>
      <c r="E33" s="11"/>
      <c r="F33" s="12">
        <f t="shared" si="0"/>
        <v>0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/>
      <c r="C34" s="11"/>
      <c r="D34" s="11"/>
      <c r="E34" s="11"/>
      <c r="F34" s="12">
        <f t="shared" si="0"/>
        <v>0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0</v>
      </c>
      <c r="C43" s="16">
        <f>SUM(C6:C42)</f>
        <v>0</v>
      </c>
      <c r="D43" s="16">
        <f>SUM(D6:D42)</f>
        <v>0</v>
      </c>
      <c r="E43" s="16">
        <f>SUM(E6:E42)</f>
        <v>0</v>
      </c>
      <c r="F43" s="16">
        <f>SUM(F6:F42)</f>
        <v>0</v>
      </c>
      <c r="G43" s="17"/>
      <c r="H43" s="8" t="s">
        <v>7</v>
      </c>
      <c r="I43" s="5">
        <f>SUM(I6:I42)</f>
        <v>0</v>
      </c>
      <c r="J43" s="3"/>
      <c r="K43" s="8" t="s">
        <v>7</v>
      </c>
      <c r="L43" s="16">
        <f>SUM(L6:L42)</f>
        <v>0</v>
      </c>
      <c r="M43" s="16">
        <f>SUM(M6:M42)</f>
        <v>0</v>
      </c>
      <c r="N43" s="16">
        <f>SUM(N6:N42)</f>
        <v>0</v>
      </c>
      <c r="O43" s="16">
        <f>SUM(O6:O42)</f>
        <v>0</v>
      </c>
      <c r="P43" s="16">
        <f>SUM(P6:P42)</f>
        <v>0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4"/>
    </row>
    <row r="47" spans="1:16">
      <c r="A47" s="3"/>
      <c r="B47" s="33" t="s">
        <v>9</v>
      </c>
      <c r="C47" s="33"/>
      <c r="D47" s="33"/>
      <c r="E47" s="3"/>
      <c r="F47" s="3"/>
      <c r="G47" s="5"/>
      <c r="H47" s="3"/>
      <c r="I47" s="33" t="s">
        <v>10</v>
      </c>
      <c r="J47" s="33"/>
      <c r="K47" s="33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9" t="s">
        <v>11</v>
      </c>
      <c r="I49" s="20"/>
      <c r="J49" s="19"/>
      <c r="K49" s="20"/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0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0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0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0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0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0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0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0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0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</v>
      </c>
      <c r="N65" s="4"/>
      <c r="O65" s="4"/>
      <c r="P65" s="4"/>
    </row>
    <row r="66" spans="1:16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0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0</v>
      </c>
      <c r="N66" s="4"/>
      <c r="O66" s="4"/>
      <c r="P66" s="4"/>
    </row>
    <row r="67" spans="1:16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0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0</v>
      </c>
      <c r="N67" s="4"/>
      <c r="O67" s="4"/>
      <c r="P67" s="4"/>
    </row>
    <row r="68" spans="1:16">
      <c r="A68" s="10">
        <v>11.75</v>
      </c>
      <c r="B68" s="3">
        <f t="shared" si="6"/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12">
        <f t="shared" si="10"/>
        <v>0</v>
      </c>
      <c r="G68" s="3"/>
      <c r="H68" s="10">
        <f t="shared" si="11"/>
        <v>0</v>
      </c>
      <c r="I68" s="3">
        <f t="shared" si="12"/>
        <v>0</v>
      </c>
      <c r="J68" s="3">
        <f t="shared" si="13"/>
        <v>0</v>
      </c>
      <c r="K68" s="3">
        <f t="shared" si="14"/>
        <v>0</v>
      </c>
      <c r="L68" s="3">
        <f t="shared" si="15"/>
        <v>0</v>
      </c>
      <c r="M68" s="22">
        <f t="shared" si="16"/>
        <v>0</v>
      </c>
      <c r="N68" s="4"/>
      <c r="O68" s="4"/>
      <c r="P68" s="4"/>
    </row>
    <row r="69" spans="1:16">
      <c r="A69" s="10">
        <v>12.25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0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2">
        <f t="shared" si="16"/>
        <v>0</v>
      </c>
      <c r="N69" s="4"/>
      <c r="O69" s="4"/>
      <c r="P69" s="4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0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2">
        <f t="shared" si="16"/>
        <v>0</v>
      </c>
      <c r="N70" s="4"/>
      <c r="O70" s="4"/>
      <c r="P70" s="4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0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2">
        <f t="shared" si="16"/>
        <v>0</v>
      </c>
      <c r="N71" s="4"/>
      <c r="O71" s="4"/>
      <c r="P71" s="4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0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2">
        <f t="shared" si="16"/>
        <v>0</v>
      </c>
      <c r="N72" s="4"/>
      <c r="O72" s="4"/>
      <c r="P72" s="4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0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2">
        <f t="shared" si="16"/>
        <v>0</v>
      </c>
      <c r="N73" s="4"/>
      <c r="O73" s="4"/>
      <c r="P73" s="4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0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2">
        <f t="shared" si="16"/>
        <v>0</v>
      </c>
      <c r="N74" s="4"/>
      <c r="O74" s="4"/>
      <c r="P74" s="4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0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2">
        <f t="shared" si="16"/>
        <v>0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0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2">
        <f t="shared" si="16"/>
        <v>0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0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2">
        <f t="shared" si="16"/>
        <v>0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0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2">
        <f t="shared" si="16"/>
        <v>0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0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0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0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0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0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0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0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0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0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0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0</v>
      </c>
      <c r="C89" s="16">
        <f>SUM(C52:C83)</f>
        <v>0</v>
      </c>
      <c r="D89" s="16">
        <f>SUM(D52:D83)</f>
        <v>0</v>
      </c>
      <c r="E89" s="16">
        <f>SUM(E52:E83)</f>
        <v>0</v>
      </c>
      <c r="F89" s="16">
        <f>SUM(F52:F83)</f>
        <v>0</v>
      </c>
      <c r="G89" s="12"/>
      <c r="H89" s="8" t="s">
        <v>7</v>
      </c>
      <c r="I89" s="16">
        <f>SUM(I52:I88)</f>
        <v>0</v>
      </c>
      <c r="J89" s="16">
        <f>SUM(J52:J88)</f>
        <v>0</v>
      </c>
      <c r="K89" s="16">
        <f>SUM(K52:K88)</f>
        <v>0</v>
      </c>
      <c r="L89" s="16">
        <f>SUM(L52:L88)</f>
        <v>0</v>
      </c>
      <c r="M89" s="16">
        <f>SUM(M52:M88)</f>
        <v>0</v>
      </c>
      <c r="N89" s="4"/>
      <c r="O89" s="4"/>
      <c r="P89" s="4"/>
    </row>
    <row r="90" spans="1:16">
      <c r="A90" s="6" t="s">
        <v>13</v>
      </c>
      <c r="B90" s="23">
        <f>IF(L43&gt;0,B89/L43,0)</f>
        <v>0</v>
      </c>
      <c r="C90" s="23">
        <f>IF(M43&gt;0,C89/M43,0)</f>
        <v>0</v>
      </c>
      <c r="D90" s="23">
        <f>IF(N43&gt;0,D89/N43,0)</f>
        <v>0</v>
      </c>
      <c r="E90" s="23">
        <f>IF(O43&gt;0,E89/O43,0)</f>
        <v>0</v>
      </c>
      <c r="F90" s="23">
        <f>IF(P43&gt;0,F89/P43,0)</f>
        <v>0</v>
      </c>
      <c r="G90" s="12"/>
      <c r="H90" s="6" t="s">
        <v>13</v>
      </c>
      <c r="I90" s="23">
        <f>IF(L43&gt;0,I89/L43,0)</f>
        <v>0</v>
      </c>
      <c r="J90" s="23">
        <f>IF(M43&gt;0,J89/M43,0)</f>
        <v>0</v>
      </c>
      <c r="K90" s="23">
        <f>IF(N43&gt;0,K89/N43,0)</f>
        <v>0</v>
      </c>
      <c r="L90" s="23">
        <f>IF(O43&gt;0,L89/O43,0)</f>
        <v>0</v>
      </c>
      <c r="M90" s="23">
        <f>IF(P43&gt;0,M89/P43,0)</f>
        <v>0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9" t="s">
        <v>14</v>
      </c>
      <c r="B95" s="29"/>
      <c r="C95" s="29"/>
      <c r="D95" s="29"/>
      <c r="E95" s="29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9"/>
      <c r="B96" s="29"/>
      <c r="C96" s="29"/>
      <c r="D96" s="29"/>
      <c r="E96" s="29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30" t="s">
        <v>15</v>
      </c>
      <c r="B99" s="31" t="s">
        <v>16</v>
      </c>
      <c r="C99" s="31" t="s">
        <v>17</v>
      </c>
      <c r="D99" s="31" t="s">
        <v>18</v>
      </c>
      <c r="E99" s="31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30"/>
      <c r="B100" s="30"/>
      <c r="C100" s="30"/>
      <c r="D100" s="30"/>
      <c r="E100" s="31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5">
        <f>L$43</f>
        <v>0</v>
      </c>
      <c r="C102" s="26">
        <f>$B$90</f>
        <v>0</v>
      </c>
      <c r="D102" s="26">
        <f>$I$90</f>
        <v>0</v>
      </c>
      <c r="E102" s="25">
        <f>B102*D102</f>
        <v>0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5">
        <f>M$43</f>
        <v>0</v>
      </c>
      <c r="C103" s="26">
        <f>$C$90</f>
        <v>0</v>
      </c>
      <c r="D103" s="26">
        <f>$J$90</f>
        <v>0</v>
      </c>
      <c r="E103" s="25">
        <f>B103*D103</f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5">
        <f>N$43</f>
        <v>0</v>
      </c>
      <c r="C104" s="26">
        <f>$D$90</f>
        <v>0</v>
      </c>
      <c r="D104" s="26">
        <f>$K$90</f>
        <v>0</v>
      </c>
      <c r="E104" s="25">
        <f>B104*D104</f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5">
        <f>SUM(B102:B105)</f>
        <v>0</v>
      </c>
      <c r="C106" s="26">
        <f>$F$90</f>
        <v>0</v>
      </c>
      <c r="D106" s="26">
        <f>$M$90</f>
        <v>0</v>
      </c>
      <c r="E106" s="25">
        <f>SUM(E102:E105)</f>
        <v>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7">
        <f>$I$2</f>
        <v>0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8" t="s">
        <v>20</v>
      </c>
      <c r="B108" s="25" t="str">
        <f>IF(E106&gt;0,$I$2/E106,"")</f>
        <v/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P108"/>
  <sheetViews>
    <sheetView topLeftCell="A88" zoomScaleNormal="100" workbookViewId="0">
      <selection activeCell="I3" sqref="I3"/>
    </sheetView>
  </sheetViews>
  <sheetFormatPr baseColWidth="10" defaultColWidth="8.83203125" defaultRowHeight="13"/>
  <cols>
    <col min="1" max="1025" width="9.1640625" customWidth="1"/>
  </cols>
  <sheetData>
    <row r="1" spans="1:16" ht="21">
      <c r="A1" s="32" t="s">
        <v>21</v>
      </c>
      <c r="B1" s="32"/>
      <c r="C1" s="32"/>
      <c r="D1" s="32"/>
      <c r="E1" s="32"/>
      <c r="F1" s="32"/>
      <c r="G1" s="3"/>
      <c r="H1" s="33" t="s">
        <v>1</v>
      </c>
      <c r="I1" s="33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27726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4" t="s">
        <v>4</v>
      </c>
      <c r="C4" s="34"/>
      <c r="D4" s="34"/>
      <c r="E4" s="34"/>
      <c r="F4" s="34"/>
      <c r="G4" s="3"/>
      <c r="H4" s="2" t="s">
        <v>3</v>
      </c>
      <c r="I4" s="3"/>
      <c r="J4" s="3"/>
      <c r="K4" s="2" t="s">
        <v>3</v>
      </c>
      <c r="L4" s="33" t="s">
        <v>5</v>
      </c>
      <c r="M4" s="33"/>
      <c r="N4" s="33"/>
      <c r="O4" s="33"/>
      <c r="P4" s="33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3</v>
      </c>
      <c r="C14" s="11">
        <v>0</v>
      </c>
      <c r="D14" s="11">
        <v>0</v>
      </c>
      <c r="E14" s="11"/>
      <c r="F14" s="12">
        <f t="shared" si="0"/>
        <v>3</v>
      </c>
      <c r="G14" s="3"/>
      <c r="H14" s="10">
        <v>7.75</v>
      </c>
      <c r="I14" s="5">
        <v>20</v>
      </c>
      <c r="J14" s="5"/>
      <c r="K14" s="10">
        <v>7.75</v>
      </c>
      <c r="L14" s="3">
        <f t="shared" si="1"/>
        <v>0.02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0.02</v>
      </c>
    </row>
    <row r="15" spans="1:16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>
        <v>20</v>
      </c>
      <c r="J15" s="5"/>
      <c r="K15" s="10">
        <v>8.25</v>
      </c>
      <c r="L15" s="3">
        <f t="shared" si="1"/>
        <v>0.02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0.02</v>
      </c>
    </row>
    <row r="16" spans="1:16">
      <c r="A16" s="10">
        <v>8.75</v>
      </c>
      <c r="B16" s="11">
        <v>16</v>
      </c>
      <c r="C16" s="11">
        <v>0</v>
      </c>
      <c r="D16" s="11">
        <v>0</v>
      </c>
      <c r="E16" s="11"/>
      <c r="F16" s="12">
        <f t="shared" si="0"/>
        <v>16</v>
      </c>
      <c r="G16" s="3"/>
      <c r="H16" s="10">
        <v>8.75</v>
      </c>
      <c r="I16" s="5">
        <v>20</v>
      </c>
      <c r="J16" s="5"/>
      <c r="K16" s="10">
        <v>8.75</v>
      </c>
      <c r="L16" s="3">
        <f t="shared" si="1"/>
        <v>0.02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0.02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>
        <v>26</v>
      </c>
      <c r="J17" s="5"/>
      <c r="K17" s="10">
        <v>9.25</v>
      </c>
      <c r="L17" s="3">
        <f t="shared" si="1"/>
        <v>2.5999999999999999E-2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2.5999999999999999E-2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13</v>
      </c>
      <c r="J18" s="5"/>
      <c r="K18" s="10">
        <v>9.75</v>
      </c>
      <c r="L18" s="3">
        <f t="shared" si="1"/>
        <v>1.2999999999999999E-2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1.2999999999999999E-2</v>
      </c>
    </row>
    <row r="19" spans="1:16">
      <c r="A19" s="10">
        <v>10.25</v>
      </c>
      <c r="B19" s="11">
        <v>45</v>
      </c>
      <c r="C19" s="11">
        <v>0</v>
      </c>
      <c r="D19" s="11">
        <v>0</v>
      </c>
      <c r="E19" s="11"/>
      <c r="F19" s="12">
        <f t="shared" si="0"/>
        <v>45</v>
      </c>
      <c r="G19" s="3"/>
      <c r="H19" s="10">
        <v>10.25</v>
      </c>
      <c r="I19" s="5">
        <v>33</v>
      </c>
      <c r="J19" s="5"/>
      <c r="K19" s="10">
        <v>10.25</v>
      </c>
      <c r="L19" s="3">
        <f t="shared" si="1"/>
        <v>3.3000000000000002E-2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3.3000000000000002E-2</v>
      </c>
    </row>
    <row r="20" spans="1:16">
      <c r="A20" s="10">
        <v>10.75</v>
      </c>
      <c r="B20" s="11">
        <v>44</v>
      </c>
      <c r="C20" s="11">
        <v>0</v>
      </c>
      <c r="D20" s="11">
        <v>0</v>
      </c>
      <c r="E20" s="11"/>
      <c r="F20" s="12">
        <f t="shared" si="0"/>
        <v>44</v>
      </c>
      <c r="G20" s="3"/>
      <c r="H20" s="10">
        <v>10.75</v>
      </c>
      <c r="I20" s="5">
        <v>26</v>
      </c>
      <c r="J20" s="5"/>
      <c r="K20" s="10">
        <v>10.75</v>
      </c>
      <c r="L20" s="3">
        <f t="shared" si="1"/>
        <v>2.5999999999999999E-2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2.5999999999999999E-2</v>
      </c>
    </row>
    <row r="21" spans="1:16">
      <c r="A21" s="10">
        <v>11.25</v>
      </c>
      <c r="B21" s="11">
        <v>36</v>
      </c>
      <c r="C21" s="11">
        <v>0</v>
      </c>
      <c r="D21" s="11">
        <v>0</v>
      </c>
      <c r="E21" s="11"/>
      <c r="F21" s="12">
        <f t="shared" si="0"/>
        <v>36</v>
      </c>
      <c r="G21" s="3"/>
      <c r="H21" s="10">
        <v>11.25</v>
      </c>
      <c r="I21" s="5">
        <v>13</v>
      </c>
      <c r="J21" s="5"/>
      <c r="K21" s="10">
        <v>11.25</v>
      </c>
      <c r="L21" s="3">
        <f t="shared" si="1"/>
        <v>1.2999999999999999E-2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1.2999999999999999E-2</v>
      </c>
    </row>
    <row r="22" spans="1:16">
      <c r="A22" s="10">
        <v>11.75</v>
      </c>
      <c r="B22" s="11">
        <v>46</v>
      </c>
      <c r="C22" s="11">
        <v>3</v>
      </c>
      <c r="D22" s="11">
        <v>0</v>
      </c>
      <c r="E22" s="11"/>
      <c r="F22" s="12">
        <f t="shared" si="0"/>
        <v>49</v>
      </c>
      <c r="G22" s="5"/>
      <c r="H22" s="10">
        <v>11.75</v>
      </c>
      <c r="I22" s="5">
        <v>13</v>
      </c>
      <c r="J22" s="5"/>
      <c r="K22" s="10">
        <v>11.75</v>
      </c>
      <c r="L22" s="3">
        <f t="shared" si="1"/>
        <v>1.220408163265306E-2</v>
      </c>
      <c r="M22" s="3">
        <f t="shared" si="2"/>
        <v>7.9591836734693873E-4</v>
      </c>
      <c r="N22" s="3">
        <f t="shared" si="3"/>
        <v>0</v>
      </c>
      <c r="O22" s="3">
        <f t="shared" si="4"/>
        <v>0</v>
      </c>
      <c r="P22" s="13">
        <f t="shared" si="5"/>
        <v>1.2999999999999999E-2</v>
      </c>
    </row>
    <row r="23" spans="1:16">
      <c r="A23" s="10">
        <v>12.25</v>
      </c>
      <c r="B23" s="11">
        <v>39</v>
      </c>
      <c r="C23" s="11">
        <v>15</v>
      </c>
      <c r="D23" s="11">
        <v>0</v>
      </c>
      <c r="E23" s="11"/>
      <c r="F23" s="12">
        <f t="shared" si="0"/>
        <v>54</v>
      </c>
      <c r="G23" s="5"/>
      <c r="H23" s="10">
        <v>12.25</v>
      </c>
      <c r="I23" s="5">
        <v>0</v>
      </c>
      <c r="J23" s="5"/>
      <c r="K23" s="10">
        <v>12.25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23</v>
      </c>
      <c r="C24" s="11">
        <v>26</v>
      </c>
      <c r="D24" s="11">
        <v>0</v>
      </c>
      <c r="E24" s="11"/>
      <c r="F24" s="12">
        <f t="shared" si="0"/>
        <v>49</v>
      </c>
      <c r="G24" s="5"/>
      <c r="H24" s="10">
        <v>12.75</v>
      </c>
      <c r="I24" s="5">
        <v>0</v>
      </c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23</v>
      </c>
      <c r="C25" s="11">
        <v>57</v>
      </c>
      <c r="D25" s="11">
        <v>0</v>
      </c>
      <c r="E25" s="11"/>
      <c r="F25" s="12">
        <f t="shared" si="0"/>
        <v>80</v>
      </c>
      <c r="G25" s="5"/>
      <c r="H25" s="10">
        <v>13.25</v>
      </c>
      <c r="I25" s="5">
        <v>7384</v>
      </c>
      <c r="J25" s="5"/>
      <c r="K25" s="10">
        <v>13.25</v>
      </c>
      <c r="L25" s="3">
        <f t="shared" si="1"/>
        <v>2.1229</v>
      </c>
      <c r="M25" s="3">
        <f t="shared" si="2"/>
        <v>5.2611000000000008</v>
      </c>
      <c r="N25" s="3">
        <f t="shared" si="3"/>
        <v>0</v>
      </c>
      <c r="O25" s="3">
        <f t="shared" si="4"/>
        <v>0</v>
      </c>
      <c r="P25" s="13">
        <f t="shared" si="5"/>
        <v>7.3840000000000003</v>
      </c>
    </row>
    <row r="26" spans="1:16">
      <c r="A26" s="10">
        <v>13.75</v>
      </c>
      <c r="B26" s="11">
        <v>17</v>
      </c>
      <c r="C26" s="11">
        <v>61</v>
      </c>
      <c r="D26" s="11">
        <v>2</v>
      </c>
      <c r="E26" s="11"/>
      <c r="F26" s="12">
        <f t="shared" si="0"/>
        <v>80</v>
      </c>
      <c r="G26" s="5"/>
      <c r="H26" s="10">
        <v>13.75</v>
      </c>
      <c r="I26" s="5">
        <v>32231</v>
      </c>
      <c r="J26" s="5"/>
      <c r="K26" s="10">
        <v>13.75</v>
      </c>
      <c r="L26" s="3">
        <f t="shared" si="1"/>
        <v>6.8490875000000004</v>
      </c>
      <c r="M26" s="3">
        <f t="shared" si="2"/>
        <v>24.576137500000002</v>
      </c>
      <c r="N26" s="3">
        <f t="shared" si="3"/>
        <v>0.80577500000000013</v>
      </c>
      <c r="O26" s="3">
        <f t="shared" si="4"/>
        <v>0</v>
      </c>
      <c r="P26" s="13">
        <f t="shared" si="5"/>
        <v>32.231000000000002</v>
      </c>
    </row>
    <row r="27" spans="1:16">
      <c r="A27" s="10">
        <v>14.25</v>
      </c>
      <c r="B27" s="11">
        <v>6</v>
      </c>
      <c r="C27" s="11">
        <v>92</v>
      </c>
      <c r="D27" s="11">
        <v>3</v>
      </c>
      <c r="E27" s="11"/>
      <c r="F27" s="12">
        <f t="shared" si="0"/>
        <v>101</v>
      </c>
      <c r="G27" s="5"/>
      <c r="H27" s="10">
        <v>14.25</v>
      </c>
      <c r="I27" s="5">
        <v>126223</v>
      </c>
      <c r="J27" s="5"/>
      <c r="K27" s="10">
        <v>14.25</v>
      </c>
      <c r="L27" s="3">
        <f t="shared" si="1"/>
        <v>7.4983960396039597</v>
      </c>
      <c r="M27" s="3">
        <f t="shared" si="2"/>
        <v>114.97540594059406</v>
      </c>
      <c r="N27" s="3">
        <f t="shared" si="3"/>
        <v>3.7491980198019799</v>
      </c>
      <c r="O27" s="3">
        <f t="shared" si="4"/>
        <v>0</v>
      </c>
      <c r="P27" s="13">
        <f t="shared" si="5"/>
        <v>126.223</v>
      </c>
    </row>
    <row r="28" spans="1:16">
      <c r="A28" s="10">
        <v>14.75</v>
      </c>
      <c r="B28" s="11">
        <v>4</v>
      </c>
      <c r="C28" s="11">
        <v>86</v>
      </c>
      <c r="D28" s="11">
        <v>2</v>
      </c>
      <c r="E28" s="11"/>
      <c r="F28" s="12">
        <f t="shared" si="0"/>
        <v>92</v>
      </c>
      <c r="G28" s="3"/>
      <c r="H28" s="10">
        <v>14.75</v>
      </c>
      <c r="I28" s="5">
        <v>271427</v>
      </c>
      <c r="J28" s="5"/>
      <c r="K28" s="10">
        <v>14.75</v>
      </c>
      <c r="L28" s="3">
        <f t="shared" si="1"/>
        <v>11.801173913043479</v>
      </c>
      <c r="M28" s="3">
        <f t="shared" si="2"/>
        <v>253.7252391304348</v>
      </c>
      <c r="N28" s="3">
        <f t="shared" si="3"/>
        <v>5.9005869565217397</v>
      </c>
      <c r="O28" s="3">
        <f t="shared" si="4"/>
        <v>0</v>
      </c>
      <c r="P28" s="13">
        <f t="shared" si="5"/>
        <v>271.42700000000002</v>
      </c>
    </row>
    <row r="29" spans="1:16">
      <c r="A29" s="10">
        <v>15.25</v>
      </c>
      <c r="B29" s="11">
        <v>1</v>
      </c>
      <c r="C29" s="11">
        <v>62</v>
      </c>
      <c r="D29" s="11">
        <v>13</v>
      </c>
      <c r="E29" s="11"/>
      <c r="F29" s="12">
        <f t="shared" si="0"/>
        <v>76</v>
      </c>
      <c r="G29" s="3"/>
      <c r="H29" s="10">
        <v>15.25</v>
      </c>
      <c r="I29" s="5">
        <v>333498</v>
      </c>
      <c r="J29" s="5"/>
      <c r="K29" s="10">
        <v>15.25</v>
      </c>
      <c r="L29" s="3">
        <f t="shared" si="1"/>
        <v>4.3881315789473678</v>
      </c>
      <c r="M29" s="3">
        <f t="shared" si="2"/>
        <v>272.06415789473681</v>
      </c>
      <c r="N29" s="3">
        <f t="shared" si="3"/>
        <v>57.045710526315787</v>
      </c>
      <c r="O29" s="3">
        <f t="shared" si="4"/>
        <v>0</v>
      </c>
      <c r="P29" s="13">
        <f t="shared" si="5"/>
        <v>333.49799999999993</v>
      </c>
    </row>
    <row r="30" spans="1:16">
      <c r="A30" s="10">
        <v>15.75</v>
      </c>
      <c r="B30" s="11">
        <v>0</v>
      </c>
      <c r="C30" s="11">
        <v>58</v>
      </c>
      <c r="D30" s="11">
        <v>11</v>
      </c>
      <c r="E30" s="11"/>
      <c r="F30" s="12">
        <f t="shared" si="0"/>
        <v>69</v>
      </c>
      <c r="G30" s="3"/>
      <c r="H30" s="10">
        <v>15.75</v>
      </c>
      <c r="I30" s="5">
        <v>295987</v>
      </c>
      <c r="J30" s="5"/>
      <c r="K30" s="10">
        <v>15.75</v>
      </c>
      <c r="L30" s="3">
        <f t="shared" si="1"/>
        <v>0</v>
      </c>
      <c r="M30" s="3">
        <f t="shared" si="2"/>
        <v>248.80066666666667</v>
      </c>
      <c r="N30" s="3">
        <f t="shared" si="3"/>
        <v>47.18633333333333</v>
      </c>
      <c r="O30" s="3">
        <f t="shared" si="4"/>
        <v>0</v>
      </c>
      <c r="P30" s="13">
        <f t="shared" si="5"/>
        <v>295.98700000000002</v>
      </c>
    </row>
    <row r="31" spans="1:16">
      <c r="A31" s="10">
        <v>16.25</v>
      </c>
      <c r="B31" s="11">
        <v>0</v>
      </c>
      <c r="C31" s="11">
        <v>27</v>
      </c>
      <c r="D31" s="11">
        <v>8</v>
      </c>
      <c r="E31" s="11"/>
      <c r="F31" s="12">
        <f t="shared" si="0"/>
        <v>35</v>
      </c>
      <c r="G31" s="3"/>
      <c r="H31" s="10">
        <v>16.25</v>
      </c>
      <c r="I31" s="5">
        <v>192126</v>
      </c>
      <c r="J31" s="5"/>
      <c r="K31" s="10">
        <v>16.25</v>
      </c>
      <c r="L31" s="3">
        <f t="shared" si="1"/>
        <v>0</v>
      </c>
      <c r="M31" s="3">
        <f t="shared" si="2"/>
        <v>148.21148571428571</v>
      </c>
      <c r="N31" s="3">
        <f t="shared" si="3"/>
        <v>43.914514285714283</v>
      </c>
      <c r="O31" s="3">
        <f t="shared" si="4"/>
        <v>0</v>
      </c>
      <c r="P31" s="13">
        <f t="shared" si="5"/>
        <v>192.126</v>
      </c>
    </row>
    <row r="32" spans="1:16">
      <c r="A32" s="10">
        <v>16.75</v>
      </c>
      <c r="B32" s="11">
        <v>0</v>
      </c>
      <c r="C32" s="11">
        <v>8</v>
      </c>
      <c r="D32" s="11">
        <v>9</v>
      </c>
      <c r="E32" s="11"/>
      <c r="F32" s="12">
        <f t="shared" si="0"/>
        <v>17</v>
      </c>
      <c r="G32" s="3"/>
      <c r="H32" s="10">
        <v>16.75</v>
      </c>
      <c r="I32" s="5">
        <v>58102</v>
      </c>
      <c r="J32" s="14"/>
      <c r="K32" s="10">
        <v>16.75</v>
      </c>
      <c r="L32" s="3">
        <f t="shared" si="1"/>
        <v>0</v>
      </c>
      <c r="M32" s="3">
        <f t="shared" si="2"/>
        <v>27.342117647058821</v>
      </c>
      <c r="N32" s="3">
        <f t="shared" si="3"/>
        <v>30.759882352941176</v>
      </c>
      <c r="O32" s="3">
        <f t="shared" si="4"/>
        <v>0</v>
      </c>
      <c r="P32" s="13">
        <f t="shared" si="5"/>
        <v>58.101999999999997</v>
      </c>
    </row>
    <row r="33" spans="1:16">
      <c r="A33" s="10">
        <v>17.25</v>
      </c>
      <c r="B33" s="11">
        <v>1</v>
      </c>
      <c r="C33" s="11">
        <v>3</v>
      </c>
      <c r="D33" s="11">
        <v>7</v>
      </c>
      <c r="E33" s="11"/>
      <c r="F33" s="12">
        <f t="shared" si="0"/>
        <v>11</v>
      </c>
      <c r="G33" s="3"/>
      <c r="H33" s="10">
        <v>17.25</v>
      </c>
      <c r="I33" s="5">
        <v>24043</v>
      </c>
      <c r="J33" s="14"/>
      <c r="K33" s="10">
        <v>17.25</v>
      </c>
      <c r="L33" s="3">
        <f t="shared" si="1"/>
        <v>2.1857272727272727</v>
      </c>
      <c r="M33" s="3">
        <f t="shared" si="2"/>
        <v>6.5571818181818173</v>
      </c>
      <c r="N33" s="3">
        <f t="shared" si="3"/>
        <v>15.300090909090908</v>
      </c>
      <c r="O33" s="3">
        <f t="shared" si="4"/>
        <v>0</v>
      </c>
      <c r="P33" s="13">
        <f t="shared" si="5"/>
        <v>24.042999999999999</v>
      </c>
    </row>
    <row r="34" spans="1:16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>
        <v>1453</v>
      </c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1.4530000000000001</v>
      </c>
      <c r="O34" s="3">
        <f t="shared" si="4"/>
        <v>0</v>
      </c>
      <c r="P34" s="13">
        <f t="shared" si="5"/>
        <v>1.4530000000000001</v>
      </c>
    </row>
    <row r="35" spans="1:16">
      <c r="A35" s="10">
        <v>18.25</v>
      </c>
      <c r="B35" s="11">
        <v>0</v>
      </c>
      <c r="C35" s="11">
        <v>0</v>
      </c>
      <c r="D35" s="11">
        <v>3</v>
      </c>
      <c r="E35" s="11"/>
      <c r="F35" s="12">
        <f t="shared" si="0"/>
        <v>3</v>
      </c>
      <c r="G35" s="3"/>
      <c r="H35" s="10">
        <v>18.25</v>
      </c>
      <c r="I35" s="5">
        <v>0</v>
      </c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5">
        <v>1</v>
      </c>
      <c r="E36" s="11"/>
      <c r="F36" s="12">
        <f t="shared" si="0"/>
        <v>1</v>
      </c>
      <c r="G36" s="3"/>
      <c r="H36" s="10">
        <v>18.75</v>
      </c>
      <c r="I36" s="5">
        <v>1609</v>
      </c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1.609</v>
      </c>
      <c r="O36" s="3">
        <f t="shared" si="4"/>
        <v>0</v>
      </c>
      <c r="P36" s="13">
        <f t="shared" si="5"/>
        <v>1.609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386</v>
      </c>
      <c r="C43" s="16">
        <f>SUM(C6:C42)</f>
        <v>498</v>
      </c>
      <c r="D43" s="16">
        <f>SUM(D6:D42)</f>
        <v>60</v>
      </c>
      <c r="E43" s="16">
        <f>SUM(E6:E42)</f>
        <v>0</v>
      </c>
      <c r="F43" s="16">
        <f>SUM(F6:F42)</f>
        <v>944</v>
      </c>
      <c r="G43" s="17"/>
      <c r="H43" s="8" t="s">
        <v>7</v>
      </c>
      <c r="I43" s="5">
        <f>SUM(I6:I42)</f>
        <v>1344267</v>
      </c>
      <c r="J43" s="3"/>
      <c r="K43" s="8" t="s">
        <v>7</v>
      </c>
      <c r="L43" s="16">
        <f>SUM(L6:L42)</f>
        <v>35.028620385954731</v>
      </c>
      <c r="M43" s="16">
        <f>SUM(M6:M42)</f>
        <v>1101.514288230326</v>
      </c>
      <c r="N43" s="16">
        <f>SUM(N6:N42)</f>
        <v>207.72409138371921</v>
      </c>
      <c r="O43" s="16">
        <f>SUM(O6:O42)</f>
        <v>0</v>
      </c>
      <c r="P43" s="16">
        <f>SUM(P6:P42)</f>
        <v>1344.2669999999998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4"/>
    </row>
    <row r="47" spans="1:16">
      <c r="A47" s="3"/>
      <c r="B47" s="33" t="s">
        <v>9</v>
      </c>
      <c r="C47" s="33"/>
      <c r="D47" s="33"/>
      <c r="E47" s="3"/>
      <c r="F47" s="3"/>
      <c r="G47" s="5"/>
      <c r="H47" s="3"/>
      <c r="I47" s="33" t="s">
        <v>10</v>
      </c>
      <c r="J47" s="33"/>
      <c r="K47" s="33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9" t="s">
        <v>11</v>
      </c>
      <c r="I49" s="20">
        <v>5.8861299999999998E-3</v>
      </c>
      <c r="J49" s="19" t="s">
        <v>12</v>
      </c>
      <c r="K49" s="20">
        <v>2.98438633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0.30406113899936454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0.44175877234390715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0.61566576939714424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0.82997197877744922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1.0888603426058827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1.3965075683669055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1.7570846820926103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2.1747574917691073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0.155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0.155</v>
      </c>
      <c r="G60" s="3"/>
      <c r="H60" s="10">
        <f t="shared" si="11"/>
        <v>2.6536869811770893</v>
      </c>
      <c r="I60" s="3">
        <f t="shared" si="12"/>
        <v>5.3073739623541789E-2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5.3073739623541789E-2</v>
      </c>
      <c r="N60" s="4"/>
      <c r="O60" s="4"/>
      <c r="P60" s="4"/>
    </row>
    <row r="61" spans="1:16">
      <c r="A61" s="10">
        <v>8.25</v>
      </c>
      <c r="B61" s="3">
        <f t="shared" si="6"/>
        <v>0.16500000000000001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0.16500000000000001</v>
      </c>
      <c r="G61" s="3"/>
      <c r="H61" s="10">
        <f t="shared" si="11"/>
        <v>3.1980296487311084</v>
      </c>
      <c r="I61" s="3">
        <f t="shared" si="12"/>
        <v>6.3960592974622171E-2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6.3960592974622171E-2</v>
      </c>
      <c r="N61" s="4"/>
      <c r="O61" s="4"/>
      <c r="P61" s="4"/>
    </row>
    <row r="62" spans="1:16">
      <c r="A62" s="10">
        <v>8.75</v>
      </c>
      <c r="B62" s="3">
        <f t="shared" si="6"/>
        <v>0.17500000000000002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0.17500000000000002</v>
      </c>
      <c r="G62" s="3"/>
      <c r="H62" s="10">
        <f t="shared" si="11"/>
        <v>3.8119378020799504</v>
      </c>
      <c r="I62" s="3">
        <f t="shared" si="12"/>
        <v>7.6238756041599007E-2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7.6238756041599007E-2</v>
      </c>
      <c r="N62" s="4"/>
      <c r="O62" s="4"/>
      <c r="P62" s="4"/>
    </row>
    <row r="63" spans="1:16">
      <c r="A63" s="10">
        <v>9.25</v>
      </c>
      <c r="B63" s="3">
        <f t="shared" si="6"/>
        <v>0.24049999999999999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0.24049999999999999</v>
      </c>
      <c r="G63" s="3"/>
      <c r="H63" s="10">
        <f t="shared" si="11"/>
        <v>4.4995598165937531</v>
      </c>
      <c r="I63" s="3">
        <f t="shared" si="12"/>
        <v>0.11698855523143757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0.11698855523143757</v>
      </c>
      <c r="N63" s="4"/>
      <c r="O63" s="4"/>
      <c r="P63" s="4"/>
    </row>
    <row r="64" spans="1:16">
      <c r="A64" s="10">
        <v>9.75</v>
      </c>
      <c r="B64" s="3">
        <f t="shared" si="6"/>
        <v>0.12675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0.12675</v>
      </c>
      <c r="G64" s="3"/>
      <c r="H64" s="10">
        <f t="shared" si="11"/>
        <v>5.2650403639883105</v>
      </c>
      <c r="I64" s="3">
        <f t="shared" si="12"/>
        <v>6.8445524731848034E-2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6.8445524731848034E-2</v>
      </c>
      <c r="N64" s="4"/>
      <c r="O64" s="4"/>
      <c r="P64" s="4"/>
    </row>
    <row r="65" spans="1:16">
      <c r="A65" s="10">
        <v>10.25</v>
      </c>
      <c r="B65" s="3">
        <f t="shared" si="6"/>
        <v>0.33825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0.33825</v>
      </c>
      <c r="G65" s="3"/>
      <c r="H65" s="10">
        <f t="shared" si="11"/>
        <v>6.1125206159730734</v>
      </c>
      <c r="I65" s="3">
        <f t="shared" si="12"/>
        <v>0.20171318032711144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0.20171318032711144</v>
      </c>
      <c r="N65" s="4"/>
      <c r="O65" s="4"/>
      <c r="P65" s="4"/>
    </row>
    <row r="66" spans="1:16">
      <c r="A66" s="10">
        <v>10.75</v>
      </c>
      <c r="B66" s="3">
        <f t="shared" si="6"/>
        <v>0.27949999999999997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0.27949999999999997</v>
      </c>
      <c r="G66" s="3"/>
      <c r="H66" s="10">
        <f t="shared" si="11"/>
        <v>7.0461384267987794</v>
      </c>
      <c r="I66" s="3">
        <f t="shared" si="12"/>
        <v>0.18319959909676825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0.18319959909676825</v>
      </c>
      <c r="N66" s="4"/>
      <c r="O66" s="4"/>
      <c r="P66" s="4"/>
    </row>
    <row r="67" spans="1:16">
      <c r="A67" s="10">
        <v>11.25</v>
      </c>
      <c r="B67" s="3">
        <f t="shared" si="6"/>
        <v>0.14624999999999999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0.14624999999999999</v>
      </c>
      <c r="G67" s="3"/>
      <c r="H67" s="10">
        <f t="shared" si="11"/>
        <v>8.0700284978180505</v>
      </c>
      <c r="I67" s="3">
        <f t="shared" si="12"/>
        <v>0.10491037047163465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0.10491037047163465</v>
      </c>
      <c r="N67" s="4"/>
      <c r="O67" s="4"/>
      <c r="P67" s="4"/>
    </row>
    <row r="68" spans="1:16">
      <c r="A68" s="10">
        <v>11.75</v>
      </c>
      <c r="B68" s="3">
        <f t="shared" si="6"/>
        <v>0.14339795918367346</v>
      </c>
      <c r="C68" s="3">
        <f t="shared" si="7"/>
        <v>9.3520408163265296E-3</v>
      </c>
      <c r="D68" s="3">
        <f t="shared" si="8"/>
        <v>0</v>
      </c>
      <c r="E68" s="3">
        <f t="shared" si="9"/>
        <v>0</v>
      </c>
      <c r="F68" s="12">
        <f t="shared" si="10"/>
        <v>0.15275</v>
      </c>
      <c r="G68" s="3"/>
      <c r="H68" s="10">
        <f t="shared" si="11"/>
        <v>9.1883225265889124</v>
      </c>
      <c r="I68" s="3">
        <f t="shared" si="12"/>
        <v>0.1121350381816361</v>
      </c>
      <c r="J68" s="3">
        <f t="shared" si="13"/>
        <v>7.313154664019746E-3</v>
      </c>
      <c r="K68" s="3">
        <f t="shared" si="14"/>
        <v>0</v>
      </c>
      <c r="L68" s="3">
        <f t="shared" si="15"/>
        <v>0</v>
      </c>
      <c r="M68" s="22">
        <f t="shared" si="16"/>
        <v>0.11944819284565585</v>
      </c>
      <c r="N68" s="4"/>
      <c r="O68" s="4"/>
      <c r="P68" s="4"/>
    </row>
    <row r="69" spans="1:16">
      <c r="A69" s="10">
        <v>12.25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10.40514934259806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2">
        <f t="shared" si="16"/>
        <v>0</v>
      </c>
      <c r="N69" s="4"/>
      <c r="O69" s="4"/>
      <c r="P69" s="4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11.724635031324723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2">
        <f t="shared" si="16"/>
        <v>0</v>
      </c>
      <c r="N70" s="4"/>
      <c r="O70" s="4"/>
      <c r="P70" s="4"/>
    </row>
    <row r="71" spans="1:16">
      <c r="A71" s="10">
        <v>13.25</v>
      </c>
      <c r="B71" s="3">
        <f t="shared" si="6"/>
        <v>28.128425</v>
      </c>
      <c r="C71" s="3">
        <f t="shared" si="7"/>
        <v>69.709575000000015</v>
      </c>
      <c r="D71" s="3">
        <f t="shared" si="8"/>
        <v>0</v>
      </c>
      <c r="E71" s="3">
        <f t="shared" si="9"/>
        <v>0</v>
      </c>
      <c r="F71" s="12">
        <f t="shared" si="10"/>
        <v>97.838000000000022</v>
      </c>
      <c r="G71" s="3"/>
      <c r="H71" s="10">
        <f t="shared" si="11"/>
        <v>13.150903048083261</v>
      </c>
      <c r="I71" s="3">
        <f t="shared" si="12"/>
        <v>27.918052080775954</v>
      </c>
      <c r="J71" s="3">
        <f t="shared" si="13"/>
        <v>69.188216026270851</v>
      </c>
      <c r="K71" s="3">
        <f t="shared" si="14"/>
        <v>0</v>
      </c>
      <c r="L71" s="3">
        <f t="shared" si="15"/>
        <v>0</v>
      </c>
      <c r="M71" s="22">
        <f t="shared" si="16"/>
        <v>97.106268107046802</v>
      </c>
      <c r="N71" s="4"/>
      <c r="O71" s="4"/>
      <c r="P71" s="4"/>
    </row>
    <row r="72" spans="1:16">
      <c r="A72" s="10">
        <v>13.75</v>
      </c>
      <c r="B72" s="3">
        <f t="shared" si="6"/>
        <v>94.174953125000002</v>
      </c>
      <c r="C72" s="3">
        <f t="shared" si="7"/>
        <v>337.921890625</v>
      </c>
      <c r="D72" s="3">
        <f t="shared" si="8"/>
        <v>11.079406250000002</v>
      </c>
      <c r="E72" s="3">
        <f t="shared" si="9"/>
        <v>0</v>
      </c>
      <c r="F72" s="12">
        <f t="shared" si="10"/>
        <v>443.17624999999998</v>
      </c>
      <c r="G72" s="3"/>
      <c r="H72" s="10">
        <f t="shared" si="11"/>
        <v>14.68807432285546</v>
      </c>
      <c r="I72" s="3">
        <f t="shared" si="12"/>
        <v>100.59990624374031</v>
      </c>
      <c r="J72" s="3">
        <f t="shared" si="13"/>
        <v>360.97613416871519</v>
      </c>
      <c r="K72" s="3">
        <f t="shared" si="14"/>
        <v>11.83528308749886</v>
      </c>
      <c r="L72" s="3">
        <f t="shared" si="15"/>
        <v>0</v>
      </c>
      <c r="M72" s="22">
        <f t="shared" si="16"/>
        <v>473.41132349995434</v>
      </c>
      <c r="N72" s="4"/>
      <c r="O72" s="4"/>
      <c r="P72" s="4"/>
    </row>
    <row r="73" spans="1:16">
      <c r="A73" s="10">
        <v>14.25</v>
      </c>
      <c r="B73" s="3">
        <f t="shared" si="6"/>
        <v>106.85214356435642</v>
      </c>
      <c r="C73" s="3">
        <f t="shared" si="7"/>
        <v>1638.3995346534653</v>
      </c>
      <c r="D73" s="3">
        <f t="shared" si="8"/>
        <v>53.426071782178212</v>
      </c>
      <c r="E73" s="3">
        <f t="shared" si="9"/>
        <v>0</v>
      </c>
      <c r="F73" s="12">
        <f t="shared" si="10"/>
        <v>1798.6777500000001</v>
      </c>
      <c r="G73" s="3"/>
      <c r="H73" s="10">
        <f t="shared" si="11"/>
        <v>16.34026735713968</v>
      </c>
      <c r="I73" s="3">
        <f t="shared" si="12"/>
        <v>122.52579603684605</v>
      </c>
      <c r="J73" s="3">
        <f t="shared" si="13"/>
        <v>1878.7288725649728</v>
      </c>
      <c r="K73" s="3">
        <f t="shared" si="14"/>
        <v>61.262898018423023</v>
      </c>
      <c r="L73" s="3">
        <f t="shared" si="15"/>
        <v>0</v>
      </c>
      <c r="M73" s="22">
        <f t="shared" si="16"/>
        <v>2062.5175666202417</v>
      </c>
      <c r="N73" s="4"/>
      <c r="O73" s="4"/>
      <c r="P73" s="4"/>
    </row>
    <row r="74" spans="1:16">
      <c r="A74" s="10">
        <v>14.75</v>
      </c>
      <c r="B74" s="3">
        <f t="shared" si="6"/>
        <v>174.06731521739133</v>
      </c>
      <c r="C74" s="3">
        <f t="shared" si="7"/>
        <v>3742.4472771739133</v>
      </c>
      <c r="D74" s="3">
        <f t="shared" si="8"/>
        <v>87.033657608695663</v>
      </c>
      <c r="E74" s="3">
        <f t="shared" si="9"/>
        <v>0</v>
      </c>
      <c r="F74" s="12">
        <f t="shared" si="10"/>
        <v>4003.5482500000003</v>
      </c>
      <c r="G74" s="3"/>
      <c r="H74" s="10">
        <f t="shared" si="11"/>
        <v>18.111598313693754</v>
      </c>
      <c r="I74" s="3">
        <f t="shared" si="12"/>
        <v>213.73812154308501</v>
      </c>
      <c r="J74" s="3">
        <f t="shared" si="13"/>
        <v>4595.3696131763272</v>
      </c>
      <c r="K74" s="3">
        <f t="shared" si="14"/>
        <v>106.86906077154251</v>
      </c>
      <c r="L74" s="3">
        <f t="shared" si="15"/>
        <v>0</v>
      </c>
      <c r="M74" s="22">
        <f t="shared" si="16"/>
        <v>4915.9767954909548</v>
      </c>
      <c r="N74" s="4"/>
      <c r="O74" s="4"/>
      <c r="P74" s="4"/>
    </row>
    <row r="75" spans="1:16">
      <c r="A75" s="10">
        <v>15.25</v>
      </c>
      <c r="B75" s="3">
        <f t="shared" si="6"/>
        <v>66.919006578947361</v>
      </c>
      <c r="C75" s="3">
        <f t="shared" si="7"/>
        <v>4148.9784078947359</v>
      </c>
      <c r="D75" s="3">
        <f t="shared" si="8"/>
        <v>869.94708552631573</v>
      </c>
      <c r="E75" s="3">
        <f t="shared" si="9"/>
        <v>0</v>
      </c>
      <c r="F75" s="12">
        <f t="shared" si="10"/>
        <v>5085.8444999999992</v>
      </c>
      <c r="G75" s="3"/>
      <c r="H75" s="10">
        <f t="shared" si="11"/>
        <v>20.006181099924451</v>
      </c>
      <c r="I75" s="3">
        <f t="shared" si="12"/>
        <v>87.78975505871847</v>
      </c>
      <c r="J75" s="3">
        <f t="shared" si="13"/>
        <v>5442.9648136405449</v>
      </c>
      <c r="K75" s="3">
        <f t="shared" si="14"/>
        <v>1141.2668157633402</v>
      </c>
      <c r="L75" s="3">
        <f t="shared" si="15"/>
        <v>0</v>
      </c>
      <c r="M75" s="22">
        <f t="shared" si="16"/>
        <v>6672.0213844626032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3918.6105000000002</v>
      </c>
      <c r="D76" s="3">
        <f t="shared" si="8"/>
        <v>743.18474999999989</v>
      </c>
      <c r="E76" s="3">
        <f t="shared" si="9"/>
        <v>0</v>
      </c>
      <c r="F76" s="12">
        <f t="shared" si="10"/>
        <v>4661.7952500000001</v>
      </c>
      <c r="G76" s="3"/>
      <c r="H76" s="10">
        <f t="shared" si="11"/>
        <v>22.028127445574206</v>
      </c>
      <c r="I76" s="3">
        <f t="shared" si="12"/>
        <v>0</v>
      </c>
      <c r="J76" s="3">
        <f t="shared" si="13"/>
        <v>5480.6127938771597</v>
      </c>
      <c r="K76" s="3">
        <f t="shared" si="14"/>
        <v>1039.4265643560129</v>
      </c>
      <c r="L76" s="3">
        <f t="shared" si="15"/>
        <v>0</v>
      </c>
      <c r="M76" s="22">
        <f t="shared" si="16"/>
        <v>6520.0393582331726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2408.4366428571429</v>
      </c>
      <c r="D77" s="3">
        <f t="shared" si="8"/>
        <v>713.61085714285707</v>
      </c>
      <c r="E77" s="3">
        <f t="shared" si="9"/>
        <v>0</v>
      </c>
      <c r="F77" s="12">
        <f t="shared" si="10"/>
        <v>3122.0475000000001</v>
      </c>
      <c r="G77" s="3"/>
      <c r="H77" s="10">
        <f t="shared" si="11"/>
        <v>24.181546975268962</v>
      </c>
      <c r="I77" s="3">
        <f t="shared" si="12"/>
        <v>0</v>
      </c>
      <c r="J77" s="3">
        <f t="shared" si="13"/>
        <v>3583.9830040744046</v>
      </c>
      <c r="K77" s="3">
        <f t="shared" si="14"/>
        <v>1061.9208900961198</v>
      </c>
      <c r="L77" s="3">
        <f t="shared" si="15"/>
        <v>0</v>
      </c>
      <c r="M77" s="22">
        <f t="shared" si="16"/>
        <v>4645.9038941705239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457.98047058823522</v>
      </c>
      <c r="D78" s="3">
        <f t="shared" si="8"/>
        <v>515.22802941176474</v>
      </c>
      <c r="E78" s="3">
        <f t="shared" si="9"/>
        <v>0</v>
      </c>
      <c r="F78" s="12">
        <f t="shared" si="10"/>
        <v>973.20849999999996</v>
      </c>
      <c r="G78" s="3"/>
      <c r="H78" s="10">
        <f t="shared" si="11"/>
        <v>26.470547276420913</v>
      </c>
      <c r="I78" s="3">
        <f t="shared" si="12"/>
        <v>0</v>
      </c>
      <c r="J78" s="3">
        <f t="shared" si="13"/>
        <v>723.76081781393304</v>
      </c>
      <c r="K78" s="3">
        <f t="shared" si="14"/>
        <v>814.23092004067473</v>
      </c>
      <c r="L78" s="3">
        <f t="shared" si="15"/>
        <v>0</v>
      </c>
      <c r="M78" s="22">
        <f t="shared" si="16"/>
        <v>1537.9917378546079</v>
      </c>
      <c r="N78" s="4"/>
      <c r="O78" s="4"/>
      <c r="P78" s="4"/>
    </row>
    <row r="79" spans="1:16">
      <c r="A79" s="10">
        <v>17.25</v>
      </c>
      <c r="B79" s="3">
        <f t="shared" si="6"/>
        <v>37.703795454545457</v>
      </c>
      <c r="C79" s="3">
        <f t="shared" si="7"/>
        <v>113.11138636363634</v>
      </c>
      <c r="D79" s="3">
        <f t="shared" si="8"/>
        <v>263.92656818181814</v>
      </c>
      <c r="E79" s="3">
        <f t="shared" si="9"/>
        <v>0</v>
      </c>
      <c r="F79" s="12">
        <f t="shared" si="10"/>
        <v>414.74174999999991</v>
      </c>
      <c r="G79" s="3"/>
      <c r="H79" s="10">
        <f t="shared" si="11"/>
        <v>28.899233962916121</v>
      </c>
      <c r="I79" s="3">
        <f t="shared" si="12"/>
        <v>63.165843833672028</v>
      </c>
      <c r="J79" s="3">
        <f t="shared" si="13"/>
        <v>189.49753150101606</v>
      </c>
      <c r="K79" s="3">
        <f t="shared" si="14"/>
        <v>442.16090683570417</v>
      </c>
      <c r="L79" s="3">
        <f t="shared" si="15"/>
        <v>0</v>
      </c>
      <c r="M79" s="22">
        <f t="shared" si="16"/>
        <v>694.82428217039228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25.790750000000003</v>
      </c>
      <c r="E80" s="3">
        <f t="shared" si="9"/>
        <v>0</v>
      </c>
      <c r="F80" s="12">
        <f t="shared" si="10"/>
        <v>25.790750000000003</v>
      </c>
      <c r="G80" s="3"/>
      <c r="H80" s="10">
        <f t="shared" si="11"/>
        <v>31.471710734968049</v>
      </c>
      <c r="I80" s="3">
        <f t="shared" si="12"/>
        <v>0</v>
      </c>
      <c r="J80" s="3">
        <f t="shared" si="13"/>
        <v>0</v>
      </c>
      <c r="K80" s="3">
        <f t="shared" si="14"/>
        <v>45.728395697908574</v>
      </c>
      <c r="L80" s="3">
        <f t="shared" si="15"/>
        <v>0</v>
      </c>
      <c r="M80" s="22">
        <f t="shared" si="16"/>
        <v>45.728395697908574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34.192079435471769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30.168749999999999</v>
      </c>
      <c r="E82" s="3">
        <f t="shared" si="9"/>
        <v>0</v>
      </c>
      <c r="F82" s="12">
        <f t="shared" si="10"/>
        <v>30.168749999999999</v>
      </c>
      <c r="G82" s="3"/>
      <c r="H82" s="10">
        <f t="shared" si="11"/>
        <v>37.064440103156564</v>
      </c>
      <c r="I82" s="3">
        <f t="shared" si="12"/>
        <v>0</v>
      </c>
      <c r="J82" s="3">
        <f t="shared" si="13"/>
        <v>0</v>
      </c>
      <c r="K82" s="3">
        <f t="shared" si="14"/>
        <v>59.63668412597891</v>
      </c>
      <c r="L82" s="3">
        <f t="shared" si="15"/>
        <v>0</v>
      </c>
      <c r="M82" s="22">
        <f t="shared" si="16"/>
        <v>59.63668412597891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40.092891022802057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43.281528772753084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46.634448269946709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50.155742812639438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53.849504121008167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57.719822375777703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509.61528689942423</v>
      </c>
      <c r="C89" s="16">
        <f>SUM(C52:C83)</f>
        <v>16835.605037196943</v>
      </c>
      <c r="D89" s="16">
        <f>SUM(D52:D83)</f>
        <v>3313.3959259036296</v>
      </c>
      <c r="E89" s="16">
        <f>SUM(E52:E83)</f>
        <v>0</v>
      </c>
      <c r="F89" s="16">
        <f>SUM(F52:F83)</f>
        <v>20658.616250000003</v>
      </c>
      <c r="G89" s="12"/>
      <c r="H89" s="8" t="s">
        <v>7</v>
      </c>
      <c r="I89" s="16">
        <f>SUM(I52:I88)</f>
        <v>616.71814015351799</v>
      </c>
      <c r="J89" s="16">
        <f>SUM(J52:J88)</f>
        <v>22325.089109998011</v>
      </c>
      <c r="K89" s="16">
        <f>SUM(K52:K88)</f>
        <v>4784.3384187932024</v>
      </c>
      <c r="L89" s="16">
        <f>SUM(L52:L88)</f>
        <v>0</v>
      </c>
      <c r="M89" s="16">
        <f>SUM(M52:M88)</f>
        <v>27726.145668944733</v>
      </c>
      <c r="N89" s="4"/>
      <c r="O89" s="4"/>
      <c r="P89" s="4"/>
    </row>
    <row r="90" spans="1:16">
      <c r="A90" s="6" t="s">
        <v>13</v>
      </c>
      <c r="B90" s="23">
        <f>IF(L43&gt;0,B89/L43,0)</f>
        <v>14.548540059081585</v>
      </c>
      <c r="C90" s="23">
        <f>IF(M43&gt;0,C89/M43,0)</f>
        <v>15.284055065908168</v>
      </c>
      <c r="D90" s="23">
        <f>IF(N43&gt;0,D89/N43,0)</f>
        <v>15.950946776717126</v>
      </c>
      <c r="E90" s="23">
        <f>IF(O43&gt;0,E89/O43,0)</f>
        <v>0</v>
      </c>
      <c r="F90" s="23">
        <f>IF(P43&gt;0,F89/P43,0)</f>
        <v>15.367941227449611</v>
      </c>
      <c r="G90" s="12"/>
      <c r="H90" s="6" t="s">
        <v>13</v>
      </c>
      <c r="I90" s="23">
        <f>IF(L43&gt;0,I89/L43,0)</f>
        <v>17.606121319034326</v>
      </c>
      <c r="J90" s="23">
        <f>IF(M43&gt;0,J89/M43,0)</f>
        <v>20.267634608594246</v>
      </c>
      <c r="K90" s="23">
        <f>IF(N43&gt;0,K89/N43,0)</f>
        <v>23.032178823954094</v>
      </c>
      <c r="L90" s="23">
        <f>IF(O43&gt;0,L89/O43,0)</f>
        <v>0</v>
      </c>
      <c r="M90" s="23">
        <f>IF(P43&gt;0,M89/P43,0)</f>
        <v>20.62547519871033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9" t="s">
        <v>14</v>
      </c>
      <c r="B95" s="29"/>
      <c r="C95" s="29"/>
      <c r="D95" s="29"/>
      <c r="E95" s="29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9"/>
      <c r="B96" s="29"/>
      <c r="C96" s="29"/>
      <c r="D96" s="29"/>
      <c r="E96" s="29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30" t="s">
        <v>15</v>
      </c>
      <c r="B99" s="31" t="s">
        <v>16</v>
      </c>
      <c r="C99" s="31" t="s">
        <v>17</v>
      </c>
      <c r="D99" s="31" t="s">
        <v>18</v>
      </c>
      <c r="E99" s="31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30"/>
      <c r="B100" s="30"/>
      <c r="C100" s="30"/>
      <c r="D100" s="30"/>
      <c r="E100" s="31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5">
        <f>L$43</f>
        <v>35.028620385954731</v>
      </c>
      <c r="C102" s="26">
        <f>$B$90</f>
        <v>14.548540059081585</v>
      </c>
      <c r="D102" s="26">
        <f>$I$90</f>
        <v>17.606121319034326</v>
      </c>
      <c r="E102" s="25">
        <f>B102*D102</f>
        <v>616.71814015351799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5">
        <f>M$43</f>
        <v>1101.514288230326</v>
      </c>
      <c r="C103" s="26">
        <f>$C$90</f>
        <v>15.284055065908168</v>
      </c>
      <c r="D103" s="26">
        <f>$J$90</f>
        <v>20.267634608594246</v>
      </c>
      <c r="E103" s="25">
        <f>B103*D103</f>
        <v>22325.089109998011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5">
        <f>N$43</f>
        <v>207.72409138371921</v>
      </c>
      <c r="C104" s="26">
        <f>$D$90</f>
        <v>15.950946776717126</v>
      </c>
      <c r="D104" s="26">
        <f>$K$90</f>
        <v>23.032178823954094</v>
      </c>
      <c r="E104" s="25">
        <f>B104*D104</f>
        <v>4784.3384187932024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5">
        <f>SUM(B102:B105)</f>
        <v>1344.2670000000001</v>
      </c>
      <c r="C106" s="26">
        <f>$F$90</f>
        <v>15.367941227449611</v>
      </c>
      <c r="D106" s="26">
        <f>$M$90</f>
        <v>20.62547519871033</v>
      </c>
      <c r="E106" s="25">
        <f>SUM(E102:E105)</f>
        <v>27726.14566894473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7">
        <f>$I$2</f>
        <v>27726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8" t="s">
        <v>20</v>
      </c>
      <c r="B108" s="25">
        <f>IF(E106&gt;0,$I$2/E106,"")</f>
        <v>0.99999474615236938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08"/>
  <sheetViews>
    <sheetView topLeftCell="A88" zoomScaleNormal="100" workbookViewId="0">
      <selection activeCell="I3" sqref="I3"/>
    </sheetView>
  </sheetViews>
  <sheetFormatPr baseColWidth="10" defaultColWidth="8.83203125" defaultRowHeight="13"/>
  <cols>
    <col min="1" max="1025" width="9.1640625" customWidth="1"/>
  </cols>
  <sheetData>
    <row r="1" spans="1:16" ht="21">
      <c r="A1" s="32" t="s">
        <v>22</v>
      </c>
      <c r="B1" s="32"/>
      <c r="C1" s="32"/>
      <c r="D1" s="32"/>
      <c r="E1" s="32"/>
      <c r="F1" s="32"/>
      <c r="G1" s="3"/>
      <c r="H1" s="33" t="s">
        <v>1</v>
      </c>
      <c r="I1" s="33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4168703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4" t="s">
        <v>4</v>
      </c>
      <c r="C4" s="34"/>
      <c r="D4" s="34"/>
      <c r="E4" s="34"/>
      <c r="F4" s="34"/>
      <c r="G4" s="3"/>
      <c r="H4" s="2" t="s">
        <v>3</v>
      </c>
      <c r="I4" s="3"/>
      <c r="J4" s="3"/>
      <c r="K4" s="2" t="s">
        <v>3</v>
      </c>
      <c r="L4" s="33" t="s">
        <v>5</v>
      </c>
      <c r="M4" s="33"/>
      <c r="N4" s="33"/>
      <c r="O4" s="33"/>
      <c r="P4" s="33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3</v>
      </c>
      <c r="C14" s="11">
        <v>0</v>
      </c>
      <c r="D14" s="11">
        <v>0</v>
      </c>
      <c r="E14" s="11"/>
      <c r="F14" s="12">
        <f t="shared" si="0"/>
        <v>3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16</v>
      </c>
      <c r="C16" s="11">
        <v>0</v>
      </c>
      <c r="D16" s="11">
        <v>0</v>
      </c>
      <c r="E16" s="11"/>
      <c r="F16" s="12">
        <f t="shared" si="0"/>
        <v>16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45</v>
      </c>
      <c r="C19" s="11">
        <v>0</v>
      </c>
      <c r="D19" s="11">
        <v>0</v>
      </c>
      <c r="E19" s="11"/>
      <c r="F19" s="12">
        <f t="shared" si="0"/>
        <v>45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44</v>
      </c>
      <c r="C20" s="11">
        <v>0</v>
      </c>
      <c r="D20" s="11">
        <v>0</v>
      </c>
      <c r="E20" s="11"/>
      <c r="F20" s="12">
        <f t="shared" si="0"/>
        <v>44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36</v>
      </c>
      <c r="C21" s="11">
        <v>0</v>
      </c>
      <c r="D21" s="11">
        <v>0</v>
      </c>
      <c r="E21" s="11"/>
      <c r="F21" s="12">
        <f t="shared" si="0"/>
        <v>36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0</v>
      </c>
    </row>
    <row r="22" spans="1:16">
      <c r="A22" s="10">
        <v>11.75</v>
      </c>
      <c r="B22" s="11">
        <v>46</v>
      </c>
      <c r="C22" s="11">
        <v>3</v>
      </c>
      <c r="D22" s="11">
        <v>0</v>
      </c>
      <c r="E22" s="11"/>
      <c r="F22" s="12">
        <f t="shared" si="0"/>
        <v>49</v>
      </c>
      <c r="G22" s="5"/>
      <c r="H22" s="10">
        <v>11.75</v>
      </c>
      <c r="I22" s="5"/>
      <c r="J22" s="5"/>
      <c r="K22" s="10">
        <v>11.75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3">
        <f t="shared" si="5"/>
        <v>0</v>
      </c>
    </row>
    <row r="23" spans="1:16">
      <c r="A23" s="10">
        <v>12.25</v>
      </c>
      <c r="B23" s="11">
        <v>39</v>
      </c>
      <c r="C23" s="11">
        <v>15</v>
      </c>
      <c r="D23" s="11">
        <v>0</v>
      </c>
      <c r="E23" s="11"/>
      <c r="F23" s="12">
        <f t="shared" si="0"/>
        <v>54</v>
      </c>
      <c r="G23" s="5"/>
      <c r="H23" s="10">
        <v>12.25</v>
      </c>
      <c r="I23" s="5">
        <v>728010</v>
      </c>
      <c r="J23" s="5"/>
      <c r="K23" s="10">
        <v>12.25</v>
      </c>
      <c r="L23" s="3">
        <f t="shared" si="1"/>
        <v>525.78499999999997</v>
      </c>
      <c r="M23" s="3">
        <f t="shared" si="2"/>
        <v>202.22499999999999</v>
      </c>
      <c r="N23" s="3">
        <f t="shared" si="3"/>
        <v>0</v>
      </c>
      <c r="O23" s="3">
        <f t="shared" si="4"/>
        <v>0</v>
      </c>
      <c r="P23" s="13">
        <f t="shared" si="5"/>
        <v>728.01</v>
      </c>
    </row>
    <row r="24" spans="1:16">
      <c r="A24" s="10">
        <v>12.75</v>
      </c>
      <c r="B24" s="11">
        <v>23</v>
      </c>
      <c r="C24" s="11">
        <v>26</v>
      </c>
      <c r="D24" s="11">
        <v>0</v>
      </c>
      <c r="E24" s="11"/>
      <c r="F24" s="12">
        <f t="shared" si="0"/>
        <v>49</v>
      </c>
      <c r="G24" s="5"/>
      <c r="H24" s="10">
        <v>12.75</v>
      </c>
      <c r="I24" s="5">
        <v>7719558</v>
      </c>
      <c r="J24" s="5"/>
      <c r="K24" s="10">
        <v>12.75</v>
      </c>
      <c r="L24" s="3">
        <f t="shared" si="1"/>
        <v>3623.4660000000003</v>
      </c>
      <c r="M24" s="3">
        <f t="shared" si="2"/>
        <v>4096.0920000000006</v>
      </c>
      <c r="N24" s="3">
        <f t="shared" si="3"/>
        <v>0</v>
      </c>
      <c r="O24" s="3">
        <f t="shared" si="4"/>
        <v>0</v>
      </c>
      <c r="P24" s="13">
        <f t="shared" si="5"/>
        <v>7719.5580000000009</v>
      </c>
    </row>
    <row r="25" spans="1:16">
      <c r="A25" s="10">
        <v>13.25</v>
      </c>
      <c r="B25" s="11">
        <v>23</v>
      </c>
      <c r="C25" s="11">
        <v>57</v>
      </c>
      <c r="D25" s="11">
        <v>0</v>
      </c>
      <c r="E25" s="11"/>
      <c r="F25" s="12">
        <f t="shared" si="0"/>
        <v>80</v>
      </c>
      <c r="G25" s="5"/>
      <c r="H25" s="10">
        <v>13.25</v>
      </c>
      <c r="I25" s="5">
        <v>26973016</v>
      </c>
      <c r="J25" s="5"/>
      <c r="K25" s="10">
        <v>13.25</v>
      </c>
      <c r="L25" s="3">
        <f t="shared" si="1"/>
        <v>7754.7420999999995</v>
      </c>
      <c r="M25" s="3">
        <f t="shared" si="2"/>
        <v>19218.2739</v>
      </c>
      <c r="N25" s="3">
        <f t="shared" si="3"/>
        <v>0</v>
      </c>
      <c r="O25" s="3">
        <f t="shared" si="4"/>
        <v>0</v>
      </c>
      <c r="P25" s="13">
        <f t="shared" si="5"/>
        <v>26973.016</v>
      </c>
    </row>
    <row r="26" spans="1:16">
      <c r="A26" s="10">
        <v>13.75</v>
      </c>
      <c r="B26" s="11">
        <v>17</v>
      </c>
      <c r="C26" s="11">
        <v>61</v>
      </c>
      <c r="D26" s="11">
        <v>2</v>
      </c>
      <c r="E26" s="11"/>
      <c r="F26" s="12">
        <f t="shared" si="0"/>
        <v>80</v>
      </c>
      <c r="G26" s="5"/>
      <c r="H26" s="10">
        <v>13.75</v>
      </c>
      <c r="I26" s="5">
        <v>43524545</v>
      </c>
      <c r="J26" s="5"/>
      <c r="K26" s="10">
        <v>13.75</v>
      </c>
      <c r="L26" s="3">
        <f t="shared" si="1"/>
        <v>9248.9658124999987</v>
      </c>
      <c r="M26" s="3">
        <f t="shared" si="2"/>
        <v>33187.465562499994</v>
      </c>
      <c r="N26" s="3">
        <f t="shared" si="3"/>
        <v>1088.113625</v>
      </c>
      <c r="O26" s="3">
        <f t="shared" si="4"/>
        <v>0</v>
      </c>
      <c r="P26" s="13">
        <f t="shared" si="5"/>
        <v>43524.544999999991</v>
      </c>
    </row>
    <row r="27" spans="1:16">
      <c r="A27" s="10">
        <v>14.25</v>
      </c>
      <c r="B27" s="11">
        <v>6</v>
      </c>
      <c r="C27" s="11">
        <v>92</v>
      </c>
      <c r="D27" s="11">
        <v>3</v>
      </c>
      <c r="E27" s="11"/>
      <c r="F27" s="12">
        <f t="shared" si="0"/>
        <v>101</v>
      </c>
      <c r="G27" s="5"/>
      <c r="H27" s="10">
        <v>14.25</v>
      </c>
      <c r="I27" s="5">
        <v>75278354</v>
      </c>
      <c r="J27" s="5"/>
      <c r="K27" s="10">
        <v>14.25</v>
      </c>
      <c r="L27" s="3">
        <f t="shared" si="1"/>
        <v>4471.9814257425742</v>
      </c>
      <c r="M27" s="3">
        <f t="shared" si="2"/>
        <v>68570.381861386151</v>
      </c>
      <c r="N27" s="3">
        <f t="shared" si="3"/>
        <v>2235.9907128712871</v>
      </c>
      <c r="O27" s="3">
        <f t="shared" si="4"/>
        <v>0</v>
      </c>
      <c r="P27" s="13">
        <f t="shared" si="5"/>
        <v>75278.354000000007</v>
      </c>
    </row>
    <row r="28" spans="1:16">
      <c r="A28" s="10">
        <v>14.75</v>
      </c>
      <c r="B28" s="11">
        <v>4</v>
      </c>
      <c r="C28" s="11">
        <v>86</v>
      </c>
      <c r="D28" s="11">
        <v>2</v>
      </c>
      <c r="E28" s="11"/>
      <c r="F28" s="12">
        <f t="shared" si="0"/>
        <v>92</v>
      </c>
      <c r="G28" s="3"/>
      <c r="H28" s="10">
        <v>14.75</v>
      </c>
      <c r="I28" s="5">
        <v>61846173</v>
      </c>
      <c r="J28" s="5"/>
      <c r="K28" s="10">
        <v>14.75</v>
      </c>
      <c r="L28" s="3">
        <f t="shared" si="1"/>
        <v>2688.9640434782609</v>
      </c>
      <c r="M28" s="3">
        <f t="shared" si="2"/>
        <v>57812.726934782615</v>
      </c>
      <c r="N28" s="3">
        <f t="shared" si="3"/>
        <v>1344.4820217391305</v>
      </c>
      <c r="O28" s="3">
        <f t="shared" si="4"/>
        <v>0</v>
      </c>
      <c r="P28" s="13">
        <f t="shared" si="5"/>
        <v>61846.17300000001</v>
      </c>
    </row>
    <row r="29" spans="1:16">
      <c r="A29" s="10">
        <v>15.25</v>
      </c>
      <c r="B29" s="11">
        <v>1</v>
      </c>
      <c r="C29" s="11">
        <v>62</v>
      </c>
      <c r="D29" s="11">
        <v>13</v>
      </c>
      <c r="E29" s="11"/>
      <c r="F29" s="12">
        <f t="shared" si="0"/>
        <v>76</v>
      </c>
      <c r="G29" s="3"/>
      <c r="H29" s="10">
        <v>15.25</v>
      </c>
      <c r="I29" s="5">
        <v>21265493</v>
      </c>
      <c r="J29" s="5"/>
      <c r="K29" s="10">
        <v>15.25</v>
      </c>
      <c r="L29" s="3">
        <f t="shared" si="1"/>
        <v>279.80911842105257</v>
      </c>
      <c r="M29" s="3">
        <f t="shared" si="2"/>
        <v>17348.165342105262</v>
      </c>
      <c r="N29" s="3">
        <f t="shared" si="3"/>
        <v>3637.5185394736841</v>
      </c>
      <c r="O29" s="3">
        <f t="shared" si="4"/>
        <v>0</v>
      </c>
      <c r="P29" s="13">
        <f t="shared" si="5"/>
        <v>21265.492999999999</v>
      </c>
    </row>
    <row r="30" spans="1:16">
      <c r="A30" s="10">
        <v>15.75</v>
      </c>
      <c r="B30" s="11">
        <v>0</v>
      </c>
      <c r="C30" s="11">
        <v>58</v>
      </c>
      <c r="D30" s="11">
        <v>11</v>
      </c>
      <c r="E30" s="11"/>
      <c r="F30" s="12">
        <f t="shared" si="0"/>
        <v>69</v>
      </c>
      <c r="G30" s="3"/>
      <c r="H30" s="10">
        <v>15.75</v>
      </c>
      <c r="I30" s="5">
        <v>12748604</v>
      </c>
      <c r="J30" s="5"/>
      <c r="K30" s="10">
        <v>15.75</v>
      </c>
      <c r="L30" s="3">
        <f t="shared" si="1"/>
        <v>0</v>
      </c>
      <c r="M30" s="3">
        <f t="shared" si="2"/>
        <v>10716.217855072462</v>
      </c>
      <c r="N30" s="3">
        <f t="shared" si="3"/>
        <v>2032.386144927536</v>
      </c>
      <c r="O30" s="3">
        <f t="shared" si="4"/>
        <v>0</v>
      </c>
      <c r="P30" s="13">
        <f t="shared" si="5"/>
        <v>12748.603999999998</v>
      </c>
    </row>
    <row r="31" spans="1:16">
      <c r="A31" s="10">
        <v>16.25</v>
      </c>
      <c r="B31" s="11">
        <v>0</v>
      </c>
      <c r="C31" s="11">
        <v>27</v>
      </c>
      <c r="D31" s="11">
        <v>8</v>
      </c>
      <c r="E31" s="11"/>
      <c r="F31" s="12">
        <f t="shared" si="0"/>
        <v>35</v>
      </c>
      <c r="G31" s="3"/>
      <c r="H31" s="10">
        <v>16.25</v>
      </c>
      <c r="I31" s="5">
        <v>832603</v>
      </c>
      <c r="J31" s="5"/>
      <c r="K31" s="10">
        <v>16.25</v>
      </c>
      <c r="L31" s="3">
        <f t="shared" si="1"/>
        <v>0</v>
      </c>
      <c r="M31" s="3">
        <f t="shared" si="2"/>
        <v>642.29374285714289</v>
      </c>
      <c r="N31" s="3">
        <f t="shared" si="3"/>
        <v>190.30925714285712</v>
      </c>
      <c r="O31" s="3">
        <f t="shared" si="4"/>
        <v>0</v>
      </c>
      <c r="P31" s="13">
        <f t="shared" si="5"/>
        <v>832.60300000000007</v>
      </c>
    </row>
    <row r="32" spans="1:16">
      <c r="A32" s="10">
        <v>16.75</v>
      </c>
      <c r="B32" s="11">
        <v>0</v>
      </c>
      <c r="C32" s="11">
        <v>8</v>
      </c>
      <c r="D32" s="11">
        <v>9</v>
      </c>
      <c r="E32" s="11"/>
      <c r="F32" s="12">
        <f t="shared" si="0"/>
        <v>17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1</v>
      </c>
      <c r="C33" s="11">
        <v>3</v>
      </c>
      <c r="D33" s="11">
        <v>7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0</v>
      </c>
      <c r="D35" s="11">
        <v>3</v>
      </c>
      <c r="E35" s="11"/>
      <c r="F35" s="12">
        <f t="shared" si="0"/>
        <v>3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5">
        <v>1</v>
      </c>
      <c r="E36" s="11"/>
      <c r="F36" s="12">
        <f t="shared" si="0"/>
        <v>1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386</v>
      </c>
      <c r="C43" s="16">
        <f>SUM(C6:C42)</f>
        <v>498</v>
      </c>
      <c r="D43" s="16">
        <f>SUM(D6:D42)</f>
        <v>60</v>
      </c>
      <c r="E43" s="16">
        <f>SUM(E6:E42)</f>
        <v>0</v>
      </c>
      <c r="F43" s="16">
        <f>SUM(F6:F42)</f>
        <v>944</v>
      </c>
      <c r="G43" s="17"/>
      <c r="H43" s="8" t="s">
        <v>7</v>
      </c>
      <c r="I43" s="5">
        <f>SUM(I6:I42)</f>
        <v>250916356</v>
      </c>
      <c r="J43" s="3"/>
      <c r="K43" s="8" t="s">
        <v>7</v>
      </c>
      <c r="L43" s="16">
        <f>SUM(L6:L42)</f>
        <v>28593.713500141886</v>
      </c>
      <c r="M43" s="16">
        <f>SUM(M6:M42)</f>
        <v>211793.84219870364</v>
      </c>
      <c r="N43" s="16">
        <f>SUM(N6:N42)</f>
        <v>10528.800301154493</v>
      </c>
      <c r="O43" s="16">
        <f>SUM(O6:O42)</f>
        <v>0</v>
      </c>
      <c r="P43" s="16">
        <f>SUM(P6:P42)</f>
        <v>250916.356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4"/>
    </row>
    <row r="47" spans="1:16">
      <c r="A47" s="3"/>
      <c r="B47" s="33" t="s">
        <v>9</v>
      </c>
      <c r="C47" s="33"/>
      <c r="D47" s="33"/>
      <c r="E47" s="3"/>
      <c r="F47" s="3"/>
      <c r="G47" s="5"/>
      <c r="H47" s="3"/>
      <c r="I47" s="33" t="s">
        <v>10</v>
      </c>
      <c r="J47" s="33"/>
      <c r="K47" s="33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9" t="s">
        <v>11</v>
      </c>
      <c r="I49" s="20">
        <v>5.8861299999999998E-3</v>
      </c>
      <c r="J49" s="19" t="s">
        <v>12</v>
      </c>
      <c r="K49" s="20">
        <v>2.98438633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0.30406113899936454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0.44175877234390715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0.61566576939714424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0.82997197877744922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1.0888603426058827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1.3965075683669055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1.7570846820926103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2.1747574917691073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2.6536869811770893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3.1980296487311084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3.8119378020799504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4.4995598165937531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5.2650403639883105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6.1125206159730734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</v>
      </c>
      <c r="N65" s="4"/>
      <c r="O65" s="4"/>
      <c r="P65" s="4"/>
    </row>
    <row r="66" spans="1:16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7.0461384267987794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0</v>
      </c>
      <c r="N66" s="4"/>
      <c r="O66" s="4"/>
      <c r="P66" s="4"/>
    </row>
    <row r="67" spans="1:16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8.0700284978180505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0</v>
      </c>
      <c r="N67" s="4"/>
      <c r="O67" s="4"/>
      <c r="P67" s="4"/>
    </row>
    <row r="68" spans="1:16">
      <c r="A68" s="10">
        <v>11.75</v>
      </c>
      <c r="B68" s="3">
        <f t="shared" si="6"/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12">
        <f t="shared" si="10"/>
        <v>0</v>
      </c>
      <c r="G68" s="3"/>
      <c r="H68" s="10">
        <f t="shared" si="11"/>
        <v>9.1883225265889124</v>
      </c>
      <c r="I68" s="3">
        <f t="shared" si="12"/>
        <v>0</v>
      </c>
      <c r="J68" s="3">
        <f t="shared" si="13"/>
        <v>0</v>
      </c>
      <c r="K68" s="3">
        <f t="shared" si="14"/>
        <v>0</v>
      </c>
      <c r="L68" s="3">
        <f t="shared" si="15"/>
        <v>0</v>
      </c>
      <c r="M68" s="22">
        <f t="shared" si="16"/>
        <v>0</v>
      </c>
      <c r="N68" s="4"/>
      <c r="O68" s="4"/>
      <c r="P68" s="4"/>
    </row>
    <row r="69" spans="1:16">
      <c r="A69" s="10">
        <v>12.25</v>
      </c>
      <c r="B69" s="3">
        <f t="shared" si="6"/>
        <v>6440.86625</v>
      </c>
      <c r="C69" s="3">
        <f t="shared" si="7"/>
        <v>2477.2562499999999</v>
      </c>
      <c r="D69" s="3">
        <f t="shared" si="8"/>
        <v>0</v>
      </c>
      <c r="E69" s="3">
        <f t="shared" si="9"/>
        <v>0</v>
      </c>
      <c r="F69" s="12">
        <f t="shared" si="10"/>
        <v>8918.1224999999995</v>
      </c>
      <c r="G69" s="3"/>
      <c r="H69" s="10">
        <f t="shared" si="11"/>
        <v>10.40514934259806</v>
      </c>
      <c r="I69" s="3">
        <f t="shared" si="12"/>
        <v>5470.8714470979203</v>
      </c>
      <c r="J69" s="3">
        <f t="shared" si="13"/>
        <v>2104.1813258068928</v>
      </c>
      <c r="K69" s="3">
        <f t="shared" si="14"/>
        <v>0</v>
      </c>
      <c r="L69" s="3">
        <f t="shared" si="15"/>
        <v>0</v>
      </c>
      <c r="M69" s="22">
        <f t="shared" si="16"/>
        <v>7575.0527729048135</v>
      </c>
      <c r="N69" s="4"/>
      <c r="O69" s="4"/>
      <c r="P69" s="4"/>
    </row>
    <row r="70" spans="1:16">
      <c r="A70" s="10">
        <v>12.75</v>
      </c>
      <c r="B70" s="3">
        <f t="shared" si="6"/>
        <v>46199.191500000001</v>
      </c>
      <c r="C70" s="3">
        <f t="shared" si="7"/>
        <v>52225.17300000001</v>
      </c>
      <c r="D70" s="3">
        <f t="shared" si="8"/>
        <v>0</v>
      </c>
      <c r="E70" s="3">
        <f t="shared" si="9"/>
        <v>0</v>
      </c>
      <c r="F70" s="12">
        <f t="shared" si="10"/>
        <v>98424.364500000011</v>
      </c>
      <c r="G70" s="3"/>
      <c r="H70" s="10">
        <f t="shared" si="11"/>
        <v>11.724635031324723</v>
      </c>
      <c r="I70" s="3">
        <f t="shared" si="12"/>
        <v>42483.816398414077</v>
      </c>
      <c r="J70" s="3">
        <f t="shared" si="13"/>
        <v>48025.183754728954</v>
      </c>
      <c r="K70" s="3">
        <f t="shared" si="14"/>
        <v>0</v>
      </c>
      <c r="L70" s="3">
        <f t="shared" si="15"/>
        <v>0</v>
      </c>
      <c r="M70" s="22">
        <f t="shared" si="16"/>
        <v>90509.000153143032</v>
      </c>
      <c r="N70" s="4"/>
      <c r="O70" s="4"/>
      <c r="P70" s="4"/>
    </row>
    <row r="71" spans="1:16">
      <c r="A71" s="10">
        <v>13.25</v>
      </c>
      <c r="B71" s="3">
        <f t="shared" si="6"/>
        <v>102750.33282499999</v>
      </c>
      <c r="C71" s="3">
        <f t="shared" si="7"/>
        <v>254642.12917500001</v>
      </c>
      <c r="D71" s="3">
        <f t="shared" si="8"/>
        <v>0</v>
      </c>
      <c r="E71" s="3">
        <f t="shared" si="9"/>
        <v>0</v>
      </c>
      <c r="F71" s="12">
        <f t="shared" si="10"/>
        <v>357392.462</v>
      </c>
      <c r="G71" s="3"/>
      <c r="H71" s="10">
        <f t="shared" si="11"/>
        <v>13.150903048083261</v>
      </c>
      <c r="I71" s="3">
        <f t="shared" si="12"/>
        <v>101981.86151998959</v>
      </c>
      <c r="J71" s="3">
        <f t="shared" si="13"/>
        <v>252737.65681040898</v>
      </c>
      <c r="K71" s="3">
        <f t="shared" si="14"/>
        <v>0</v>
      </c>
      <c r="L71" s="3">
        <f t="shared" si="15"/>
        <v>0</v>
      </c>
      <c r="M71" s="22">
        <f t="shared" si="16"/>
        <v>354719.5183303986</v>
      </c>
      <c r="N71" s="4"/>
      <c r="O71" s="4"/>
      <c r="P71" s="4"/>
    </row>
    <row r="72" spans="1:16">
      <c r="A72" s="10">
        <v>13.75</v>
      </c>
      <c r="B72" s="3">
        <f t="shared" si="6"/>
        <v>127173.27992187499</v>
      </c>
      <c r="C72" s="3">
        <f t="shared" si="7"/>
        <v>456327.65148437495</v>
      </c>
      <c r="D72" s="3">
        <f t="shared" si="8"/>
        <v>14961.56234375</v>
      </c>
      <c r="E72" s="3">
        <f t="shared" si="9"/>
        <v>0</v>
      </c>
      <c r="F72" s="12">
        <f t="shared" si="10"/>
        <v>598462.49375000002</v>
      </c>
      <c r="G72" s="3"/>
      <c r="H72" s="10">
        <f t="shared" si="11"/>
        <v>14.68807432285546</v>
      </c>
      <c r="I72" s="3">
        <f t="shared" si="12"/>
        <v>135849.49726354922</v>
      </c>
      <c r="J72" s="3">
        <f t="shared" si="13"/>
        <v>487459.96076920599</v>
      </c>
      <c r="K72" s="3">
        <f t="shared" si="14"/>
        <v>15982.293795711674</v>
      </c>
      <c r="L72" s="3">
        <f t="shared" si="15"/>
        <v>0</v>
      </c>
      <c r="M72" s="22">
        <f t="shared" si="16"/>
        <v>639291.75182846689</v>
      </c>
      <c r="N72" s="4"/>
      <c r="O72" s="4"/>
      <c r="P72" s="4"/>
    </row>
    <row r="73" spans="1:16">
      <c r="A73" s="10">
        <v>14.25</v>
      </c>
      <c r="B73" s="3">
        <f t="shared" si="6"/>
        <v>63725.735316831684</v>
      </c>
      <c r="C73" s="3">
        <f t="shared" si="7"/>
        <v>977127.94152475265</v>
      </c>
      <c r="D73" s="3">
        <f t="shared" si="8"/>
        <v>31862.867658415842</v>
      </c>
      <c r="E73" s="3">
        <f t="shared" si="9"/>
        <v>0</v>
      </c>
      <c r="F73" s="12">
        <f t="shared" si="10"/>
        <v>1072716.5445000003</v>
      </c>
      <c r="G73" s="3"/>
      <c r="H73" s="10">
        <f t="shared" si="11"/>
        <v>16.34026735713968</v>
      </c>
      <c r="I73" s="3">
        <f t="shared" si="12"/>
        <v>73073.372112796351</v>
      </c>
      <c r="J73" s="3">
        <f t="shared" si="13"/>
        <v>1120458.3723962109</v>
      </c>
      <c r="K73" s="3">
        <f t="shared" si="14"/>
        <v>36536.686056398175</v>
      </c>
      <c r="L73" s="3">
        <f t="shared" si="15"/>
        <v>0</v>
      </c>
      <c r="M73" s="22">
        <f t="shared" si="16"/>
        <v>1230068.4305654054</v>
      </c>
      <c r="N73" s="4"/>
      <c r="O73" s="4"/>
      <c r="P73" s="4"/>
    </row>
    <row r="74" spans="1:16">
      <c r="A74" s="10">
        <v>14.75</v>
      </c>
      <c r="B74" s="3">
        <f t="shared" si="6"/>
        <v>39662.219641304349</v>
      </c>
      <c r="C74" s="3">
        <f t="shared" si="7"/>
        <v>852737.72228804359</v>
      </c>
      <c r="D74" s="3">
        <f t="shared" si="8"/>
        <v>19831.109820652175</v>
      </c>
      <c r="E74" s="3">
        <f t="shared" si="9"/>
        <v>0</v>
      </c>
      <c r="F74" s="12">
        <f t="shared" si="10"/>
        <v>912231.0517500001</v>
      </c>
      <c r="G74" s="3"/>
      <c r="H74" s="10">
        <f t="shared" si="11"/>
        <v>18.111598313693754</v>
      </c>
      <c r="I74" s="3">
        <f t="shared" si="12"/>
        <v>48701.436635444006</v>
      </c>
      <c r="J74" s="3">
        <f t="shared" si="13"/>
        <v>1047080.8876620464</v>
      </c>
      <c r="K74" s="3">
        <f t="shared" si="14"/>
        <v>24350.718317722003</v>
      </c>
      <c r="L74" s="3">
        <f t="shared" si="15"/>
        <v>0</v>
      </c>
      <c r="M74" s="22">
        <f t="shared" si="16"/>
        <v>1120133.0426152123</v>
      </c>
      <c r="N74" s="4"/>
      <c r="O74" s="4"/>
      <c r="P74" s="4"/>
    </row>
    <row r="75" spans="1:16">
      <c r="A75" s="10">
        <v>15.25</v>
      </c>
      <c r="B75" s="3">
        <f t="shared" si="6"/>
        <v>4267.089055921052</v>
      </c>
      <c r="C75" s="3">
        <f t="shared" si="7"/>
        <v>264559.52146710525</v>
      </c>
      <c r="D75" s="3">
        <f t="shared" si="8"/>
        <v>55472.157726973681</v>
      </c>
      <c r="E75" s="3">
        <f t="shared" si="9"/>
        <v>0</v>
      </c>
      <c r="F75" s="12">
        <f t="shared" si="10"/>
        <v>324298.76825000002</v>
      </c>
      <c r="G75" s="3"/>
      <c r="H75" s="10">
        <f t="shared" si="11"/>
        <v>20.006181099924451</v>
      </c>
      <c r="I75" s="3">
        <f t="shared" si="12"/>
        <v>5597.9118965417847</v>
      </c>
      <c r="J75" s="3">
        <f t="shared" si="13"/>
        <v>347070.53758559068</v>
      </c>
      <c r="K75" s="3">
        <f t="shared" si="14"/>
        <v>72772.854655043207</v>
      </c>
      <c r="L75" s="3">
        <f t="shared" si="15"/>
        <v>0</v>
      </c>
      <c r="M75" s="22">
        <f t="shared" si="16"/>
        <v>425441.30413717567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168780.43121739128</v>
      </c>
      <c r="D76" s="3">
        <f t="shared" si="8"/>
        <v>32010.08178260869</v>
      </c>
      <c r="E76" s="3">
        <f t="shared" si="9"/>
        <v>0</v>
      </c>
      <c r="F76" s="12">
        <f t="shared" si="10"/>
        <v>200790.51299999998</v>
      </c>
      <c r="G76" s="3"/>
      <c r="H76" s="10">
        <f t="shared" si="11"/>
        <v>22.028127445574206</v>
      </c>
      <c r="I76" s="3">
        <f t="shared" si="12"/>
        <v>0</v>
      </c>
      <c r="J76" s="3">
        <f t="shared" si="13"/>
        <v>236058.21264607407</v>
      </c>
      <c r="K76" s="3">
        <f t="shared" si="14"/>
        <v>44769.661019083011</v>
      </c>
      <c r="L76" s="3">
        <f t="shared" si="15"/>
        <v>0</v>
      </c>
      <c r="M76" s="22">
        <f t="shared" si="16"/>
        <v>280827.87366515707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10437.273321428573</v>
      </c>
      <c r="D77" s="3">
        <f t="shared" si="8"/>
        <v>3092.5254285714282</v>
      </c>
      <c r="E77" s="3">
        <f t="shared" si="9"/>
        <v>0</v>
      </c>
      <c r="F77" s="12">
        <f t="shared" si="10"/>
        <v>13529.798750000002</v>
      </c>
      <c r="G77" s="3"/>
      <c r="H77" s="10">
        <f t="shared" si="11"/>
        <v>24.181546975268962</v>
      </c>
      <c r="I77" s="3">
        <f t="shared" si="12"/>
        <v>0</v>
      </c>
      <c r="J77" s="3">
        <f t="shared" si="13"/>
        <v>15531.656314821324</v>
      </c>
      <c r="K77" s="3">
        <f t="shared" si="14"/>
        <v>4601.9722414285397</v>
      </c>
      <c r="L77" s="3">
        <f t="shared" si="15"/>
        <v>0</v>
      </c>
      <c r="M77" s="22">
        <f t="shared" si="16"/>
        <v>20133.628556249863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26.470547276420913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2">
        <f t="shared" si="16"/>
        <v>0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28.899233962916121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31.471710734968049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34.192079435471769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37.064440103156564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40.092891022802057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43.281528772753084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46.634448269946709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50.155742812639438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53.849504121008167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57.719822375777703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390218.71451093204</v>
      </c>
      <c r="C89" s="16">
        <f>SUM(C52:C83)</f>
        <v>3039315.0997280967</v>
      </c>
      <c r="D89" s="16">
        <f>SUM(D52:D83)</f>
        <v>157230.30476097181</v>
      </c>
      <c r="E89" s="16">
        <f>SUM(E52:E83)</f>
        <v>0</v>
      </c>
      <c r="F89" s="16">
        <f>SUM(F52:F83)</f>
        <v>3586764.1190000004</v>
      </c>
      <c r="G89" s="12"/>
      <c r="H89" s="8" t="s">
        <v>7</v>
      </c>
      <c r="I89" s="16">
        <f>SUM(I52:I88)</f>
        <v>413158.76727383293</v>
      </c>
      <c r="J89" s="16">
        <f>SUM(J52:J88)</f>
        <v>3556526.649264894</v>
      </c>
      <c r="K89" s="16">
        <f>SUM(K52:K88)</f>
        <v>199014.18608538658</v>
      </c>
      <c r="L89" s="16">
        <f>SUM(L52:L88)</f>
        <v>0</v>
      </c>
      <c r="M89" s="16">
        <f>SUM(M52:M88)</f>
        <v>4168699.6026241141</v>
      </c>
      <c r="N89" s="4"/>
      <c r="O89" s="4"/>
      <c r="P89" s="4"/>
    </row>
    <row r="90" spans="1:16">
      <c r="A90" s="6" t="s">
        <v>13</v>
      </c>
      <c r="B90" s="23">
        <f>IF(L43&gt;0,B89/L43,0)</f>
        <v>13.64701071475014</v>
      </c>
      <c r="C90" s="23">
        <f>IF(M43&gt;0,C89/M43,0)</f>
        <v>14.350346866443031</v>
      </c>
      <c r="D90" s="23">
        <f>IF(N43&gt;0,D89/N43,0)</f>
        <v>14.933354253450068</v>
      </c>
      <c r="E90" s="23">
        <f>IF(O43&gt;0,E89/O43,0)</f>
        <v>0</v>
      </c>
      <c r="F90" s="23">
        <f>IF(P43&gt;0,F89/P43,0)</f>
        <v>14.294660484388672</v>
      </c>
      <c r="G90" s="12"/>
      <c r="H90" s="6" t="s">
        <v>13</v>
      </c>
      <c r="I90" s="23">
        <f>IF(L43&gt;0,I89/L43,0)</f>
        <v>14.449286808157421</v>
      </c>
      <c r="J90" s="23">
        <f>IF(M43&gt;0,J89/M43,0)</f>
        <v>16.792398741830194</v>
      </c>
      <c r="K90" s="23">
        <f>IF(N43&gt;0,K89/N43,0)</f>
        <v>18.901886292169912</v>
      </c>
      <c r="L90" s="23">
        <f>IF(O43&gt;0,L89/O43,0)</f>
        <v>0</v>
      </c>
      <c r="M90" s="23">
        <f>IF(P43&gt;0,M89/P43,0)</f>
        <v>16.61390141750709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9" t="s">
        <v>14</v>
      </c>
      <c r="B95" s="29"/>
      <c r="C95" s="29"/>
      <c r="D95" s="29"/>
      <c r="E95" s="29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9"/>
      <c r="B96" s="29"/>
      <c r="C96" s="29"/>
      <c r="D96" s="29"/>
      <c r="E96" s="29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30" t="s">
        <v>15</v>
      </c>
      <c r="B99" s="31" t="s">
        <v>16</v>
      </c>
      <c r="C99" s="31" t="s">
        <v>17</v>
      </c>
      <c r="D99" s="31" t="s">
        <v>18</v>
      </c>
      <c r="E99" s="31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30"/>
      <c r="B100" s="30"/>
      <c r="C100" s="30"/>
      <c r="D100" s="30"/>
      <c r="E100" s="31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5">
        <f>L$43</f>
        <v>28593.713500141886</v>
      </c>
      <c r="C102" s="26">
        <f>$B$90</f>
        <v>13.64701071475014</v>
      </c>
      <c r="D102" s="26">
        <f>$I$90</f>
        <v>14.449286808157421</v>
      </c>
      <c r="E102" s="25">
        <f>B102*D102</f>
        <v>413158.76727383293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5">
        <f>M$43</f>
        <v>211793.84219870364</v>
      </c>
      <c r="C103" s="26">
        <f>$C$90</f>
        <v>14.350346866443031</v>
      </c>
      <c r="D103" s="26">
        <f>$J$90</f>
        <v>16.792398741830194</v>
      </c>
      <c r="E103" s="25">
        <f>B103*D103</f>
        <v>3556526.6492648935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5">
        <f>N$43</f>
        <v>10528.800301154493</v>
      </c>
      <c r="C104" s="26">
        <f>$D$90</f>
        <v>14.933354253450068</v>
      </c>
      <c r="D104" s="26">
        <f>$K$90</f>
        <v>18.901886292169912</v>
      </c>
      <c r="E104" s="25">
        <f>B104*D104</f>
        <v>199014.18608538655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5">
        <f>SUM(B102:B105)</f>
        <v>250916.35600000003</v>
      </c>
      <c r="C106" s="26">
        <f>$F$90</f>
        <v>14.294660484388672</v>
      </c>
      <c r="D106" s="26">
        <f>$M$90</f>
        <v>16.61390141750709</v>
      </c>
      <c r="E106" s="25">
        <f>SUM(E102:E105)</f>
        <v>4168699.6026241132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7">
        <f>$I$2</f>
        <v>4168703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8" t="s">
        <v>20</v>
      </c>
      <c r="B108" s="25">
        <f>IF(E106&gt;0,$I$2/E106,"")</f>
        <v>1.0000008149725839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P108"/>
  <sheetViews>
    <sheetView topLeftCell="A91" zoomScaleNormal="100" workbookViewId="0">
      <selection activeCell="I3" sqref="I3"/>
    </sheetView>
  </sheetViews>
  <sheetFormatPr baseColWidth="10" defaultColWidth="8.83203125" defaultRowHeight="13"/>
  <cols>
    <col min="1" max="1025" width="9.1640625" customWidth="1"/>
  </cols>
  <sheetData>
    <row r="1" spans="1:16" ht="21">
      <c r="A1" s="32" t="s">
        <v>23</v>
      </c>
      <c r="B1" s="32"/>
      <c r="C1" s="32"/>
      <c r="D1" s="32"/>
      <c r="E1" s="32"/>
      <c r="F1" s="32"/>
      <c r="G1" s="3"/>
      <c r="H1" s="33" t="s">
        <v>1</v>
      </c>
      <c r="I1" s="33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862281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4" t="s">
        <v>4</v>
      </c>
      <c r="C4" s="34"/>
      <c r="D4" s="34"/>
      <c r="E4" s="34"/>
      <c r="F4" s="34"/>
      <c r="G4" s="3"/>
      <c r="H4" s="2" t="s">
        <v>3</v>
      </c>
      <c r="I4" s="3"/>
      <c r="J4" s="3"/>
      <c r="K4" s="2" t="s">
        <v>3</v>
      </c>
      <c r="L4" s="33" t="s">
        <v>5</v>
      </c>
      <c r="M4" s="33"/>
      <c r="N4" s="33"/>
      <c r="O4" s="33"/>
      <c r="P4" s="33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3</v>
      </c>
      <c r="C14" s="11">
        <v>0</v>
      </c>
      <c r="D14" s="11">
        <v>0</v>
      </c>
      <c r="E14" s="11"/>
      <c r="F14" s="12">
        <f t="shared" si="0"/>
        <v>3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16</v>
      </c>
      <c r="C16" s="11">
        <v>0</v>
      </c>
      <c r="D16" s="11">
        <v>0</v>
      </c>
      <c r="E16" s="11"/>
      <c r="F16" s="12">
        <f t="shared" si="0"/>
        <v>16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45</v>
      </c>
      <c r="C19" s="11">
        <v>0</v>
      </c>
      <c r="D19" s="11">
        <v>0</v>
      </c>
      <c r="E19" s="11"/>
      <c r="F19" s="12">
        <f t="shared" si="0"/>
        <v>45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44</v>
      </c>
      <c r="C20" s="11">
        <v>0</v>
      </c>
      <c r="D20" s="11">
        <v>0</v>
      </c>
      <c r="E20" s="11"/>
      <c r="F20" s="12">
        <f t="shared" si="0"/>
        <v>44</v>
      </c>
      <c r="G20" s="3"/>
      <c r="H20" s="10">
        <v>10.75</v>
      </c>
      <c r="I20" s="5">
        <v>93484</v>
      </c>
      <c r="J20" s="5"/>
      <c r="K20" s="10">
        <v>10.75</v>
      </c>
      <c r="L20" s="3">
        <f t="shared" si="1"/>
        <v>93.483999999999995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93.483999999999995</v>
      </c>
    </row>
    <row r="21" spans="1:16">
      <c r="A21" s="10">
        <v>11.25</v>
      </c>
      <c r="B21" s="11">
        <v>36</v>
      </c>
      <c r="C21" s="11">
        <v>0</v>
      </c>
      <c r="D21" s="11">
        <v>0</v>
      </c>
      <c r="E21" s="11"/>
      <c r="F21" s="12">
        <f t="shared" si="0"/>
        <v>36</v>
      </c>
      <c r="G21" s="3"/>
      <c r="H21" s="10">
        <v>11.25</v>
      </c>
      <c r="I21" s="5">
        <v>823377</v>
      </c>
      <c r="J21" s="5"/>
      <c r="K21" s="10">
        <v>11.25</v>
      </c>
      <c r="L21" s="3">
        <f t="shared" si="1"/>
        <v>823.37699999999995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823.37699999999995</v>
      </c>
    </row>
    <row r="22" spans="1:16">
      <c r="A22" s="10">
        <v>11.75</v>
      </c>
      <c r="B22" s="11">
        <v>46</v>
      </c>
      <c r="C22" s="11">
        <v>3</v>
      </c>
      <c r="D22" s="11">
        <v>0</v>
      </c>
      <c r="E22" s="11"/>
      <c r="F22" s="12">
        <f t="shared" si="0"/>
        <v>49</v>
      </c>
      <c r="G22" s="5"/>
      <c r="H22" s="10">
        <v>11.75</v>
      </c>
      <c r="I22" s="5">
        <v>2629994</v>
      </c>
      <c r="J22" s="5"/>
      <c r="K22" s="10">
        <v>11.75</v>
      </c>
      <c r="L22" s="3">
        <f t="shared" si="1"/>
        <v>2468.9739591836737</v>
      </c>
      <c r="M22" s="3">
        <f t="shared" si="2"/>
        <v>161.02004081632654</v>
      </c>
      <c r="N22" s="3">
        <f t="shared" si="3"/>
        <v>0</v>
      </c>
      <c r="O22" s="3">
        <f t="shared" si="4"/>
        <v>0</v>
      </c>
      <c r="P22" s="13">
        <f t="shared" si="5"/>
        <v>2629.9940000000001</v>
      </c>
    </row>
    <row r="23" spans="1:16">
      <c r="A23" s="10">
        <v>12.25</v>
      </c>
      <c r="B23" s="11">
        <v>39</v>
      </c>
      <c r="C23" s="11">
        <v>15</v>
      </c>
      <c r="D23" s="11">
        <v>0</v>
      </c>
      <c r="E23" s="11"/>
      <c r="F23" s="12">
        <f t="shared" si="0"/>
        <v>54</v>
      </c>
      <c r="G23" s="5"/>
      <c r="H23" s="10">
        <v>12.25</v>
      </c>
      <c r="I23" s="5">
        <v>10906220</v>
      </c>
      <c r="J23" s="5"/>
      <c r="K23" s="10">
        <v>12.25</v>
      </c>
      <c r="L23" s="3">
        <f t="shared" si="1"/>
        <v>7876.7144444444439</v>
      </c>
      <c r="M23" s="3">
        <f t="shared" si="2"/>
        <v>3029.5055555555555</v>
      </c>
      <c r="N23" s="3">
        <f t="shared" si="3"/>
        <v>0</v>
      </c>
      <c r="O23" s="3">
        <f t="shared" si="4"/>
        <v>0</v>
      </c>
      <c r="P23" s="13">
        <f t="shared" si="5"/>
        <v>10906.22</v>
      </c>
    </row>
    <row r="24" spans="1:16">
      <c r="A24" s="10">
        <v>12.75</v>
      </c>
      <c r="B24" s="11">
        <v>23</v>
      </c>
      <c r="C24" s="11">
        <v>26</v>
      </c>
      <c r="D24" s="11">
        <v>0</v>
      </c>
      <c r="E24" s="11"/>
      <c r="F24" s="12">
        <f t="shared" si="0"/>
        <v>49</v>
      </c>
      <c r="G24" s="5"/>
      <c r="H24" s="10">
        <v>12.75</v>
      </c>
      <c r="I24" s="5">
        <v>12719846</v>
      </c>
      <c r="J24" s="5"/>
      <c r="K24" s="10">
        <v>12.75</v>
      </c>
      <c r="L24" s="3">
        <f t="shared" si="1"/>
        <v>5970.5399591836731</v>
      </c>
      <c r="M24" s="3">
        <f t="shared" si="2"/>
        <v>6749.3060408163265</v>
      </c>
      <c r="N24" s="3">
        <f t="shared" si="3"/>
        <v>0</v>
      </c>
      <c r="O24" s="3">
        <f t="shared" si="4"/>
        <v>0</v>
      </c>
      <c r="P24" s="13">
        <f t="shared" si="5"/>
        <v>12719.846</v>
      </c>
    </row>
    <row r="25" spans="1:16">
      <c r="A25" s="10">
        <v>13.25</v>
      </c>
      <c r="B25" s="11">
        <v>23</v>
      </c>
      <c r="C25" s="11">
        <v>57</v>
      </c>
      <c r="D25" s="11">
        <v>0</v>
      </c>
      <c r="E25" s="11"/>
      <c r="F25" s="12">
        <f t="shared" si="0"/>
        <v>80</v>
      </c>
      <c r="G25" s="5"/>
      <c r="H25" s="10">
        <v>13.25</v>
      </c>
      <c r="I25" s="5">
        <v>15259059</v>
      </c>
      <c r="J25" s="5"/>
      <c r="K25" s="10">
        <v>13.25</v>
      </c>
      <c r="L25" s="3">
        <f t="shared" si="1"/>
        <v>4386.9794624999995</v>
      </c>
      <c r="M25" s="3">
        <f t="shared" si="2"/>
        <v>10872.0795375</v>
      </c>
      <c r="N25" s="3">
        <f t="shared" si="3"/>
        <v>0</v>
      </c>
      <c r="O25" s="3">
        <f t="shared" si="4"/>
        <v>0</v>
      </c>
      <c r="P25" s="13">
        <f t="shared" si="5"/>
        <v>15259.058999999999</v>
      </c>
    </row>
    <row r="26" spans="1:16">
      <c r="A26" s="10">
        <v>13.75</v>
      </c>
      <c r="B26" s="11">
        <v>17</v>
      </c>
      <c r="C26" s="11">
        <v>61</v>
      </c>
      <c r="D26" s="11">
        <v>2</v>
      </c>
      <c r="E26" s="11"/>
      <c r="F26" s="12">
        <f t="shared" si="0"/>
        <v>80</v>
      </c>
      <c r="G26" s="5"/>
      <c r="H26" s="10">
        <v>13.75</v>
      </c>
      <c r="I26" s="5">
        <v>11602675</v>
      </c>
      <c r="J26" s="5"/>
      <c r="K26" s="10">
        <v>13.75</v>
      </c>
      <c r="L26" s="3">
        <f t="shared" si="1"/>
        <v>2465.5684374999996</v>
      </c>
      <c r="M26" s="3">
        <f t="shared" si="2"/>
        <v>8847.0396874999988</v>
      </c>
      <c r="N26" s="3">
        <f t="shared" si="3"/>
        <v>290.06687499999998</v>
      </c>
      <c r="O26" s="3">
        <f t="shared" si="4"/>
        <v>0</v>
      </c>
      <c r="P26" s="13">
        <f t="shared" si="5"/>
        <v>11602.674999999999</v>
      </c>
    </row>
    <row r="27" spans="1:16">
      <c r="A27" s="10">
        <v>14.25</v>
      </c>
      <c r="B27" s="11">
        <v>6</v>
      </c>
      <c r="C27" s="11">
        <v>92</v>
      </c>
      <c r="D27" s="11">
        <v>3</v>
      </c>
      <c r="E27" s="11"/>
      <c r="F27" s="12">
        <f t="shared" si="0"/>
        <v>101</v>
      </c>
      <c r="G27" s="5"/>
      <c r="H27" s="10">
        <v>14.25</v>
      </c>
      <c r="I27" s="5">
        <v>7490760</v>
      </c>
      <c r="J27" s="5"/>
      <c r="K27" s="10">
        <v>14.25</v>
      </c>
      <c r="L27" s="3">
        <f t="shared" si="1"/>
        <v>444.99564356435644</v>
      </c>
      <c r="M27" s="3">
        <f t="shared" si="2"/>
        <v>6823.2665346534659</v>
      </c>
      <c r="N27" s="3">
        <f t="shared" si="3"/>
        <v>222.49782178217822</v>
      </c>
      <c r="O27" s="3">
        <f t="shared" si="4"/>
        <v>0</v>
      </c>
      <c r="P27" s="13">
        <f t="shared" si="5"/>
        <v>7490.76</v>
      </c>
    </row>
    <row r="28" spans="1:16">
      <c r="A28" s="10">
        <v>14.75</v>
      </c>
      <c r="B28" s="11">
        <v>4</v>
      </c>
      <c r="C28" s="11">
        <v>86</v>
      </c>
      <c r="D28" s="11">
        <v>2</v>
      </c>
      <c r="E28" s="11"/>
      <c r="F28" s="12">
        <f t="shared" si="0"/>
        <v>92</v>
      </c>
      <c r="G28" s="3"/>
      <c r="H28" s="10">
        <v>14.75</v>
      </c>
      <c r="I28" s="5">
        <v>2722093</v>
      </c>
      <c r="J28" s="5"/>
      <c r="K28" s="10">
        <v>14.75</v>
      </c>
      <c r="L28" s="3">
        <f t="shared" si="1"/>
        <v>118.35186956521738</v>
      </c>
      <c r="M28" s="3">
        <f t="shared" si="2"/>
        <v>2544.5651956521738</v>
      </c>
      <c r="N28" s="3">
        <f t="shared" si="3"/>
        <v>59.175934782608692</v>
      </c>
      <c r="O28" s="3">
        <f t="shared" si="4"/>
        <v>0</v>
      </c>
      <c r="P28" s="13">
        <f t="shared" si="5"/>
        <v>2722.0929999999998</v>
      </c>
    </row>
    <row r="29" spans="1:16">
      <c r="A29" s="10">
        <v>15.25</v>
      </c>
      <c r="B29" s="11">
        <v>1</v>
      </c>
      <c r="C29" s="11">
        <v>62</v>
      </c>
      <c r="D29" s="11">
        <v>13</v>
      </c>
      <c r="E29" s="11"/>
      <c r="F29" s="12">
        <f t="shared" si="0"/>
        <v>76</v>
      </c>
      <c r="G29" s="3"/>
      <c r="H29" s="10">
        <v>15.25</v>
      </c>
      <c r="I29" s="5">
        <v>724148</v>
      </c>
      <c r="J29" s="5"/>
      <c r="K29" s="10">
        <v>15.25</v>
      </c>
      <c r="L29" s="3">
        <f t="shared" si="1"/>
        <v>9.5282631578947363</v>
      </c>
      <c r="M29" s="3">
        <f t="shared" si="2"/>
        <v>590.75231578947364</v>
      </c>
      <c r="N29" s="3">
        <f t="shared" si="3"/>
        <v>123.86742105263158</v>
      </c>
      <c r="O29" s="3">
        <f t="shared" si="4"/>
        <v>0</v>
      </c>
      <c r="P29" s="13">
        <f t="shared" si="5"/>
        <v>724.14799999999991</v>
      </c>
    </row>
    <row r="30" spans="1:16">
      <c r="A30" s="10">
        <v>15.75</v>
      </c>
      <c r="B30" s="11">
        <v>0</v>
      </c>
      <c r="C30" s="11">
        <v>58</v>
      </c>
      <c r="D30" s="11">
        <v>11</v>
      </c>
      <c r="E30" s="11"/>
      <c r="F30" s="12">
        <f t="shared" si="0"/>
        <v>69</v>
      </c>
      <c r="G30" s="3"/>
      <c r="H30" s="10">
        <v>15.75</v>
      </c>
      <c r="I30" s="5">
        <v>280453</v>
      </c>
      <c r="J30" s="5"/>
      <c r="K30" s="10">
        <v>15.75</v>
      </c>
      <c r="L30" s="3">
        <f t="shared" si="1"/>
        <v>0</v>
      </c>
      <c r="M30" s="3">
        <f t="shared" si="2"/>
        <v>235.74310144927534</v>
      </c>
      <c r="N30" s="3">
        <f t="shared" si="3"/>
        <v>44.709898550724631</v>
      </c>
      <c r="O30" s="3">
        <f t="shared" si="4"/>
        <v>0</v>
      </c>
      <c r="P30" s="13">
        <f t="shared" si="5"/>
        <v>280.45299999999997</v>
      </c>
    </row>
    <row r="31" spans="1:16">
      <c r="A31" s="10">
        <v>16.25</v>
      </c>
      <c r="B31" s="11">
        <v>0</v>
      </c>
      <c r="C31" s="11">
        <v>27</v>
      </c>
      <c r="D31" s="11">
        <v>8</v>
      </c>
      <c r="E31" s="11"/>
      <c r="F31" s="12">
        <f t="shared" si="0"/>
        <v>35</v>
      </c>
      <c r="G31" s="3"/>
      <c r="H31" s="10">
        <v>16.25</v>
      </c>
      <c r="I31" s="5">
        <v>93484</v>
      </c>
      <c r="J31" s="5"/>
      <c r="K31" s="10">
        <v>16.25</v>
      </c>
      <c r="L31" s="3">
        <f t="shared" si="1"/>
        <v>0</v>
      </c>
      <c r="M31" s="3">
        <f t="shared" si="2"/>
        <v>72.116228571428564</v>
      </c>
      <c r="N31" s="3">
        <f t="shared" si="3"/>
        <v>21.367771428571427</v>
      </c>
      <c r="O31" s="3">
        <f t="shared" si="4"/>
        <v>0</v>
      </c>
      <c r="P31" s="13">
        <f t="shared" si="5"/>
        <v>93.483999999999995</v>
      </c>
    </row>
    <row r="32" spans="1:16">
      <c r="A32" s="10">
        <v>16.75</v>
      </c>
      <c r="B32" s="11">
        <v>0</v>
      </c>
      <c r="C32" s="11">
        <v>8</v>
      </c>
      <c r="D32" s="11">
        <v>9</v>
      </c>
      <c r="E32" s="11"/>
      <c r="F32" s="12">
        <f t="shared" si="0"/>
        <v>17</v>
      </c>
      <c r="G32" s="3"/>
      <c r="H32" s="10">
        <v>16.75</v>
      </c>
      <c r="I32" s="5">
        <v>93484</v>
      </c>
      <c r="J32" s="14"/>
      <c r="K32" s="10">
        <v>16.75</v>
      </c>
      <c r="L32" s="3">
        <f t="shared" si="1"/>
        <v>0</v>
      </c>
      <c r="M32" s="3">
        <f t="shared" si="2"/>
        <v>43.992470588235292</v>
      </c>
      <c r="N32" s="3">
        <f t="shared" si="3"/>
        <v>49.491529411764702</v>
      </c>
      <c r="O32" s="3">
        <f t="shared" si="4"/>
        <v>0</v>
      </c>
      <c r="P32" s="13">
        <f t="shared" si="5"/>
        <v>93.483999999999995</v>
      </c>
    </row>
    <row r="33" spans="1:16">
      <c r="A33" s="10">
        <v>17.25</v>
      </c>
      <c r="B33" s="11">
        <v>1</v>
      </c>
      <c r="C33" s="11">
        <v>3</v>
      </c>
      <c r="D33" s="11">
        <v>7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0</v>
      </c>
      <c r="D35" s="11">
        <v>3</v>
      </c>
      <c r="E35" s="11"/>
      <c r="F35" s="12">
        <f t="shared" si="0"/>
        <v>3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5">
        <v>1</v>
      </c>
      <c r="E36" s="11"/>
      <c r="F36" s="12">
        <f t="shared" si="0"/>
        <v>1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386</v>
      </c>
      <c r="C43" s="16">
        <f>SUM(C6:C42)</f>
        <v>498</v>
      </c>
      <c r="D43" s="16">
        <f>SUM(D6:D42)</f>
        <v>60</v>
      </c>
      <c r="E43" s="16">
        <f>SUM(E6:E42)</f>
        <v>0</v>
      </c>
      <c r="F43" s="16">
        <f>SUM(F6:F42)</f>
        <v>944</v>
      </c>
      <c r="G43" s="17"/>
      <c r="H43" s="8" t="s">
        <v>7</v>
      </c>
      <c r="I43" s="5">
        <f>SUM(I6:I42)</f>
        <v>65439077</v>
      </c>
      <c r="J43" s="3"/>
      <c r="K43" s="8" t="s">
        <v>7</v>
      </c>
      <c r="L43" s="16">
        <f>SUM(L6:L42)</f>
        <v>24658.51303909926</v>
      </c>
      <c r="M43" s="16">
        <f>SUM(M6:M42)</f>
        <v>39969.386708892263</v>
      </c>
      <c r="N43" s="16">
        <f>SUM(N6:N42)</f>
        <v>811.17725200847917</v>
      </c>
      <c r="O43" s="16">
        <f>SUM(O6:O42)</f>
        <v>0</v>
      </c>
      <c r="P43" s="16">
        <f>SUM(P6:P42)</f>
        <v>65439.076999999997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4"/>
    </row>
    <row r="47" spans="1:16">
      <c r="A47" s="3"/>
      <c r="B47" s="33" t="s">
        <v>9</v>
      </c>
      <c r="C47" s="33"/>
      <c r="D47" s="33"/>
      <c r="E47" s="3"/>
      <c r="F47" s="3"/>
      <c r="G47" s="5"/>
      <c r="H47" s="3"/>
      <c r="I47" s="33" t="s">
        <v>10</v>
      </c>
      <c r="J47" s="33"/>
      <c r="K47" s="33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9" t="s">
        <v>11</v>
      </c>
      <c r="I49" s="20">
        <v>5.8861299999999998E-3</v>
      </c>
      <c r="J49" s="19" t="s">
        <v>12</v>
      </c>
      <c r="K49" s="20">
        <v>2.98438633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0.30406113899936454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0.44175877234390715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0.61566576939714424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0.82997197877744922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1.0888603426058827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1.3965075683669055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1.7570846820926103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2.1747574917691073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2.6536869811770893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3.1980296487311084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3.8119378020799504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4.4995598165937531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5.2650403639883105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6.1125206159730734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</v>
      </c>
      <c r="N65" s="4"/>
      <c r="O65" s="4"/>
      <c r="P65" s="4"/>
    </row>
    <row r="66" spans="1:16">
      <c r="A66" s="10">
        <v>10.75</v>
      </c>
      <c r="B66" s="3">
        <f t="shared" si="6"/>
        <v>1004.953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1004.953</v>
      </c>
      <c r="G66" s="3"/>
      <c r="H66" s="10">
        <f t="shared" si="11"/>
        <v>7.0461384267987794</v>
      </c>
      <c r="I66" s="3">
        <f t="shared" si="12"/>
        <v>658.70120469085703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658.70120469085703</v>
      </c>
      <c r="N66" s="4"/>
      <c r="O66" s="4"/>
      <c r="P66" s="4"/>
    </row>
    <row r="67" spans="1:16">
      <c r="A67" s="10">
        <v>11.25</v>
      </c>
      <c r="B67" s="3">
        <f t="shared" si="6"/>
        <v>9262.9912499999991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9262.9912499999991</v>
      </c>
      <c r="G67" s="3"/>
      <c r="H67" s="10">
        <f t="shared" si="11"/>
        <v>8.0700284978180505</v>
      </c>
      <c r="I67" s="3">
        <f t="shared" si="12"/>
        <v>6644.6758544479326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6644.6758544479326</v>
      </c>
      <c r="N67" s="4"/>
      <c r="O67" s="4"/>
      <c r="P67" s="4"/>
    </row>
    <row r="68" spans="1:16">
      <c r="A68" s="10">
        <v>11.75</v>
      </c>
      <c r="B68" s="3">
        <f t="shared" si="6"/>
        <v>29010.444020408166</v>
      </c>
      <c r="C68" s="3">
        <f t="shared" si="7"/>
        <v>1891.9854795918368</v>
      </c>
      <c r="D68" s="3">
        <f t="shared" si="8"/>
        <v>0</v>
      </c>
      <c r="E68" s="3">
        <f t="shared" si="9"/>
        <v>0</v>
      </c>
      <c r="F68" s="12">
        <f t="shared" si="10"/>
        <v>30902.429500000002</v>
      </c>
      <c r="G68" s="3"/>
      <c r="H68" s="10">
        <f t="shared" si="11"/>
        <v>9.1883225265889124</v>
      </c>
      <c r="I68" s="3">
        <f t="shared" si="12"/>
        <v>22685.729046728764</v>
      </c>
      <c r="J68" s="3">
        <f t="shared" si="13"/>
        <v>1479.5040682649194</v>
      </c>
      <c r="K68" s="3">
        <f t="shared" si="14"/>
        <v>0</v>
      </c>
      <c r="L68" s="3">
        <f t="shared" si="15"/>
        <v>0</v>
      </c>
      <c r="M68" s="22">
        <f t="shared" si="16"/>
        <v>24165.233114993684</v>
      </c>
      <c r="N68" s="4"/>
      <c r="O68" s="4"/>
      <c r="P68" s="4"/>
    </row>
    <row r="69" spans="1:16">
      <c r="A69" s="10">
        <v>12.25</v>
      </c>
      <c r="B69" s="3">
        <f t="shared" si="6"/>
        <v>96489.751944444433</v>
      </c>
      <c r="C69" s="3">
        <f t="shared" si="7"/>
        <v>37111.443055555552</v>
      </c>
      <c r="D69" s="3">
        <f t="shared" si="8"/>
        <v>0</v>
      </c>
      <c r="E69" s="3">
        <f t="shared" si="9"/>
        <v>0</v>
      </c>
      <c r="F69" s="12">
        <f t="shared" si="10"/>
        <v>133601.19499999998</v>
      </c>
      <c r="G69" s="3"/>
      <c r="H69" s="10">
        <f t="shared" si="11"/>
        <v>10.40514934259806</v>
      </c>
      <c r="I69" s="3">
        <f t="shared" si="12"/>
        <v>81958.390123443751</v>
      </c>
      <c r="J69" s="3">
        <f t="shared" si="13"/>
        <v>31522.457739786059</v>
      </c>
      <c r="K69" s="3">
        <f t="shared" si="14"/>
        <v>0</v>
      </c>
      <c r="L69" s="3">
        <f t="shared" si="15"/>
        <v>0</v>
      </c>
      <c r="M69" s="22">
        <f t="shared" si="16"/>
        <v>113480.84786322981</v>
      </c>
      <c r="N69" s="4"/>
      <c r="O69" s="4"/>
      <c r="P69" s="4"/>
    </row>
    <row r="70" spans="1:16">
      <c r="A70" s="10">
        <v>12.75</v>
      </c>
      <c r="B70" s="3">
        <f t="shared" si="6"/>
        <v>76124.384479591827</v>
      </c>
      <c r="C70" s="3">
        <f t="shared" si="7"/>
        <v>86053.652020408161</v>
      </c>
      <c r="D70" s="3">
        <f t="shared" si="8"/>
        <v>0</v>
      </c>
      <c r="E70" s="3">
        <f t="shared" si="9"/>
        <v>0</v>
      </c>
      <c r="F70" s="12">
        <f t="shared" si="10"/>
        <v>162178.03649999999</v>
      </c>
      <c r="G70" s="3"/>
      <c r="H70" s="10">
        <f t="shared" si="11"/>
        <v>11.724635031324723</v>
      </c>
      <c r="I70" s="3">
        <f t="shared" si="12"/>
        <v>70002.401961368974</v>
      </c>
      <c r="J70" s="3">
        <f t="shared" si="13"/>
        <v>79133.150043286674</v>
      </c>
      <c r="K70" s="3">
        <f t="shared" si="14"/>
        <v>0</v>
      </c>
      <c r="L70" s="3">
        <f t="shared" si="15"/>
        <v>0</v>
      </c>
      <c r="M70" s="22">
        <f t="shared" si="16"/>
        <v>149135.55200465565</v>
      </c>
      <c r="N70" s="4"/>
      <c r="O70" s="4"/>
      <c r="P70" s="4"/>
    </row>
    <row r="71" spans="1:16">
      <c r="A71" s="10">
        <v>13.25</v>
      </c>
      <c r="B71" s="3">
        <f t="shared" si="6"/>
        <v>58127.477878124992</v>
      </c>
      <c r="C71" s="3">
        <f t="shared" si="7"/>
        <v>144055.05387187499</v>
      </c>
      <c r="D71" s="3">
        <f t="shared" si="8"/>
        <v>0</v>
      </c>
      <c r="E71" s="3">
        <f t="shared" si="9"/>
        <v>0</v>
      </c>
      <c r="F71" s="12">
        <f t="shared" si="10"/>
        <v>202182.53174999997</v>
      </c>
      <c r="G71" s="3"/>
      <c r="H71" s="10">
        <f t="shared" si="11"/>
        <v>13.150903048083261</v>
      </c>
      <c r="I71" s="3">
        <f t="shared" si="12"/>
        <v>57692.741585269912</v>
      </c>
      <c r="J71" s="3">
        <f t="shared" si="13"/>
        <v>142977.6639287124</v>
      </c>
      <c r="K71" s="3">
        <f t="shared" si="14"/>
        <v>0</v>
      </c>
      <c r="L71" s="3">
        <f t="shared" si="15"/>
        <v>0</v>
      </c>
      <c r="M71" s="22">
        <f t="shared" si="16"/>
        <v>200670.40551398232</v>
      </c>
      <c r="N71" s="4"/>
      <c r="O71" s="4"/>
      <c r="P71" s="4"/>
    </row>
    <row r="72" spans="1:16">
      <c r="A72" s="10">
        <v>13.75</v>
      </c>
      <c r="B72" s="3">
        <f t="shared" si="6"/>
        <v>33901.566015624994</v>
      </c>
      <c r="C72" s="3">
        <f t="shared" si="7"/>
        <v>121646.79570312498</v>
      </c>
      <c r="D72" s="3">
        <f t="shared" si="8"/>
        <v>3988.4195312499996</v>
      </c>
      <c r="E72" s="3">
        <f t="shared" si="9"/>
        <v>0</v>
      </c>
      <c r="F72" s="12">
        <f t="shared" si="10"/>
        <v>159536.78124999997</v>
      </c>
      <c r="G72" s="3"/>
      <c r="H72" s="10">
        <f t="shared" si="11"/>
        <v>14.68807432285546</v>
      </c>
      <c r="I72" s="3">
        <f t="shared" si="12"/>
        <v>36214.452458086598</v>
      </c>
      <c r="J72" s="3">
        <f t="shared" si="13"/>
        <v>129945.97646725192</v>
      </c>
      <c r="K72" s="3">
        <f t="shared" si="14"/>
        <v>4260.5238185984244</v>
      </c>
      <c r="L72" s="3">
        <f t="shared" si="15"/>
        <v>0</v>
      </c>
      <c r="M72" s="22">
        <f t="shared" si="16"/>
        <v>170420.95274393694</v>
      </c>
      <c r="N72" s="4"/>
      <c r="O72" s="4"/>
      <c r="P72" s="4"/>
    </row>
    <row r="73" spans="1:16">
      <c r="A73" s="10">
        <v>14.25</v>
      </c>
      <c r="B73" s="3">
        <f t="shared" si="6"/>
        <v>6341.1879207920792</v>
      </c>
      <c r="C73" s="3">
        <f t="shared" si="7"/>
        <v>97231.548118811887</v>
      </c>
      <c r="D73" s="3">
        <f t="shared" si="8"/>
        <v>3170.5939603960396</v>
      </c>
      <c r="E73" s="3">
        <f t="shared" si="9"/>
        <v>0</v>
      </c>
      <c r="F73" s="12">
        <f t="shared" si="10"/>
        <v>106743.33000000002</v>
      </c>
      <c r="G73" s="3"/>
      <c r="H73" s="10">
        <f t="shared" si="11"/>
        <v>16.34026735713968</v>
      </c>
      <c r="I73" s="3">
        <f t="shared" si="12"/>
        <v>7271.3477886040182</v>
      </c>
      <c r="J73" s="3">
        <f t="shared" si="13"/>
        <v>111493.99942526162</v>
      </c>
      <c r="K73" s="3">
        <f t="shared" si="14"/>
        <v>3635.6738943020091</v>
      </c>
      <c r="L73" s="3">
        <f t="shared" si="15"/>
        <v>0</v>
      </c>
      <c r="M73" s="22">
        <f t="shared" si="16"/>
        <v>122401.02110816764</v>
      </c>
      <c r="N73" s="4"/>
      <c r="O73" s="4"/>
      <c r="P73" s="4"/>
    </row>
    <row r="74" spans="1:16">
      <c r="A74" s="10">
        <v>14.75</v>
      </c>
      <c r="B74" s="3">
        <f t="shared" si="6"/>
        <v>1745.6900760869564</v>
      </c>
      <c r="C74" s="3">
        <f t="shared" si="7"/>
        <v>37532.336635869564</v>
      </c>
      <c r="D74" s="3">
        <f t="shared" si="8"/>
        <v>872.84503804347821</v>
      </c>
      <c r="E74" s="3">
        <f t="shared" si="9"/>
        <v>0</v>
      </c>
      <c r="F74" s="12">
        <f t="shared" si="10"/>
        <v>40150.871749999998</v>
      </c>
      <c r="G74" s="3"/>
      <c r="H74" s="10">
        <f t="shared" si="11"/>
        <v>18.111598313693754</v>
      </c>
      <c r="I74" s="3">
        <f t="shared" si="12"/>
        <v>2143.5415212398943</v>
      </c>
      <c r="J74" s="3">
        <f t="shared" si="13"/>
        <v>46086.142706657731</v>
      </c>
      <c r="K74" s="3">
        <f t="shared" si="14"/>
        <v>1071.7707606199472</v>
      </c>
      <c r="L74" s="3">
        <f t="shared" si="15"/>
        <v>0</v>
      </c>
      <c r="M74" s="22">
        <f t="shared" si="16"/>
        <v>49301.454988517573</v>
      </c>
      <c r="N74" s="4"/>
      <c r="O74" s="4"/>
      <c r="P74" s="4"/>
    </row>
    <row r="75" spans="1:16">
      <c r="A75" s="10">
        <v>15.25</v>
      </c>
      <c r="B75" s="3">
        <f t="shared" si="6"/>
        <v>145.30601315789474</v>
      </c>
      <c r="C75" s="3">
        <f t="shared" si="7"/>
        <v>9008.9728157894733</v>
      </c>
      <c r="D75" s="3">
        <f t="shared" si="8"/>
        <v>1888.9781710526318</v>
      </c>
      <c r="E75" s="3">
        <f t="shared" si="9"/>
        <v>0</v>
      </c>
      <c r="F75" s="12">
        <f t="shared" si="10"/>
        <v>11043.257</v>
      </c>
      <c r="G75" s="3"/>
      <c r="H75" s="10">
        <f t="shared" si="11"/>
        <v>20.006181099924451</v>
      </c>
      <c r="I75" s="3">
        <f t="shared" si="12"/>
        <v>190.62415830458013</v>
      </c>
      <c r="J75" s="3">
        <f t="shared" si="13"/>
        <v>11818.697814883968</v>
      </c>
      <c r="K75" s="3">
        <f t="shared" si="14"/>
        <v>2478.1140579595422</v>
      </c>
      <c r="L75" s="3">
        <f t="shared" si="15"/>
        <v>0</v>
      </c>
      <c r="M75" s="22">
        <f t="shared" si="16"/>
        <v>14487.436031148089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3712.9538478260865</v>
      </c>
      <c r="D76" s="3">
        <f t="shared" si="8"/>
        <v>704.18090217391295</v>
      </c>
      <c r="E76" s="3">
        <f t="shared" si="9"/>
        <v>0</v>
      </c>
      <c r="F76" s="12">
        <f t="shared" si="10"/>
        <v>4417.1347499999993</v>
      </c>
      <c r="G76" s="3"/>
      <c r="H76" s="10">
        <f t="shared" si="11"/>
        <v>22.028127445574206</v>
      </c>
      <c r="I76" s="3">
        <f t="shared" si="12"/>
        <v>0</v>
      </c>
      <c r="J76" s="3">
        <f t="shared" si="13"/>
        <v>5192.9790831395667</v>
      </c>
      <c r="K76" s="3">
        <f t="shared" si="14"/>
        <v>984.87534335405564</v>
      </c>
      <c r="L76" s="3">
        <f t="shared" si="15"/>
        <v>0</v>
      </c>
      <c r="M76" s="22">
        <f t="shared" si="16"/>
        <v>6177.8544264936227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1171.8887142857143</v>
      </c>
      <c r="D77" s="3">
        <f t="shared" si="8"/>
        <v>347.22628571428567</v>
      </c>
      <c r="E77" s="3">
        <f t="shared" si="9"/>
        <v>0</v>
      </c>
      <c r="F77" s="12">
        <f t="shared" si="10"/>
        <v>1519.115</v>
      </c>
      <c r="G77" s="3"/>
      <c r="H77" s="10">
        <f t="shared" si="11"/>
        <v>24.181546975268962</v>
      </c>
      <c r="I77" s="3">
        <f t="shared" si="12"/>
        <v>0</v>
      </c>
      <c r="J77" s="3">
        <f t="shared" si="13"/>
        <v>1743.8819688792335</v>
      </c>
      <c r="K77" s="3">
        <f t="shared" si="14"/>
        <v>516.70576855680997</v>
      </c>
      <c r="L77" s="3">
        <f t="shared" si="15"/>
        <v>0</v>
      </c>
      <c r="M77" s="22">
        <f t="shared" si="16"/>
        <v>2260.5877374360434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736.87388235294111</v>
      </c>
      <c r="D78" s="3">
        <f t="shared" si="8"/>
        <v>828.98311764705875</v>
      </c>
      <c r="E78" s="3">
        <f t="shared" si="9"/>
        <v>0</v>
      </c>
      <c r="F78" s="12">
        <f t="shared" si="10"/>
        <v>1565.857</v>
      </c>
      <c r="G78" s="3"/>
      <c r="H78" s="10">
        <f t="shared" si="11"/>
        <v>26.470547276420913</v>
      </c>
      <c r="I78" s="3">
        <f t="shared" si="12"/>
        <v>0</v>
      </c>
      <c r="J78" s="3">
        <f t="shared" si="13"/>
        <v>1164.5047725124389</v>
      </c>
      <c r="K78" s="3">
        <f t="shared" si="14"/>
        <v>1310.0678690764937</v>
      </c>
      <c r="L78" s="3">
        <f t="shared" si="15"/>
        <v>0</v>
      </c>
      <c r="M78" s="22">
        <f t="shared" si="16"/>
        <v>2474.5726415889326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28.899233962916121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31.471710734968049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34.192079435471769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37.064440103156564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40.092891022802057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43.281528772753084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46.634448269946709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50.155742812639438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53.849504121008167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57.719822375777703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312153.75259823137</v>
      </c>
      <c r="C89" s="16">
        <f>SUM(C52:C83)</f>
        <v>540153.50414549129</v>
      </c>
      <c r="D89" s="16">
        <f>SUM(D52:D83)</f>
        <v>11801.227006277406</v>
      </c>
      <c r="E89" s="16">
        <f>SUM(E52:E83)</f>
        <v>0</v>
      </c>
      <c r="F89" s="16">
        <f>SUM(F52:F83)</f>
        <v>864108.4837499999</v>
      </c>
      <c r="G89" s="12"/>
      <c r="H89" s="8" t="s">
        <v>7</v>
      </c>
      <c r="I89" s="16">
        <f>SUM(I52:I88)</f>
        <v>285462.6057021853</v>
      </c>
      <c r="J89" s="16">
        <f>SUM(J52:J88)</f>
        <v>562558.95801863668</v>
      </c>
      <c r="K89" s="16">
        <f>SUM(K52:K88)</f>
        <v>14257.731512467282</v>
      </c>
      <c r="L89" s="16">
        <f>SUM(L52:L88)</f>
        <v>0</v>
      </c>
      <c r="M89" s="16">
        <f>SUM(M52:M88)</f>
        <v>862279.29523328901</v>
      </c>
      <c r="N89" s="4"/>
      <c r="O89" s="4"/>
      <c r="P89" s="4"/>
    </row>
    <row r="90" spans="1:16">
      <c r="A90" s="6" t="s">
        <v>13</v>
      </c>
      <c r="B90" s="23">
        <f>IF(L43&gt;0,B89/L43,0)</f>
        <v>12.65906634772629</v>
      </c>
      <c r="C90" s="23">
        <f>IF(M43&gt;0,C89/M43,0)</f>
        <v>13.514180442136222</v>
      </c>
      <c r="D90" s="23">
        <f>IF(N43&gt;0,D89/N43,0)</f>
        <v>14.54827163490779</v>
      </c>
      <c r="E90" s="23">
        <f>IF(O43&gt;0,E89/O43,0)</f>
        <v>0</v>
      </c>
      <c r="F90" s="23">
        <f>IF(P43&gt;0,F89/P43,0)</f>
        <v>13.204777991443857</v>
      </c>
      <c r="G90" s="12"/>
      <c r="H90" s="6" t="s">
        <v>13</v>
      </c>
      <c r="I90" s="23">
        <f>IF(L43&gt;0,I89/L43,0)</f>
        <v>11.576635024567274</v>
      </c>
      <c r="J90" s="23">
        <f>IF(M43&gt;0,J89/M43,0)</f>
        <v>14.074745807732905</v>
      </c>
      <c r="K90" s="23">
        <f>IF(N43&gt;0,K89/N43,0)</f>
        <v>17.576591894268564</v>
      </c>
      <c r="L90" s="23">
        <f>IF(O43&gt;0,L89/O43,0)</f>
        <v>0</v>
      </c>
      <c r="M90" s="23">
        <f>IF(P43&gt;0,M89/P43,0)</f>
        <v>13.176825449926335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9" t="s">
        <v>14</v>
      </c>
      <c r="B95" s="29"/>
      <c r="C95" s="29"/>
      <c r="D95" s="29"/>
      <c r="E95" s="29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9"/>
      <c r="B96" s="29"/>
      <c r="C96" s="29"/>
      <c r="D96" s="29"/>
      <c r="E96" s="29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30" t="s">
        <v>15</v>
      </c>
      <c r="B99" s="31" t="s">
        <v>16</v>
      </c>
      <c r="C99" s="31" t="s">
        <v>17</v>
      </c>
      <c r="D99" s="31" t="s">
        <v>18</v>
      </c>
      <c r="E99" s="31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30"/>
      <c r="B100" s="30"/>
      <c r="C100" s="30"/>
      <c r="D100" s="30"/>
      <c r="E100" s="31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5">
        <f>L$43</f>
        <v>24658.51303909926</v>
      </c>
      <c r="C102" s="26">
        <f>$B$90</f>
        <v>12.65906634772629</v>
      </c>
      <c r="D102" s="26">
        <f>$I$90</f>
        <v>11.576635024567274</v>
      </c>
      <c r="E102" s="25">
        <f>B102*D102</f>
        <v>285462.6057021853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5">
        <f>M$43</f>
        <v>39969.386708892263</v>
      </c>
      <c r="C103" s="26">
        <f>$C$90</f>
        <v>13.514180442136222</v>
      </c>
      <c r="D103" s="26">
        <f>$J$90</f>
        <v>14.074745807732905</v>
      </c>
      <c r="E103" s="25">
        <f>B103*D103</f>
        <v>562558.95801863668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5">
        <f>N$43</f>
        <v>811.17725200847917</v>
      </c>
      <c r="C104" s="26">
        <f>$D$90</f>
        <v>14.54827163490779</v>
      </c>
      <c r="D104" s="26">
        <f>$K$90</f>
        <v>17.576591894268564</v>
      </c>
      <c r="E104" s="25">
        <f>B104*D104</f>
        <v>14257.731512467282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5">
        <f>SUM(B102:B105)</f>
        <v>65439.077000000005</v>
      </c>
      <c r="C106" s="26">
        <f>$F$90</f>
        <v>13.204777991443857</v>
      </c>
      <c r="D106" s="26">
        <f>$M$90</f>
        <v>13.176825449926335</v>
      </c>
      <c r="E106" s="25">
        <f>SUM(E102:E105)</f>
        <v>862279.29523328925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7">
        <f>$I$2</f>
        <v>862281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8" t="s">
        <v>20</v>
      </c>
      <c r="B108" s="25">
        <f>IF(E106&gt;0,$I$2/E106,"")</f>
        <v>1.0000019770470197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P108"/>
  <sheetViews>
    <sheetView topLeftCell="A91" zoomScaleNormal="100" workbookViewId="0">
      <selection activeCell="I3" sqref="I3"/>
    </sheetView>
  </sheetViews>
  <sheetFormatPr baseColWidth="10" defaultColWidth="8.83203125" defaultRowHeight="13"/>
  <cols>
    <col min="1" max="1025" width="9.1640625" customWidth="1"/>
  </cols>
  <sheetData>
    <row r="1" spans="1:16" ht="21">
      <c r="A1" s="32" t="s">
        <v>24</v>
      </c>
      <c r="B1" s="32"/>
      <c r="C1" s="32"/>
      <c r="D1" s="32"/>
      <c r="E1" s="32"/>
      <c r="F1" s="32"/>
      <c r="G1" s="3"/>
      <c r="H1" s="33" t="s">
        <v>1</v>
      </c>
      <c r="I1" s="33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327214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4" t="s">
        <v>4</v>
      </c>
      <c r="C4" s="34"/>
      <c r="D4" s="34"/>
      <c r="E4" s="34"/>
      <c r="F4" s="34"/>
      <c r="G4" s="3"/>
      <c r="H4" s="2" t="s">
        <v>3</v>
      </c>
      <c r="I4" s="3"/>
      <c r="J4" s="3"/>
      <c r="K4" s="2" t="s">
        <v>3</v>
      </c>
      <c r="L4" s="33" t="s">
        <v>5</v>
      </c>
      <c r="M4" s="33"/>
      <c r="N4" s="33"/>
      <c r="O4" s="33"/>
      <c r="P4" s="33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3</v>
      </c>
      <c r="C14" s="11">
        <v>0</v>
      </c>
      <c r="D14" s="11">
        <v>0</v>
      </c>
      <c r="E14" s="11"/>
      <c r="F14" s="12">
        <f t="shared" si="0"/>
        <v>3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16</v>
      </c>
      <c r="C16" s="11">
        <v>0</v>
      </c>
      <c r="D16" s="11">
        <v>0</v>
      </c>
      <c r="E16" s="11"/>
      <c r="F16" s="12">
        <f t="shared" si="0"/>
        <v>16</v>
      </c>
      <c r="G16" s="3"/>
      <c r="H16" s="10">
        <v>8.75</v>
      </c>
      <c r="I16" s="5">
        <v>499554</v>
      </c>
      <c r="J16" s="5"/>
      <c r="K16" s="10">
        <v>8.75</v>
      </c>
      <c r="L16" s="3">
        <f t="shared" si="1"/>
        <v>499.55399999999997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499.55399999999997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>
        <v>3562404</v>
      </c>
      <c r="J17" s="5"/>
      <c r="K17" s="10">
        <v>9.25</v>
      </c>
      <c r="L17" s="3">
        <f t="shared" si="1"/>
        <v>3562.404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3562.404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7374468</v>
      </c>
      <c r="J18" s="5"/>
      <c r="K18" s="10">
        <v>9.75</v>
      </c>
      <c r="L18" s="3">
        <f t="shared" si="1"/>
        <v>7374.4679999999998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7374.4679999999998</v>
      </c>
    </row>
    <row r="19" spans="1:16">
      <c r="A19" s="10">
        <v>10.25</v>
      </c>
      <c r="B19" s="11">
        <v>45</v>
      </c>
      <c r="C19" s="11">
        <v>0</v>
      </c>
      <c r="D19" s="11">
        <v>0</v>
      </c>
      <c r="E19" s="11"/>
      <c r="F19" s="12">
        <f t="shared" si="0"/>
        <v>45</v>
      </c>
      <c r="G19" s="3"/>
      <c r="H19" s="10">
        <v>10.25</v>
      </c>
      <c r="I19" s="5">
        <v>9381903</v>
      </c>
      <c r="J19" s="5"/>
      <c r="K19" s="10">
        <v>10.25</v>
      </c>
      <c r="L19" s="3">
        <f t="shared" si="1"/>
        <v>9381.9030000000002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9381.9030000000002</v>
      </c>
    </row>
    <row r="20" spans="1:16">
      <c r="A20" s="10">
        <v>10.75</v>
      </c>
      <c r="B20" s="11">
        <v>44</v>
      </c>
      <c r="C20" s="11">
        <v>0</v>
      </c>
      <c r="D20" s="11">
        <v>0</v>
      </c>
      <c r="E20" s="11"/>
      <c r="F20" s="12">
        <f t="shared" si="0"/>
        <v>44</v>
      </c>
      <c r="G20" s="3"/>
      <c r="H20" s="10">
        <v>10.75</v>
      </c>
      <c r="I20" s="5">
        <v>7882321</v>
      </c>
      <c r="J20" s="5"/>
      <c r="K20" s="10">
        <v>10.75</v>
      </c>
      <c r="L20" s="3">
        <f t="shared" si="1"/>
        <v>7882.3209999999999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7882.3209999999999</v>
      </c>
    </row>
    <row r="21" spans="1:16">
      <c r="A21" s="10">
        <v>11.25</v>
      </c>
      <c r="B21" s="11">
        <v>36</v>
      </c>
      <c r="C21" s="11">
        <v>0</v>
      </c>
      <c r="D21" s="11">
        <v>0</v>
      </c>
      <c r="E21" s="11"/>
      <c r="F21" s="12">
        <f t="shared" si="0"/>
        <v>36</v>
      </c>
      <c r="G21" s="3"/>
      <c r="H21" s="10">
        <v>11.25</v>
      </c>
      <c r="I21" s="5">
        <v>5719093</v>
      </c>
      <c r="J21" s="5"/>
      <c r="K21" s="10">
        <v>11.25</v>
      </c>
      <c r="L21" s="3">
        <f t="shared" si="1"/>
        <v>5719.0929999999998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5719.0929999999998</v>
      </c>
    </row>
    <row r="22" spans="1:16">
      <c r="A22" s="10">
        <v>11.75</v>
      </c>
      <c r="B22" s="11">
        <v>46</v>
      </c>
      <c r="C22" s="11">
        <v>3</v>
      </c>
      <c r="D22" s="11">
        <v>0</v>
      </c>
      <c r="E22" s="11"/>
      <c r="F22" s="12">
        <f t="shared" si="0"/>
        <v>49</v>
      </c>
      <c r="G22" s="5"/>
      <c r="H22" s="10">
        <v>11.75</v>
      </c>
      <c r="I22" s="5">
        <v>4025628</v>
      </c>
      <c r="J22" s="5"/>
      <c r="K22" s="10">
        <v>11.75</v>
      </c>
      <c r="L22" s="3">
        <f t="shared" si="1"/>
        <v>3779.1609795918371</v>
      </c>
      <c r="M22" s="3">
        <f t="shared" si="2"/>
        <v>246.46702040816328</v>
      </c>
      <c r="N22" s="3">
        <f t="shared" si="3"/>
        <v>0</v>
      </c>
      <c r="O22" s="3">
        <f t="shared" si="4"/>
        <v>0</v>
      </c>
      <c r="P22" s="13">
        <f t="shared" si="5"/>
        <v>4025.6280000000002</v>
      </c>
    </row>
    <row r="23" spans="1:16">
      <c r="A23" s="10">
        <v>12.25</v>
      </c>
      <c r="B23" s="11">
        <v>39</v>
      </c>
      <c r="C23" s="11">
        <v>15</v>
      </c>
      <c r="D23" s="11">
        <v>0</v>
      </c>
      <c r="E23" s="11"/>
      <c r="F23" s="12">
        <f t="shared" si="0"/>
        <v>54</v>
      </c>
      <c r="G23" s="5"/>
      <c r="H23" s="10">
        <v>12.25</v>
      </c>
      <c r="I23" s="5">
        <v>2966553</v>
      </c>
      <c r="J23" s="5"/>
      <c r="K23" s="10">
        <v>12.25</v>
      </c>
      <c r="L23" s="3">
        <f t="shared" si="1"/>
        <v>2142.5104999999999</v>
      </c>
      <c r="M23" s="3">
        <f t="shared" si="2"/>
        <v>824.04250000000002</v>
      </c>
      <c r="N23" s="3">
        <f t="shared" si="3"/>
        <v>0</v>
      </c>
      <c r="O23" s="3">
        <f t="shared" si="4"/>
        <v>0</v>
      </c>
      <c r="P23" s="13">
        <f t="shared" si="5"/>
        <v>2966.5529999999999</v>
      </c>
    </row>
    <row r="24" spans="1:16">
      <c r="A24" s="10">
        <v>12.75</v>
      </c>
      <c r="B24" s="11">
        <v>23</v>
      </c>
      <c r="C24" s="11">
        <v>26</v>
      </c>
      <c r="D24" s="11">
        <v>0</v>
      </c>
      <c r="E24" s="11"/>
      <c r="F24" s="12">
        <f t="shared" si="0"/>
        <v>49</v>
      </c>
      <c r="G24" s="5"/>
      <c r="H24" s="10">
        <v>12.75</v>
      </c>
      <c r="I24" s="5">
        <v>1397404</v>
      </c>
      <c r="J24" s="5"/>
      <c r="K24" s="10">
        <v>12.75</v>
      </c>
      <c r="L24" s="3">
        <f t="shared" si="1"/>
        <v>655.92432653061223</v>
      </c>
      <c r="M24" s="3">
        <f t="shared" si="2"/>
        <v>741.47967346938776</v>
      </c>
      <c r="N24" s="3">
        <f t="shared" si="3"/>
        <v>0</v>
      </c>
      <c r="O24" s="3">
        <f t="shared" si="4"/>
        <v>0</v>
      </c>
      <c r="P24" s="13">
        <f t="shared" si="5"/>
        <v>1397.404</v>
      </c>
    </row>
    <row r="25" spans="1:16">
      <c r="A25" s="10">
        <v>13.25</v>
      </c>
      <c r="B25" s="11">
        <v>23</v>
      </c>
      <c r="C25" s="11">
        <v>57</v>
      </c>
      <c r="D25" s="11">
        <v>0</v>
      </c>
      <c r="E25" s="11"/>
      <c r="F25" s="12">
        <f t="shared" si="0"/>
        <v>80</v>
      </c>
      <c r="G25" s="5"/>
      <c r="H25" s="10">
        <v>13.25</v>
      </c>
      <c r="I25" s="5">
        <v>690825</v>
      </c>
      <c r="J25" s="5"/>
      <c r="K25" s="10">
        <v>13.25</v>
      </c>
      <c r="L25" s="3">
        <f t="shared" si="1"/>
        <v>198.6121875</v>
      </c>
      <c r="M25" s="3">
        <f t="shared" si="2"/>
        <v>492.21281250000004</v>
      </c>
      <c r="N25" s="3">
        <f t="shared" si="3"/>
        <v>0</v>
      </c>
      <c r="O25" s="3">
        <f t="shared" si="4"/>
        <v>0</v>
      </c>
      <c r="P25" s="13">
        <f t="shared" si="5"/>
        <v>690.82500000000005</v>
      </c>
    </row>
    <row r="26" spans="1:16">
      <c r="A26" s="10">
        <v>13.75</v>
      </c>
      <c r="B26" s="11">
        <v>17</v>
      </c>
      <c r="C26" s="11">
        <v>61</v>
      </c>
      <c r="D26" s="11">
        <v>2</v>
      </c>
      <c r="E26" s="11"/>
      <c r="F26" s="12">
        <f t="shared" si="0"/>
        <v>80</v>
      </c>
      <c r="G26" s="5"/>
      <c r="H26" s="10">
        <v>13.75</v>
      </c>
      <c r="I26" s="5">
        <v>895998</v>
      </c>
      <c r="J26" s="5"/>
      <c r="K26" s="10">
        <v>13.75</v>
      </c>
      <c r="L26" s="3">
        <f t="shared" si="1"/>
        <v>190.399575</v>
      </c>
      <c r="M26" s="3">
        <f t="shared" si="2"/>
        <v>683.19847500000003</v>
      </c>
      <c r="N26" s="3">
        <f t="shared" si="3"/>
        <v>22.399950000000004</v>
      </c>
      <c r="O26" s="3">
        <f t="shared" si="4"/>
        <v>0</v>
      </c>
      <c r="P26" s="13">
        <f t="shared" si="5"/>
        <v>895.99800000000005</v>
      </c>
    </row>
    <row r="27" spans="1:16">
      <c r="A27" s="10">
        <v>14.25</v>
      </c>
      <c r="B27" s="11">
        <v>6</v>
      </c>
      <c r="C27" s="11">
        <v>92</v>
      </c>
      <c r="D27" s="11">
        <v>3</v>
      </c>
      <c r="E27" s="11"/>
      <c r="F27" s="12">
        <f t="shared" si="0"/>
        <v>101</v>
      </c>
      <c r="G27" s="5"/>
      <c r="H27" s="10">
        <v>14.25</v>
      </c>
      <c r="I27" s="5">
        <v>140945</v>
      </c>
      <c r="J27" s="5"/>
      <c r="K27" s="10">
        <v>14.25</v>
      </c>
      <c r="L27" s="3">
        <f t="shared" si="1"/>
        <v>8.3729702970297026</v>
      </c>
      <c r="M27" s="3">
        <f t="shared" si="2"/>
        <v>128.38554455445544</v>
      </c>
      <c r="N27" s="3">
        <f t="shared" si="3"/>
        <v>4.1864851485148513</v>
      </c>
      <c r="O27" s="3">
        <f t="shared" si="4"/>
        <v>0</v>
      </c>
      <c r="P27" s="13">
        <f t="shared" si="5"/>
        <v>140.94499999999999</v>
      </c>
    </row>
    <row r="28" spans="1:16">
      <c r="A28" s="10">
        <v>14.75</v>
      </c>
      <c r="B28" s="11">
        <v>4</v>
      </c>
      <c r="C28" s="11">
        <v>86</v>
      </c>
      <c r="D28" s="11">
        <v>2</v>
      </c>
      <c r="E28" s="11"/>
      <c r="F28" s="12">
        <f t="shared" si="0"/>
        <v>92</v>
      </c>
      <c r="G28" s="3"/>
      <c r="H28" s="10">
        <v>14.75</v>
      </c>
      <c r="I28" s="5">
        <v>144982</v>
      </c>
      <c r="J28" s="5"/>
      <c r="K28" s="10">
        <v>14.75</v>
      </c>
      <c r="L28" s="3">
        <f t="shared" si="1"/>
        <v>6.3035652173913039</v>
      </c>
      <c r="M28" s="3">
        <f t="shared" si="2"/>
        <v>135.52665217391305</v>
      </c>
      <c r="N28" s="3">
        <f t="shared" si="3"/>
        <v>3.151782608695652</v>
      </c>
      <c r="O28" s="3">
        <f t="shared" si="4"/>
        <v>0</v>
      </c>
      <c r="P28" s="13">
        <f t="shared" si="5"/>
        <v>144.982</v>
      </c>
    </row>
    <row r="29" spans="1:16">
      <c r="A29" s="10">
        <v>15.25</v>
      </c>
      <c r="B29" s="11">
        <v>1</v>
      </c>
      <c r="C29" s="11">
        <v>62</v>
      </c>
      <c r="D29" s="11">
        <v>13</v>
      </c>
      <c r="E29" s="11"/>
      <c r="F29" s="12">
        <f t="shared" si="0"/>
        <v>76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0</v>
      </c>
      <c r="C30" s="11">
        <v>58</v>
      </c>
      <c r="D30" s="11">
        <v>11</v>
      </c>
      <c r="E30" s="11"/>
      <c r="F30" s="12">
        <f t="shared" si="0"/>
        <v>69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0</v>
      </c>
      <c r="C31" s="11">
        <v>27</v>
      </c>
      <c r="D31" s="11">
        <v>8</v>
      </c>
      <c r="E31" s="11"/>
      <c r="F31" s="12">
        <f t="shared" si="0"/>
        <v>35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8</v>
      </c>
      <c r="D32" s="11">
        <v>9</v>
      </c>
      <c r="E32" s="11"/>
      <c r="F32" s="12">
        <f t="shared" si="0"/>
        <v>17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1</v>
      </c>
      <c r="C33" s="11">
        <v>3</v>
      </c>
      <c r="D33" s="11">
        <v>7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0</v>
      </c>
      <c r="D35" s="11">
        <v>3</v>
      </c>
      <c r="E35" s="11"/>
      <c r="F35" s="12">
        <f t="shared" si="0"/>
        <v>3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5">
        <v>1</v>
      </c>
      <c r="E36" s="11"/>
      <c r="F36" s="12">
        <f t="shared" si="0"/>
        <v>1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386</v>
      </c>
      <c r="C43" s="16">
        <f>SUM(C6:C42)</f>
        <v>498</v>
      </c>
      <c r="D43" s="16">
        <f>SUM(D6:D42)</f>
        <v>60</v>
      </c>
      <c r="E43" s="16">
        <f>SUM(E6:E42)</f>
        <v>0</v>
      </c>
      <c r="F43" s="16">
        <f>SUM(F6:F42)</f>
        <v>944</v>
      </c>
      <c r="G43" s="17"/>
      <c r="H43" s="8" t="s">
        <v>7</v>
      </c>
      <c r="I43" s="5">
        <f>SUM(I6:I42)</f>
        <v>44682078</v>
      </c>
      <c r="J43" s="3"/>
      <c r="K43" s="8" t="s">
        <v>7</v>
      </c>
      <c r="L43" s="16">
        <f>SUM(L6:L42)</f>
        <v>41401.027104136869</v>
      </c>
      <c r="M43" s="16">
        <f>SUM(M6:M42)</f>
        <v>3251.31267810592</v>
      </c>
      <c r="N43" s="16">
        <f>SUM(N6:N42)</f>
        <v>29.738217757210506</v>
      </c>
      <c r="O43" s="16">
        <f>SUM(O6:O42)</f>
        <v>0</v>
      </c>
      <c r="P43" s="16">
        <f>SUM(P6:P42)</f>
        <v>44682.077999999994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4"/>
    </row>
    <row r="47" spans="1:16">
      <c r="A47" s="3"/>
      <c r="B47" s="33" t="s">
        <v>9</v>
      </c>
      <c r="C47" s="33"/>
      <c r="D47" s="33"/>
      <c r="E47" s="3"/>
      <c r="F47" s="3"/>
      <c r="G47" s="5"/>
      <c r="H47" s="3"/>
      <c r="I47" s="33" t="s">
        <v>10</v>
      </c>
      <c r="J47" s="33"/>
      <c r="K47" s="33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9" t="s">
        <v>11</v>
      </c>
      <c r="I49" s="20">
        <v>5.8861299999999998E-3</v>
      </c>
      <c r="J49" s="19" t="s">
        <v>12</v>
      </c>
      <c r="K49" s="20">
        <v>2.98438633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0.30406113899936454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0.44175877234390715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0.61566576939714424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0.82997197877744922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1.0888603426058827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1.3965075683669055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1.7570846820926103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2.1747574917691073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2.6536869811770893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3.1980296487311084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4371.0974999999999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4371.0974999999999</v>
      </c>
      <c r="G62" s="3"/>
      <c r="H62" s="10">
        <f t="shared" si="11"/>
        <v>3.8119378020799504</v>
      </c>
      <c r="I62" s="3">
        <f t="shared" si="12"/>
        <v>1904.2687767802474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1904.2687767802474</v>
      </c>
      <c r="N62" s="4"/>
      <c r="O62" s="4"/>
      <c r="P62" s="4"/>
    </row>
    <row r="63" spans="1:16">
      <c r="A63" s="10">
        <v>9.25</v>
      </c>
      <c r="B63" s="3">
        <f t="shared" si="6"/>
        <v>32952.237000000001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32952.237000000001</v>
      </c>
      <c r="G63" s="3"/>
      <c r="H63" s="10">
        <f t="shared" si="11"/>
        <v>4.4995598165937531</v>
      </c>
      <c r="I63" s="3">
        <f t="shared" si="12"/>
        <v>16029.249888872853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16029.249888872853</v>
      </c>
      <c r="N63" s="4"/>
      <c r="O63" s="4"/>
      <c r="P63" s="4"/>
    </row>
    <row r="64" spans="1:16">
      <c r="A64" s="10">
        <v>9.75</v>
      </c>
      <c r="B64" s="3">
        <f t="shared" si="6"/>
        <v>71901.062999999995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71901.062999999995</v>
      </c>
      <c r="G64" s="3"/>
      <c r="H64" s="10">
        <f t="shared" si="11"/>
        <v>5.2650403639883105</v>
      </c>
      <c r="I64" s="3">
        <f t="shared" si="12"/>
        <v>38826.871682940146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38826.871682940146</v>
      </c>
      <c r="N64" s="4"/>
      <c r="O64" s="4"/>
      <c r="P64" s="4"/>
    </row>
    <row r="65" spans="1:16">
      <c r="A65" s="10">
        <v>10.25</v>
      </c>
      <c r="B65" s="3">
        <f t="shared" si="6"/>
        <v>96164.505749999997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96164.505749999997</v>
      </c>
      <c r="G65" s="3"/>
      <c r="H65" s="10">
        <f t="shared" si="11"/>
        <v>6.1125206159730734</v>
      </c>
      <c r="I65" s="3">
        <f t="shared" si="12"/>
        <v>57347.075504559623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57347.075504559623</v>
      </c>
      <c r="N65" s="4"/>
      <c r="O65" s="4"/>
      <c r="P65" s="4"/>
    </row>
    <row r="66" spans="1:16">
      <c r="A66" s="10">
        <v>10.75</v>
      </c>
      <c r="B66" s="3">
        <f t="shared" si="6"/>
        <v>84734.950750000004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84734.950750000004</v>
      </c>
      <c r="G66" s="3"/>
      <c r="H66" s="10">
        <f t="shared" si="11"/>
        <v>7.0461384267987794</v>
      </c>
      <c r="I66" s="3">
        <f t="shared" si="12"/>
        <v>55539.924890462979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55539.924890462979</v>
      </c>
      <c r="N66" s="4"/>
      <c r="O66" s="4"/>
      <c r="P66" s="4"/>
    </row>
    <row r="67" spans="1:16">
      <c r="A67" s="10">
        <v>11.25</v>
      </c>
      <c r="B67" s="3">
        <f t="shared" si="6"/>
        <v>64339.796249999999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64339.796249999999</v>
      </c>
      <c r="G67" s="3"/>
      <c r="H67" s="10">
        <f t="shared" si="11"/>
        <v>8.0700284978180505</v>
      </c>
      <c r="I67" s="3">
        <f t="shared" si="12"/>
        <v>46153.243491671725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46153.243491671725</v>
      </c>
      <c r="N67" s="4"/>
      <c r="O67" s="4"/>
      <c r="P67" s="4"/>
    </row>
    <row r="68" spans="1:16">
      <c r="A68" s="10">
        <v>11.75</v>
      </c>
      <c r="B68" s="3">
        <f t="shared" si="6"/>
        <v>44405.141510204085</v>
      </c>
      <c r="C68" s="3">
        <f t="shared" si="7"/>
        <v>2895.9874897959185</v>
      </c>
      <c r="D68" s="3">
        <f t="shared" si="8"/>
        <v>0</v>
      </c>
      <c r="E68" s="3">
        <f t="shared" si="9"/>
        <v>0</v>
      </c>
      <c r="F68" s="12">
        <f t="shared" si="10"/>
        <v>47301.129000000001</v>
      </c>
      <c r="G68" s="3"/>
      <c r="H68" s="10">
        <f t="shared" si="11"/>
        <v>9.1883225265889124</v>
      </c>
      <c r="I68" s="3">
        <f t="shared" si="12"/>
        <v>34724.149960389499</v>
      </c>
      <c r="J68" s="3">
        <f t="shared" si="13"/>
        <v>2264.618475677576</v>
      </c>
      <c r="K68" s="3">
        <f t="shared" si="14"/>
        <v>0</v>
      </c>
      <c r="L68" s="3">
        <f t="shared" si="15"/>
        <v>0</v>
      </c>
      <c r="M68" s="22">
        <f t="shared" si="16"/>
        <v>36988.768436067076</v>
      </c>
      <c r="N68" s="4"/>
      <c r="O68" s="4"/>
      <c r="P68" s="4"/>
    </row>
    <row r="69" spans="1:16">
      <c r="A69" s="10">
        <v>12.25</v>
      </c>
      <c r="B69" s="3">
        <f t="shared" si="6"/>
        <v>26245.753624999998</v>
      </c>
      <c r="C69" s="3">
        <f t="shared" si="7"/>
        <v>10094.520625000001</v>
      </c>
      <c r="D69" s="3">
        <f t="shared" si="8"/>
        <v>0</v>
      </c>
      <c r="E69" s="3">
        <f t="shared" si="9"/>
        <v>0</v>
      </c>
      <c r="F69" s="12">
        <f t="shared" si="10"/>
        <v>36340.274250000002</v>
      </c>
      <c r="G69" s="3"/>
      <c r="H69" s="10">
        <f t="shared" si="11"/>
        <v>10.40514934259806</v>
      </c>
      <c r="I69" s="3">
        <f t="shared" si="12"/>
        <v>22293.141720584441</v>
      </c>
      <c r="J69" s="3">
        <f t="shared" si="13"/>
        <v>8574.2852771478629</v>
      </c>
      <c r="K69" s="3">
        <f t="shared" si="14"/>
        <v>0</v>
      </c>
      <c r="L69" s="3">
        <f t="shared" si="15"/>
        <v>0</v>
      </c>
      <c r="M69" s="22">
        <f t="shared" si="16"/>
        <v>30867.426997732306</v>
      </c>
      <c r="N69" s="4"/>
      <c r="O69" s="4"/>
      <c r="P69" s="4"/>
    </row>
    <row r="70" spans="1:16">
      <c r="A70" s="10">
        <v>12.75</v>
      </c>
      <c r="B70" s="3">
        <f t="shared" si="6"/>
        <v>8363.0351632653055</v>
      </c>
      <c r="C70" s="3">
        <f t="shared" si="7"/>
        <v>9453.8658367346943</v>
      </c>
      <c r="D70" s="3">
        <f t="shared" si="8"/>
        <v>0</v>
      </c>
      <c r="E70" s="3">
        <f t="shared" si="9"/>
        <v>0</v>
      </c>
      <c r="F70" s="12">
        <f t="shared" si="10"/>
        <v>17816.900999999998</v>
      </c>
      <c r="G70" s="3"/>
      <c r="H70" s="10">
        <f t="shared" si="11"/>
        <v>11.724635031324723</v>
      </c>
      <c r="I70" s="3">
        <f t="shared" si="12"/>
        <v>7690.4733367388926</v>
      </c>
      <c r="J70" s="3">
        <f t="shared" si="13"/>
        <v>8693.5785545744002</v>
      </c>
      <c r="K70" s="3">
        <f t="shared" si="14"/>
        <v>0</v>
      </c>
      <c r="L70" s="3">
        <f t="shared" si="15"/>
        <v>0</v>
      </c>
      <c r="M70" s="22">
        <f t="shared" si="16"/>
        <v>16384.051891313291</v>
      </c>
      <c r="N70" s="4"/>
      <c r="O70" s="4"/>
      <c r="P70" s="4"/>
    </row>
    <row r="71" spans="1:16">
      <c r="A71" s="10">
        <v>13.25</v>
      </c>
      <c r="B71" s="3">
        <f t="shared" si="6"/>
        <v>2631.6114843750001</v>
      </c>
      <c r="C71" s="3">
        <f t="shared" si="7"/>
        <v>6521.8197656250004</v>
      </c>
      <c r="D71" s="3">
        <f t="shared" si="8"/>
        <v>0</v>
      </c>
      <c r="E71" s="3">
        <f t="shared" si="9"/>
        <v>0</v>
      </c>
      <c r="F71" s="12">
        <f t="shared" si="10"/>
        <v>9153.4312500000015</v>
      </c>
      <c r="G71" s="3"/>
      <c r="H71" s="10">
        <f t="shared" si="11"/>
        <v>13.150903048083261</v>
      </c>
      <c r="I71" s="3">
        <f t="shared" si="12"/>
        <v>2611.9296219802341</v>
      </c>
      <c r="J71" s="3">
        <f t="shared" si="13"/>
        <v>6473.0429762118856</v>
      </c>
      <c r="K71" s="3">
        <f t="shared" si="14"/>
        <v>0</v>
      </c>
      <c r="L71" s="3">
        <f t="shared" si="15"/>
        <v>0</v>
      </c>
      <c r="M71" s="22">
        <f t="shared" si="16"/>
        <v>9084.9725981921201</v>
      </c>
      <c r="N71" s="4"/>
      <c r="O71" s="4"/>
      <c r="P71" s="4"/>
    </row>
    <row r="72" spans="1:16">
      <c r="A72" s="10">
        <v>13.75</v>
      </c>
      <c r="B72" s="3">
        <f t="shared" si="6"/>
        <v>2617.9941562499998</v>
      </c>
      <c r="C72" s="3">
        <f t="shared" si="7"/>
        <v>9393.9790312500008</v>
      </c>
      <c r="D72" s="3">
        <f t="shared" si="8"/>
        <v>307.99931250000003</v>
      </c>
      <c r="E72" s="3">
        <f t="shared" si="9"/>
        <v>0</v>
      </c>
      <c r="F72" s="12">
        <f t="shared" si="10"/>
        <v>12319.9725</v>
      </c>
      <c r="G72" s="3"/>
      <c r="H72" s="10">
        <f t="shared" si="11"/>
        <v>14.68807432285546</v>
      </c>
      <c r="I72" s="3">
        <f t="shared" si="12"/>
        <v>2796.6031086400922</v>
      </c>
      <c r="J72" s="3">
        <f t="shared" si="13"/>
        <v>10034.869978061508</v>
      </c>
      <c r="K72" s="3">
        <f t="shared" si="14"/>
        <v>329.01213042824622</v>
      </c>
      <c r="L72" s="3">
        <f t="shared" si="15"/>
        <v>0</v>
      </c>
      <c r="M72" s="22">
        <f t="shared" si="16"/>
        <v>13160.485217129846</v>
      </c>
      <c r="N72" s="4"/>
      <c r="O72" s="4"/>
      <c r="P72" s="4"/>
    </row>
    <row r="73" spans="1:16">
      <c r="A73" s="10">
        <v>14.25</v>
      </c>
      <c r="B73" s="3">
        <f t="shared" si="6"/>
        <v>119.31482673267327</v>
      </c>
      <c r="C73" s="3">
        <f t="shared" si="7"/>
        <v>1829.49400990099</v>
      </c>
      <c r="D73" s="3">
        <f t="shared" si="8"/>
        <v>59.657413366336634</v>
      </c>
      <c r="E73" s="3">
        <f t="shared" si="9"/>
        <v>0</v>
      </c>
      <c r="F73" s="12">
        <f t="shared" si="10"/>
        <v>2008.4662499999999</v>
      </c>
      <c r="G73" s="3"/>
      <c r="H73" s="10">
        <f t="shared" si="11"/>
        <v>16.34026735713968</v>
      </c>
      <c r="I73" s="3">
        <f t="shared" si="12"/>
        <v>136.81657322685459</v>
      </c>
      <c r="J73" s="3">
        <f t="shared" si="13"/>
        <v>2097.8541228117701</v>
      </c>
      <c r="K73" s="3">
        <f t="shared" si="14"/>
        <v>68.408286613427293</v>
      </c>
      <c r="L73" s="3">
        <f t="shared" si="15"/>
        <v>0</v>
      </c>
      <c r="M73" s="22">
        <f t="shared" si="16"/>
        <v>2303.0789826520518</v>
      </c>
      <c r="N73" s="4"/>
      <c r="O73" s="4"/>
      <c r="P73" s="4"/>
    </row>
    <row r="74" spans="1:16">
      <c r="A74" s="10">
        <v>14.75</v>
      </c>
      <c r="B74" s="3">
        <f t="shared" si="6"/>
        <v>92.977586956521733</v>
      </c>
      <c r="C74" s="3">
        <f t="shared" si="7"/>
        <v>1999.0181195652174</v>
      </c>
      <c r="D74" s="3">
        <f t="shared" si="8"/>
        <v>46.488793478260867</v>
      </c>
      <c r="E74" s="3">
        <f t="shared" si="9"/>
        <v>0</v>
      </c>
      <c r="F74" s="12">
        <f t="shared" si="10"/>
        <v>2138.4845</v>
      </c>
      <c r="G74" s="3"/>
      <c r="H74" s="10">
        <f t="shared" si="11"/>
        <v>18.111598313693754</v>
      </c>
      <c r="I74" s="3">
        <f t="shared" si="12"/>
        <v>114.16764116156294</v>
      </c>
      <c r="J74" s="3">
        <f t="shared" si="13"/>
        <v>2454.6042849736036</v>
      </c>
      <c r="K74" s="3">
        <f t="shared" si="14"/>
        <v>57.08382058078147</v>
      </c>
      <c r="L74" s="3">
        <f t="shared" si="15"/>
        <v>0</v>
      </c>
      <c r="M74" s="22">
        <f t="shared" si="16"/>
        <v>2625.855746715948</v>
      </c>
      <c r="N74" s="4"/>
      <c r="O74" s="4"/>
      <c r="P74" s="4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20.006181099924451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2">
        <f t="shared" si="16"/>
        <v>0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22.028127445574206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2">
        <f t="shared" si="16"/>
        <v>0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24.181546975268962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2">
        <f t="shared" si="16"/>
        <v>0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26.470547276420913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2">
        <f t="shared" si="16"/>
        <v>0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28.899233962916121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31.471710734968049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34.192079435471769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37.064440103156564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40.092891022802057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43.281528772753084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46.634448269946709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50.155742812639438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53.849504121008167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57.719822375777703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438939.47860278358</v>
      </c>
      <c r="C89" s="16">
        <f>SUM(C52:C83)</f>
        <v>42188.684877871827</v>
      </c>
      <c r="D89" s="16">
        <f>SUM(D52:D83)</f>
        <v>414.14551934459752</v>
      </c>
      <c r="E89" s="16">
        <f>SUM(E52:E83)</f>
        <v>0</v>
      </c>
      <c r="F89" s="16">
        <f>SUM(F52:F83)</f>
        <v>481542.30900000007</v>
      </c>
      <c r="G89" s="12"/>
      <c r="H89" s="8" t="s">
        <v>7</v>
      </c>
      <c r="I89" s="16">
        <f>SUM(I52:I88)</f>
        <v>286167.91619800922</v>
      </c>
      <c r="J89" s="16">
        <f>SUM(J52:J88)</f>
        <v>40592.853669458607</v>
      </c>
      <c r="K89" s="16">
        <f>SUM(K52:K88)</f>
        <v>454.50423762245504</v>
      </c>
      <c r="L89" s="16">
        <f>SUM(L52:L88)</f>
        <v>0</v>
      </c>
      <c r="M89" s="16">
        <f>SUM(M52:M88)</f>
        <v>327215.27410509024</v>
      </c>
      <c r="N89" s="4"/>
      <c r="O89" s="4"/>
      <c r="P89" s="4"/>
    </row>
    <row r="90" spans="1:16">
      <c r="A90" s="6" t="s">
        <v>13</v>
      </c>
      <c r="B90" s="23">
        <f>IF(L43&gt;0,B89/L43,0)</f>
        <v>10.60213983335993</v>
      </c>
      <c r="C90" s="23">
        <f>IF(M43&gt;0,C89/M43,0)</f>
        <v>12.975892833060032</v>
      </c>
      <c r="D90" s="23">
        <f>IF(N43&gt;0,D89/N43,0)</f>
        <v>13.9263732186567</v>
      </c>
      <c r="E90" s="23">
        <f>IF(O43&gt;0,E89/O43,0)</f>
        <v>0</v>
      </c>
      <c r="F90" s="23">
        <f>IF(P43&gt;0,F89/P43,0)</f>
        <v>10.777079548538458</v>
      </c>
      <c r="G90" s="12"/>
      <c r="H90" s="6" t="s">
        <v>13</v>
      </c>
      <c r="I90" s="23">
        <f>IF(L43&gt;0,I89/L43,0)</f>
        <v>6.9120970230570631</v>
      </c>
      <c r="J90" s="23">
        <f>IF(M43&gt;0,J89/M43,0)</f>
        <v>12.48506609124605</v>
      </c>
      <c r="K90" s="23">
        <f>IF(N43&gt;0,K89/N43,0)</f>
        <v>15.283506272404411</v>
      </c>
      <c r="L90" s="23">
        <f>IF(O43&gt;0,L89/O43,0)</f>
        <v>0</v>
      </c>
      <c r="M90" s="23">
        <f>IF(P43&gt;0,M89/P43,0)</f>
        <v>7.3231883733135748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9" t="s">
        <v>14</v>
      </c>
      <c r="B95" s="29"/>
      <c r="C95" s="29"/>
      <c r="D95" s="29"/>
      <c r="E95" s="29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9"/>
      <c r="B96" s="29"/>
      <c r="C96" s="29"/>
      <c r="D96" s="29"/>
      <c r="E96" s="29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30" t="s">
        <v>15</v>
      </c>
      <c r="B99" s="31" t="s">
        <v>16</v>
      </c>
      <c r="C99" s="31" t="s">
        <v>17</v>
      </c>
      <c r="D99" s="31" t="s">
        <v>18</v>
      </c>
      <c r="E99" s="31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30"/>
      <c r="B100" s="30"/>
      <c r="C100" s="30"/>
      <c r="D100" s="30"/>
      <c r="E100" s="31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5">
        <f>L$43</f>
        <v>41401.027104136869</v>
      </c>
      <c r="C102" s="26">
        <f>$B$90</f>
        <v>10.60213983335993</v>
      </c>
      <c r="D102" s="26">
        <f>$I$90</f>
        <v>6.9120970230570631</v>
      </c>
      <c r="E102" s="25">
        <f>B102*D102</f>
        <v>286167.91619800922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5">
        <f>M$43</f>
        <v>3251.31267810592</v>
      </c>
      <c r="C103" s="26">
        <f>$C$90</f>
        <v>12.975892833060032</v>
      </c>
      <c r="D103" s="26">
        <f>$J$90</f>
        <v>12.48506609124605</v>
      </c>
      <c r="E103" s="25">
        <f>B103*D103</f>
        <v>40592.853669458607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5">
        <f>N$43</f>
        <v>29.738217757210506</v>
      </c>
      <c r="C104" s="26">
        <f>$D$90</f>
        <v>13.9263732186567</v>
      </c>
      <c r="D104" s="26">
        <f>$K$90</f>
        <v>15.283506272404411</v>
      </c>
      <c r="E104" s="25">
        <f>B104*D104</f>
        <v>454.50423762245504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5">
        <f>SUM(B102:B105)</f>
        <v>44682.077999999994</v>
      </c>
      <c r="C106" s="26">
        <f>$F$90</f>
        <v>10.777079548538458</v>
      </c>
      <c r="D106" s="26">
        <f>$M$90</f>
        <v>7.3231883733135748</v>
      </c>
      <c r="E106" s="25">
        <f>SUM(E102:E105)</f>
        <v>327215.27410509024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7">
        <f>$I$2</f>
        <v>327214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8" t="s">
        <v>20</v>
      </c>
      <c r="B108" s="25">
        <f>IF(E106&gt;0,$I$2/E106,"")</f>
        <v>0.99999610621755441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P108"/>
  <sheetViews>
    <sheetView topLeftCell="A91" zoomScaleNormal="100" workbookViewId="0">
      <selection activeCell="I3" sqref="I3"/>
    </sheetView>
  </sheetViews>
  <sheetFormatPr baseColWidth="10" defaultColWidth="8.83203125" defaultRowHeight="13"/>
  <cols>
    <col min="1" max="1025" width="9.1640625" customWidth="1"/>
  </cols>
  <sheetData>
    <row r="1" spans="1:16" ht="21">
      <c r="A1" s="32" t="s">
        <v>25</v>
      </c>
      <c r="B1" s="32"/>
      <c r="C1" s="32"/>
      <c r="D1" s="32"/>
      <c r="E1" s="32"/>
      <c r="F1" s="32"/>
      <c r="G1" s="3"/>
      <c r="H1" s="33" t="s">
        <v>1</v>
      </c>
      <c r="I1" s="33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1274049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4" t="s">
        <v>4</v>
      </c>
      <c r="C4" s="34"/>
      <c r="D4" s="34"/>
      <c r="E4" s="34"/>
      <c r="F4" s="34"/>
      <c r="G4" s="3"/>
      <c r="H4" s="2" t="s">
        <v>3</v>
      </c>
      <c r="I4" s="3"/>
      <c r="J4" s="3"/>
      <c r="K4" s="2" t="s">
        <v>3</v>
      </c>
      <c r="L4" s="33" t="s">
        <v>5</v>
      </c>
      <c r="M4" s="33"/>
      <c r="N4" s="33"/>
      <c r="O4" s="33"/>
      <c r="P4" s="33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3</v>
      </c>
      <c r="C14" s="11">
        <v>0</v>
      </c>
      <c r="D14" s="11">
        <v>0</v>
      </c>
      <c r="E14" s="11"/>
      <c r="F14" s="12">
        <f t="shared" si="0"/>
        <v>3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16</v>
      </c>
      <c r="C16" s="11">
        <v>0</v>
      </c>
      <c r="D16" s="11">
        <v>0</v>
      </c>
      <c r="E16" s="11"/>
      <c r="F16" s="12">
        <f t="shared" si="0"/>
        <v>16</v>
      </c>
      <c r="G16" s="3"/>
      <c r="H16" s="10">
        <v>8.75</v>
      </c>
      <c r="I16" s="5">
        <v>1945070</v>
      </c>
      <c r="J16" s="5"/>
      <c r="K16" s="10">
        <v>8.75</v>
      </c>
      <c r="L16" s="3">
        <f t="shared" si="1"/>
        <v>1945.07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1945.07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>
        <v>13870621</v>
      </c>
      <c r="J17" s="5"/>
      <c r="K17" s="10">
        <v>9.25</v>
      </c>
      <c r="L17" s="3">
        <f t="shared" si="1"/>
        <v>13870.620999999999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13870.620999999999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28713321</v>
      </c>
      <c r="J18" s="5"/>
      <c r="K18" s="10">
        <v>9.75</v>
      </c>
      <c r="L18" s="3">
        <f t="shared" si="1"/>
        <v>28713.321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28713.321</v>
      </c>
    </row>
    <row r="19" spans="1:16">
      <c r="A19" s="10">
        <v>10.25</v>
      </c>
      <c r="B19" s="11">
        <v>45</v>
      </c>
      <c r="C19" s="11">
        <v>0</v>
      </c>
      <c r="D19" s="11">
        <v>0</v>
      </c>
      <c r="E19" s="11"/>
      <c r="F19" s="12">
        <f t="shared" si="0"/>
        <v>45</v>
      </c>
      <c r="G19" s="3"/>
      <c r="H19" s="10">
        <v>10.25</v>
      </c>
      <c r="I19" s="5">
        <v>36529493</v>
      </c>
      <c r="J19" s="5"/>
      <c r="K19" s="10">
        <v>10.25</v>
      </c>
      <c r="L19" s="3">
        <f t="shared" si="1"/>
        <v>36529.493000000002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36529.493000000002</v>
      </c>
    </row>
    <row r="20" spans="1:16">
      <c r="A20" s="10">
        <v>10.75</v>
      </c>
      <c r="B20" s="11">
        <v>44</v>
      </c>
      <c r="C20" s="11">
        <v>0</v>
      </c>
      <c r="D20" s="11">
        <v>0</v>
      </c>
      <c r="E20" s="11"/>
      <c r="F20" s="12">
        <f t="shared" si="0"/>
        <v>44</v>
      </c>
      <c r="G20" s="3"/>
      <c r="H20" s="10">
        <v>10.75</v>
      </c>
      <c r="I20" s="5">
        <v>30690701</v>
      </c>
      <c r="J20" s="5"/>
      <c r="K20" s="10">
        <v>10.75</v>
      </c>
      <c r="L20" s="3">
        <f t="shared" si="1"/>
        <v>30690.701000000001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30690.701000000001</v>
      </c>
    </row>
    <row r="21" spans="1:16">
      <c r="A21" s="10">
        <v>11.25</v>
      </c>
      <c r="B21" s="11">
        <v>36</v>
      </c>
      <c r="C21" s="11">
        <v>0</v>
      </c>
      <c r="D21" s="11">
        <v>0</v>
      </c>
      <c r="E21" s="11"/>
      <c r="F21" s="12">
        <f t="shared" si="0"/>
        <v>36</v>
      </c>
      <c r="G21" s="3"/>
      <c r="H21" s="10">
        <v>11.25</v>
      </c>
      <c r="I21" s="5">
        <v>22267931</v>
      </c>
      <c r="J21" s="5"/>
      <c r="K21" s="10">
        <v>11.25</v>
      </c>
      <c r="L21" s="3">
        <f t="shared" si="1"/>
        <v>22267.931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22267.931</v>
      </c>
    </row>
    <row r="22" spans="1:16">
      <c r="A22" s="10">
        <v>11.75</v>
      </c>
      <c r="B22" s="11">
        <v>46</v>
      </c>
      <c r="C22" s="11">
        <v>3</v>
      </c>
      <c r="D22" s="11">
        <v>0</v>
      </c>
      <c r="E22" s="11"/>
      <c r="F22" s="12">
        <f t="shared" si="0"/>
        <v>49</v>
      </c>
      <c r="G22" s="5"/>
      <c r="H22" s="10">
        <v>11.75</v>
      </c>
      <c r="I22" s="5">
        <v>15674236</v>
      </c>
      <c r="J22" s="5"/>
      <c r="K22" s="10">
        <v>11.75</v>
      </c>
      <c r="L22" s="3">
        <f t="shared" si="1"/>
        <v>14714.588897959185</v>
      </c>
      <c r="M22" s="3">
        <f t="shared" si="2"/>
        <v>959.64710204081632</v>
      </c>
      <c r="N22" s="3">
        <f t="shared" si="3"/>
        <v>0</v>
      </c>
      <c r="O22" s="3">
        <f t="shared" si="4"/>
        <v>0</v>
      </c>
      <c r="P22" s="13">
        <f t="shared" si="5"/>
        <v>15674.236000000003</v>
      </c>
    </row>
    <row r="23" spans="1:16">
      <c r="A23" s="10">
        <v>12.25</v>
      </c>
      <c r="B23" s="11">
        <v>39</v>
      </c>
      <c r="C23" s="11">
        <v>15</v>
      </c>
      <c r="D23" s="11">
        <v>0</v>
      </c>
      <c r="E23" s="11"/>
      <c r="F23" s="12">
        <f t="shared" si="0"/>
        <v>54</v>
      </c>
      <c r="G23" s="5"/>
      <c r="H23" s="10">
        <v>12.25</v>
      </c>
      <c r="I23" s="5">
        <v>11550606</v>
      </c>
      <c r="J23" s="5"/>
      <c r="K23" s="10">
        <v>12.25</v>
      </c>
      <c r="L23" s="3">
        <f t="shared" si="1"/>
        <v>8342.1043333333328</v>
      </c>
      <c r="M23" s="3">
        <f t="shared" si="2"/>
        <v>3208.5016666666666</v>
      </c>
      <c r="N23" s="3">
        <f t="shared" si="3"/>
        <v>0</v>
      </c>
      <c r="O23" s="3">
        <f t="shared" si="4"/>
        <v>0</v>
      </c>
      <c r="P23" s="13">
        <f t="shared" si="5"/>
        <v>11550.606</v>
      </c>
    </row>
    <row r="24" spans="1:16">
      <c r="A24" s="10">
        <v>12.75</v>
      </c>
      <c r="B24" s="11">
        <v>23</v>
      </c>
      <c r="C24" s="11">
        <v>26</v>
      </c>
      <c r="D24" s="11">
        <v>0</v>
      </c>
      <c r="E24" s="11"/>
      <c r="F24" s="12">
        <f t="shared" si="0"/>
        <v>49</v>
      </c>
      <c r="G24" s="5"/>
      <c r="H24" s="10">
        <v>12.75</v>
      </c>
      <c r="I24" s="5">
        <v>5440951</v>
      </c>
      <c r="J24" s="5"/>
      <c r="K24" s="10">
        <v>12.75</v>
      </c>
      <c r="L24" s="3">
        <f t="shared" si="1"/>
        <v>2553.9157755102042</v>
      </c>
      <c r="M24" s="3">
        <f t="shared" si="2"/>
        <v>2887.0352244897963</v>
      </c>
      <c r="N24" s="3">
        <f t="shared" si="3"/>
        <v>0</v>
      </c>
      <c r="O24" s="3">
        <f t="shared" si="4"/>
        <v>0</v>
      </c>
      <c r="P24" s="13">
        <f t="shared" si="5"/>
        <v>5440.9510000000009</v>
      </c>
    </row>
    <row r="25" spans="1:16">
      <c r="A25" s="10">
        <v>13.25</v>
      </c>
      <c r="B25" s="11">
        <v>23</v>
      </c>
      <c r="C25" s="11">
        <v>57</v>
      </c>
      <c r="D25" s="11">
        <v>0</v>
      </c>
      <c r="E25" s="11"/>
      <c r="F25" s="12">
        <f t="shared" si="0"/>
        <v>80</v>
      </c>
      <c r="G25" s="5"/>
      <c r="H25" s="10">
        <v>13.25</v>
      </c>
      <c r="I25" s="5">
        <v>2689805</v>
      </c>
      <c r="J25" s="5"/>
      <c r="K25" s="10">
        <v>13.25</v>
      </c>
      <c r="L25" s="3">
        <f t="shared" si="1"/>
        <v>773.31893749999995</v>
      </c>
      <c r="M25" s="3">
        <f t="shared" si="2"/>
        <v>1916.4860624999999</v>
      </c>
      <c r="N25" s="3">
        <f t="shared" si="3"/>
        <v>0</v>
      </c>
      <c r="O25" s="3">
        <f t="shared" si="4"/>
        <v>0</v>
      </c>
      <c r="P25" s="13">
        <f t="shared" si="5"/>
        <v>2689.8049999999998</v>
      </c>
    </row>
    <row r="26" spans="1:16">
      <c r="A26" s="10">
        <v>13.75</v>
      </c>
      <c r="B26" s="11">
        <v>17</v>
      </c>
      <c r="C26" s="11">
        <v>61</v>
      </c>
      <c r="D26" s="11">
        <v>2</v>
      </c>
      <c r="E26" s="11"/>
      <c r="F26" s="12">
        <f t="shared" si="0"/>
        <v>80</v>
      </c>
      <c r="G26" s="5"/>
      <c r="H26" s="10">
        <v>13.75</v>
      </c>
      <c r="I26" s="5">
        <v>3488668</v>
      </c>
      <c r="J26" s="5"/>
      <c r="K26" s="10">
        <v>13.75</v>
      </c>
      <c r="L26" s="3">
        <f t="shared" si="1"/>
        <v>741.34195</v>
      </c>
      <c r="M26" s="3">
        <f t="shared" si="2"/>
        <v>2660.1093499999997</v>
      </c>
      <c r="N26" s="3">
        <f t="shared" si="3"/>
        <v>87.216700000000003</v>
      </c>
      <c r="O26" s="3">
        <f t="shared" si="4"/>
        <v>0</v>
      </c>
      <c r="P26" s="13">
        <f t="shared" si="5"/>
        <v>3488.6679999999997</v>
      </c>
    </row>
    <row r="27" spans="1:16">
      <c r="A27" s="10">
        <v>14.25</v>
      </c>
      <c r="B27" s="11">
        <v>6</v>
      </c>
      <c r="C27" s="11">
        <v>92</v>
      </c>
      <c r="D27" s="11">
        <v>3</v>
      </c>
      <c r="E27" s="11"/>
      <c r="F27" s="12">
        <f t="shared" si="0"/>
        <v>101</v>
      </c>
      <c r="G27" s="5"/>
      <c r="H27" s="10">
        <v>14.25</v>
      </c>
      <c r="I27" s="5">
        <v>548787</v>
      </c>
      <c r="J27" s="5"/>
      <c r="K27" s="10">
        <v>14.25</v>
      </c>
      <c r="L27" s="3">
        <f t="shared" si="1"/>
        <v>32.601207920792078</v>
      </c>
      <c r="M27" s="3">
        <f t="shared" si="2"/>
        <v>499.88518811881193</v>
      </c>
      <c r="N27" s="3">
        <f t="shared" si="3"/>
        <v>16.300603960396039</v>
      </c>
      <c r="O27" s="3">
        <f t="shared" si="4"/>
        <v>0</v>
      </c>
      <c r="P27" s="13">
        <f t="shared" si="5"/>
        <v>548.78700000000003</v>
      </c>
    </row>
    <row r="28" spans="1:16">
      <c r="A28" s="10">
        <v>14.75</v>
      </c>
      <c r="B28" s="11">
        <v>4</v>
      </c>
      <c r="C28" s="11">
        <v>86</v>
      </c>
      <c r="D28" s="11">
        <v>2</v>
      </c>
      <c r="E28" s="11"/>
      <c r="F28" s="12">
        <f t="shared" si="0"/>
        <v>92</v>
      </c>
      <c r="G28" s="3"/>
      <c r="H28" s="10">
        <v>14.75</v>
      </c>
      <c r="I28" s="5">
        <v>564504</v>
      </c>
      <c r="J28" s="5"/>
      <c r="K28" s="10">
        <v>14.75</v>
      </c>
      <c r="L28" s="3">
        <f t="shared" si="1"/>
        <v>24.543652173913042</v>
      </c>
      <c r="M28" s="3">
        <f t="shared" si="2"/>
        <v>527.68852173913046</v>
      </c>
      <c r="N28" s="3">
        <f t="shared" si="3"/>
        <v>12.271826086956521</v>
      </c>
      <c r="O28" s="3">
        <f t="shared" si="4"/>
        <v>0</v>
      </c>
      <c r="P28" s="13">
        <f t="shared" si="5"/>
        <v>564.50400000000002</v>
      </c>
    </row>
    <row r="29" spans="1:16">
      <c r="A29" s="10">
        <v>15.25</v>
      </c>
      <c r="B29" s="11">
        <v>1</v>
      </c>
      <c r="C29" s="11">
        <v>62</v>
      </c>
      <c r="D29" s="11">
        <v>13</v>
      </c>
      <c r="E29" s="11"/>
      <c r="F29" s="12">
        <f t="shared" si="0"/>
        <v>76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0</v>
      </c>
      <c r="C30" s="11">
        <v>58</v>
      </c>
      <c r="D30" s="11">
        <v>11</v>
      </c>
      <c r="E30" s="11"/>
      <c r="F30" s="12">
        <f t="shared" si="0"/>
        <v>69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0</v>
      </c>
      <c r="C31" s="11">
        <v>27</v>
      </c>
      <c r="D31" s="11">
        <v>8</v>
      </c>
      <c r="E31" s="11"/>
      <c r="F31" s="12">
        <f t="shared" si="0"/>
        <v>35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8</v>
      </c>
      <c r="D32" s="11">
        <v>9</v>
      </c>
      <c r="E32" s="11"/>
      <c r="F32" s="12">
        <f t="shared" si="0"/>
        <v>17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1</v>
      </c>
      <c r="C33" s="11">
        <v>3</v>
      </c>
      <c r="D33" s="11">
        <v>7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0</v>
      </c>
      <c r="D35" s="11">
        <v>3</v>
      </c>
      <c r="E35" s="11"/>
      <c r="F35" s="12">
        <f t="shared" si="0"/>
        <v>3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5">
        <v>1</v>
      </c>
      <c r="E36" s="11"/>
      <c r="F36" s="12">
        <f t="shared" si="0"/>
        <v>1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386</v>
      </c>
      <c r="C43" s="16">
        <f>SUM(C6:C42)</f>
        <v>498</v>
      </c>
      <c r="D43" s="16">
        <f>SUM(D6:D42)</f>
        <v>60</v>
      </c>
      <c r="E43" s="16">
        <f>SUM(E6:E42)</f>
        <v>0</v>
      </c>
      <c r="F43" s="16">
        <f>SUM(F6:F42)</f>
        <v>944</v>
      </c>
      <c r="G43" s="17"/>
      <c r="H43" s="8" t="s">
        <v>7</v>
      </c>
      <c r="I43" s="5">
        <f>SUM(I6:I42)</f>
        <v>173974694</v>
      </c>
      <c r="J43" s="3"/>
      <c r="K43" s="8" t="s">
        <v>7</v>
      </c>
      <c r="L43" s="16">
        <f>SUM(L6:L42)</f>
        <v>161199.55175439743</v>
      </c>
      <c r="M43" s="16">
        <f>SUM(M6:M42)</f>
        <v>12659.353115555219</v>
      </c>
      <c r="N43" s="16">
        <f>SUM(N6:N42)</f>
        <v>115.78913004735257</v>
      </c>
      <c r="O43" s="16">
        <f>SUM(O6:O42)</f>
        <v>0</v>
      </c>
      <c r="P43" s="16">
        <f>SUM(P6:P42)</f>
        <v>173974.69400000002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4"/>
    </row>
    <row r="47" spans="1:16">
      <c r="A47" s="3"/>
      <c r="B47" s="33" t="s">
        <v>9</v>
      </c>
      <c r="C47" s="33"/>
      <c r="D47" s="33"/>
      <c r="E47" s="3"/>
      <c r="F47" s="3"/>
      <c r="G47" s="5"/>
      <c r="H47" s="3"/>
      <c r="I47" s="33" t="s">
        <v>10</v>
      </c>
      <c r="J47" s="33"/>
      <c r="K47" s="33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9" t="s">
        <v>11</v>
      </c>
      <c r="I49" s="20">
        <v>5.8861299999999998E-3</v>
      </c>
      <c r="J49" s="19" t="s">
        <v>12</v>
      </c>
      <c r="K49" s="20">
        <v>2.98438633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0.30406113899936454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0.44175877234390715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0.61566576939714424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0.82997197877744922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1.0888603426058827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1.3965075683669055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1.7570846820926103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2.1747574917691073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2.6536869811770893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3.1980296487311084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17019.362499999999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17019.362499999999</v>
      </c>
      <c r="G62" s="3"/>
      <c r="H62" s="10">
        <f t="shared" si="11"/>
        <v>3.8119378020799504</v>
      </c>
      <c r="I62" s="3">
        <f t="shared" si="12"/>
        <v>7414.4858606916487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7414.4858606916487</v>
      </c>
      <c r="N62" s="4"/>
      <c r="O62" s="4"/>
      <c r="P62" s="4"/>
    </row>
    <row r="63" spans="1:16">
      <c r="A63" s="10">
        <v>9.25</v>
      </c>
      <c r="B63" s="3">
        <f t="shared" si="6"/>
        <v>128303.24424999999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128303.24424999999</v>
      </c>
      <c r="G63" s="3"/>
      <c r="H63" s="10">
        <f t="shared" si="11"/>
        <v>4.4995598165937531</v>
      </c>
      <c r="I63" s="3">
        <f t="shared" si="12"/>
        <v>62411.688882801456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62411.688882801456</v>
      </c>
      <c r="N63" s="4"/>
      <c r="O63" s="4"/>
      <c r="P63" s="4"/>
    </row>
    <row r="64" spans="1:16">
      <c r="A64" s="10">
        <v>9.75</v>
      </c>
      <c r="B64" s="3">
        <f t="shared" si="6"/>
        <v>279954.87975000002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279954.87975000002</v>
      </c>
      <c r="G64" s="3"/>
      <c r="H64" s="10">
        <f t="shared" si="11"/>
        <v>5.2650403639883105</v>
      </c>
      <c r="I64" s="3">
        <f t="shared" si="12"/>
        <v>151176.79404915319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151176.79404915319</v>
      </c>
      <c r="N64" s="4"/>
      <c r="O64" s="4"/>
      <c r="P64" s="4"/>
    </row>
    <row r="65" spans="1:16">
      <c r="A65" s="10">
        <v>10.25</v>
      </c>
      <c r="B65" s="3">
        <f t="shared" si="6"/>
        <v>374427.30325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374427.30325</v>
      </c>
      <c r="G65" s="3"/>
      <c r="H65" s="10">
        <f t="shared" si="11"/>
        <v>6.1125206159730734</v>
      </c>
      <c r="I65" s="3">
        <f t="shared" si="12"/>
        <v>223287.27905354407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223287.27905354407</v>
      </c>
      <c r="N65" s="4"/>
      <c r="O65" s="4"/>
      <c r="P65" s="4"/>
    </row>
    <row r="66" spans="1:16">
      <c r="A66" s="10">
        <v>10.75</v>
      </c>
      <c r="B66" s="3">
        <f t="shared" si="6"/>
        <v>329925.03575000004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329925.03575000004</v>
      </c>
      <c r="G66" s="3"/>
      <c r="H66" s="10">
        <f t="shared" si="11"/>
        <v>7.0461384267987794</v>
      </c>
      <c r="I66" s="3">
        <f t="shared" si="12"/>
        <v>216250.92766149173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216250.92766149173</v>
      </c>
      <c r="N66" s="4"/>
      <c r="O66" s="4"/>
      <c r="P66" s="4"/>
    </row>
    <row r="67" spans="1:16">
      <c r="A67" s="10">
        <v>11.25</v>
      </c>
      <c r="B67" s="3">
        <f t="shared" si="6"/>
        <v>250514.22375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250514.22375</v>
      </c>
      <c r="G67" s="3"/>
      <c r="H67" s="10">
        <f t="shared" si="11"/>
        <v>8.0700284978180505</v>
      </c>
      <c r="I67" s="3">
        <f t="shared" si="12"/>
        <v>179702.83775744602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179702.83775744602</v>
      </c>
      <c r="N67" s="4"/>
      <c r="O67" s="4"/>
      <c r="P67" s="4"/>
    </row>
    <row r="68" spans="1:16">
      <c r="A68" s="10">
        <v>11.75</v>
      </c>
      <c r="B68" s="3">
        <f t="shared" si="6"/>
        <v>172896.41955102043</v>
      </c>
      <c r="C68" s="3">
        <f t="shared" si="7"/>
        <v>11275.853448979591</v>
      </c>
      <c r="D68" s="3">
        <f t="shared" si="8"/>
        <v>0</v>
      </c>
      <c r="E68" s="3">
        <f t="shared" si="9"/>
        <v>0</v>
      </c>
      <c r="F68" s="12">
        <f t="shared" si="10"/>
        <v>184172.27300000002</v>
      </c>
      <c r="G68" s="3"/>
      <c r="H68" s="10">
        <f t="shared" si="11"/>
        <v>9.1883225265889124</v>
      </c>
      <c r="I68" s="3">
        <f t="shared" si="12"/>
        <v>135202.3886406135</v>
      </c>
      <c r="J68" s="3">
        <f t="shared" si="13"/>
        <v>8817.5470852574017</v>
      </c>
      <c r="K68" s="3">
        <f t="shared" si="14"/>
        <v>0</v>
      </c>
      <c r="L68" s="3">
        <f t="shared" si="15"/>
        <v>0</v>
      </c>
      <c r="M68" s="22">
        <f t="shared" si="16"/>
        <v>144019.93572587089</v>
      </c>
      <c r="N68" s="4"/>
      <c r="O68" s="4"/>
      <c r="P68" s="4"/>
    </row>
    <row r="69" spans="1:16">
      <c r="A69" s="10">
        <v>12.25</v>
      </c>
      <c r="B69" s="3">
        <f t="shared" si="6"/>
        <v>102190.77808333332</v>
      </c>
      <c r="C69" s="3">
        <f t="shared" si="7"/>
        <v>39304.145416666666</v>
      </c>
      <c r="D69" s="3">
        <f t="shared" si="8"/>
        <v>0</v>
      </c>
      <c r="E69" s="3">
        <f t="shared" si="9"/>
        <v>0</v>
      </c>
      <c r="F69" s="12">
        <f t="shared" si="10"/>
        <v>141494.92349999998</v>
      </c>
      <c r="G69" s="3"/>
      <c r="H69" s="10">
        <f t="shared" si="11"/>
        <v>10.40514934259806</v>
      </c>
      <c r="I69" s="3">
        <f t="shared" si="12"/>
        <v>86800.841419867749</v>
      </c>
      <c r="J69" s="3">
        <f t="shared" si="13"/>
        <v>33384.939007641442</v>
      </c>
      <c r="K69" s="3">
        <f t="shared" si="14"/>
        <v>0</v>
      </c>
      <c r="L69" s="3">
        <f t="shared" si="15"/>
        <v>0</v>
      </c>
      <c r="M69" s="22">
        <f t="shared" si="16"/>
        <v>120185.78042750919</v>
      </c>
      <c r="N69" s="4"/>
      <c r="O69" s="4"/>
      <c r="P69" s="4"/>
    </row>
    <row r="70" spans="1:16">
      <c r="A70" s="10">
        <v>12.75</v>
      </c>
      <c r="B70" s="3">
        <f t="shared" si="6"/>
        <v>32562.426137755105</v>
      </c>
      <c r="C70" s="3">
        <f t="shared" si="7"/>
        <v>36809.699112244904</v>
      </c>
      <c r="D70" s="3">
        <f t="shared" si="8"/>
        <v>0</v>
      </c>
      <c r="E70" s="3">
        <f t="shared" si="9"/>
        <v>0</v>
      </c>
      <c r="F70" s="12">
        <f t="shared" si="10"/>
        <v>69372.125250000012</v>
      </c>
      <c r="G70" s="3"/>
      <c r="H70" s="10">
        <f t="shared" si="11"/>
        <v>11.724635031324723</v>
      </c>
      <c r="I70" s="3">
        <f t="shared" si="12"/>
        <v>29943.730368599787</v>
      </c>
      <c r="J70" s="3">
        <f t="shared" si="13"/>
        <v>33849.434329721502</v>
      </c>
      <c r="K70" s="3">
        <f t="shared" si="14"/>
        <v>0</v>
      </c>
      <c r="L70" s="3">
        <f t="shared" si="15"/>
        <v>0</v>
      </c>
      <c r="M70" s="22">
        <f t="shared" si="16"/>
        <v>63793.164698321285</v>
      </c>
      <c r="N70" s="4"/>
      <c r="O70" s="4"/>
      <c r="P70" s="4"/>
    </row>
    <row r="71" spans="1:16">
      <c r="A71" s="10">
        <v>13.25</v>
      </c>
      <c r="B71" s="3">
        <f t="shared" si="6"/>
        <v>10246.475921874999</v>
      </c>
      <c r="C71" s="3">
        <f t="shared" si="7"/>
        <v>25393.440328124998</v>
      </c>
      <c r="D71" s="3">
        <f t="shared" si="8"/>
        <v>0</v>
      </c>
      <c r="E71" s="3">
        <f t="shared" si="9"/>
        <v>0</v>
      </c>
      <c r="F71" s="12">
        <f t="shared" si="10"/>
        <v>35639.916249999995</v>
      </c>
      <c r="G71" s="3"/>
      <c r="H71" s="10">
        <f t="shared" si="11"/>
        <v>13.150903048083261</v>
      </c>
      <c r="I71" s="3">
        <f t="shared" si="12"/>
        <v>10169.842372309258</v>
      </c>
      <c r="J71" s="3">
        <f t="shared" si="13"/>
        <v>25203.522400940336</v>
      </c>
      <c r="K71" s="3">
        <f t="shared" si="14"/>
        <v>0</v>
      </c>
      <c r="L71" s="3">
        <f t="shared" si="15"/>
        <v>0</v>
      </c>
      <c r="M71" s="22">
        <f t="shared" si="16"/>
        <v>35373.364773249596</v>
      </c>
      <c r="N71" s="4"/>
      <c r="O71" s="4"/>
      <c r="P71" s="4"/>
    </row>
    <row r="72" spans="1:16">
      <c r="A72" s="10">
        <v>13.75</v>
      </c>
      <c r="B72" s="3">
        <f t="shared" si="6"/>
        <v>10193.4518125</v>
      </c>
      <c r="C72" s="3">
        <f t="shared" si="7"/>
        <v>36576.503562499995</v>
      </c>
      <c r="D72" s="3">
        <f t="shared" si="8"/>
        <v>1199.2296249999999</v>
      </c>
      <c r="E72" s="3">
        <f t="shared" si="9"/>
        <v>0</v>
      </c>
      <c r="F72" s="12">
        <f t="shared" si="10"/>
        <v>47969.18499999999</v>
      </c>
      <c r="G72" s="3"/>
      <c r="H72" s="10">
        <f t="shared" si="11"/>
        <v>14.68807432285546</v>
      </c>
      <c r="I72" s="3">
        <f t="shared" si="12"/>
        <v>10888.885660250597</v>
      </c>
      <c r="J72" s="3">
        <f t="shared" si="13"/>
        <v>39071.883839722723</v>
      </c>
      <c r="K72" s="3">
        <f t="shared" si="14"/>
        <v>1281.0453717941878</v>
      </c>
      <c r="L72" s="3">
        <f t="shared" si="15"/>
        <v>0</v>
      </c>
      <c r="M72" s="22">
        <f t="shared" si="16"/>
        <v>51241.814871767507</v>
      </c>
      <c r="N72" s="4"/>
      <c r="O72" s="4"/>
      <c r="P72" s="4"/>
    </row>
    <row r="73" spans="1:16">
      <c r="A73" s="10">
        <v>14.25</v>
      </c>
      <c r="B73" s="3">
        <f t="shared" si="6"/>
        <v>464.5672128712871</v>
      </c>
      <c r="C73" s="3">
        <f t="shared" si="7"/>
        <v>7123.36393069307</v>
      </c>
      <c r="D73" s="3">
        <f t="shared" si="8"/>
        <v>232.28360643564355</v>
      </c>
      <c r="E73" s="3">
        <f t="shared" si="9"/>
        <v>0</v>
      </c>
      <c r="F73" s="12">
        <f t="shared" si="10"/>
        <v>7820.2147500000001</v>
      </c>
      <c r="G73" s="3"/>
      <c r="H73" s="10">
        <f t="shared" si="11"/>
        <v>16.34026735713968</v>
      </c>
      <c r="I73" s="3">
        <f t="shared" si="12"/>
        <v>532.71245359144234</v>
      </c>
      <c r="J73" s="3">
        <f t="shared" si="13"/>
        <v>8168.2576217354508</v>
      </c>
      <c r="K73" s="3">
        <f t="shared" si="14"/>
        <v>266.35622679572117</v>
      </c>
      <c r="L73" s="3">
        <f t="shared" si="15"/>
        <v>0</v>
      </c>
      <c r="M73" s="22">
        <f t="shared" si="16"/>
        <v>8967.3263021226139</v>
      </c>
      <c r="N73" s="4"/>
      <c r="O73" s="4"/>
      <c r="P73" s="4"/>
    </row>
    <row r="74" spans="1:16">
      <c r="A74" s="10">
        <v>14.75</v>
      </c>
      <c r="B74" s="3">
        <f t="shared" si="6"/>
        <v>362.01886956521736</v>
      </c>
      <c r="C74" s="3">
        <f t="shared" si="7"/>
        <v>7783.4056956521745</v>
      </c>
      <c r="D74" s="3">
        <f t="shared" si="8"/>
        <v>181.00943478260868</v>
      </c>
      <c r="E74" s="3">
        <f t="shared" si="9"/>
        <v>0</v>
      </c>
      <c r="F74" s="12">
        <f t="shared" si="10"/>
        <v>8326.4340000000011</v>
      </c>
      <c r="G74" s="3"/>
      <c r="H74" s="10">
        <f t="shared" si="11"/>
        <v>18.111598313693754</v>
      </c>
      <c r="I74" s="3">
        <f t="shared" si="12"/>
        <v>444.52476932492948</v>
      </c>
      <c r="J74" s="3">
        <f t="shared" si="13"/>
        <v>9557.282540485985</v>
      </c>
      <c r="K74" s="3">
        <f t="shared" si="14"/>
        <v>222.26238466246474</v>
      </c>
      <c r="L74" s="3">
        <f t="shared" si="15"/>
        <v>0</v>
      </c>
      <c r="M74" s="22">
        <f t="shared" si="16"/>
        <v>10224.069694473379</v>
      </c>
      <c r="N74" s="4"/>
      <c r="O74" s="4"/>
      <c r="P74" s="4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20.006181099924451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2">
        <f t="shared" si="16"/>
        <v>0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22.028127445574206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2">
        <f t="shared" si="16"/>
        <v>0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24.181546975268962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2">
        <f t="shared" si="16"/>
        <v>0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26.470547276420913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2">
        <f t="shared" si="16"/>
        <v>0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28.899233962916121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31.471710734968049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34.192079435471769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37.064440103156564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40.092891022802057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43.281528772753084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46.634448269946709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50.155742812639438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53.849504121008167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57.719822375777703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1709060.1868389205</v>
      </c>
      <c r="C89" s="16">
        <f>SUM(C52:C83)</f>
        <v>164266.41149486142</v>
      </c>
      <c r="D89" s="16">
        <f>SUM(D52:D83)</f>
        <v>1612.5226662182522</v>
      </c>
      <c r="E89" s="16">
        <f>SUM(E52:E83)</f>
        <v>0</v>
      </c>
      <c r="F89" s="16">
        <f>SUM(F52:F83)</f>
        <v>1874939.1210000003</v>
      </c>
      <c r="G89" s="12"/>
      <c r="H89" s="8" t="s">
        <v>7</v>
      </c>
      <c r="I89" s="16">
        <f>SUM(I52:I88)</f>
        <v>1114226.9389496855</v>
      </c>
      <c r="J89" s="16">
        <f>SUM(J52:J88)</f>
        <v>158052.86682550484</v>
      </c>
      <c r="K89" s="16">
        <f>SUM(K52:K88)</f>
        <v>1769.6639832523736</v>
      </c>
      <c r="L89" s="16">
        <f>SUM(L52:L88)</f>
        <v>0</v>
      </c>
      <c r="M89" s="16">
        <f>SUM(M52:M88)</f>
        <v>1274049.4697584426</v>
      </c>
      <c r="N89" s="4"/>
      <c r="O89" s="4"/>
      <c r="P89" s="4"/>
    </row>
    <row r="90" spans="1:16">
      <c r="A90" s="6" t="s">
        <v>13</v>
      </c>
      <c r="B90" s="23">
        <f>IF(L43&gt;0,B89/L43,0)</f>
        <v>10.602139821349089</v>
      </c>
      <c r="C90" s="23">
        <f>IF(M43&gt;0,C89/M43,0)</f>
        <v>12.975893001437692</v>
      </c>
      <c r="D90" s="23">
        <f>IF(N43&gt;0,D89/N43,0)</f>
        <v>13.926373447652665</v>
      </c>
      <c r="E90" s="23">
        <f>IF(O43&gt;0,E89/O43,0)</f>
        <v>0</v>
      </c>
      <c r="F90" s="23">
        <f>IF(P43&gt;0,F89/P43,0)</f>
        <v>10.777079573423478</v>
      </c>
      <c r="G90" s="12"/>
      <c r="H90" s="6" t="s">
        <v>13</v>
      </c>
      <c r="I90" s="23">
        <f>IF(L43&gt;0,I89/L43,0)</f>
        <v>6.9120970053770021</v>
      </c>
      <c r="J90" s="23">
        <f>IF(M43&gt;0,J89/M43,0)</f>
        <v>12.485066605125098</v>
      </c>
      <c r="K90" s="23">
        <f>IF(N43&gt;0,K89/N43,0)</f>
        <v>15.283507031520664</v>
      </c>
      <c r="L90" s="23">
        <f>IF(O43&gt;0,L89/O43,0)</f>
        <v>0</v>
      </c>
      <c r="M90" s="23">
        <f>IF(P43&gt;0,M89/P43,0)</f>
        <v>7.3231884503756763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9" t="s">
        <v>14</v>
      </c>
      <c r="B95" s="29"/>
      <c r="C95" s="29"/>
      <c r="D95" s="29"/>
      <c r="E95" s="29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9"/>
      <c r="B96" s="29"/>
      <c r="C96" s="29"/>
      <c r="D96" s="29"/>
      <c r="E96" s="29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30" t="s">
        <v>15</v>
      </c>
      <c r="B99" s="31" t="s">
        <v>16</v>
      </c>
      <c r="C99" s="31" t="s">
        <v>17</v>
      </c>
      <c r="D99" s="31" t="s">
        <v>18</v>
      </c>
      <c r="E99" s="31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30"/>
      <c r="B100" s="30"/>
      <c r="C100" s="30"/>
      <c r="D100" s="30"/>
      <c r="E100" s="31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5">
        <f>L$43</f>
        <v>161199.55175439743</v>
      </c>
      <c r="C102" s="26">
        <f>$B$90</f>
        <v>10.602139821349089</v>
      </c>
      <c r="D102" s="26">
        <f>$I$90</f>
        <v>6.9120970053770021</v>
      </c>
      <c r="E102" s="25">
        <f>B102*D102</f>
        <v>1114226.9389496855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5">
        <f>M$43</f>
        <v>12659.353115555219</v>
      </c>
      <c r="C103" s="26">
        <f>$C$90</f>
        <v>12.975893001437692</v>
      </c>
      <c r="D103" s="26">
        <f>$J$90</f>
        <v>12.485066605125098</v>
      </c>
      <c r="E103" s="25">
        <f>B103*D103</f>
        <v>158052.86682550484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5">
        <f>N$43</f>
        <v>115.78913004735257</v>
      </c>
      <c r="C104" s="26">
        <f>$D$90</f>
        <v>13.926373447652665</v>
      </c>
      <c r="D104" s="26">
        <f>$K$90</f>
        <v>15.283507031520664</v>
      </c>
      <c r="E104" s="25">
        <f>B104*D104</f>
        <v>1769.6639832523736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5">
        <f>SUM(B102:B105)</f>
        <v>173974.69399999999</v>
      </c>
      <c r="C106" s="26">
        <f>$F$90</f>
        <v>10.777079573423478</v>
      </c>
      <c r="D106" s="26">
        <f>$M$90</f>
        <v>7.3231884503756763</v>
      </c>
      <c r="E106" s="25">
        <f>SUM(E102:E105)</f>
        <v>1274049.4697584428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7">
        <f>$I$2</f>
        <v>1274049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8" t="s">
        <v>20</v>
      </c>
      <c r="B108" s="25">
        <f>IF(E106&gt;0,$I$2/E106,"")</f>
        <v>0.99999963128712499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P108"/>
  <sheetViews>
    <sheetView topLeftCell="A88" zoomScaleNormal="100" workbookViewId="0">
      <selection activeCell="I3" sqref="I3"/>
    </sheetView>
  </sheetViews>
  <sheetFormatPr baseColWidth="10" defaultColWidth="8.83203125" defaultRowHeight="13"/>
  <cols>
    <col min="1" max="1025" width="9.1640625" customWidth="1"/>
  </cols>
  <sheetData>
    <row r="1" spans="1:16" ht="21">
      <c r="A1" s="32" t="s">
        <v>26</v>
      </c>
      <c r="B1" s="32"/>
      <c r="C1" s="32"/>
      <c r="D1" s="32"/>
      <c r="E1" s="32"/>
      <c r="F1" s="32"/>
      <c r="G1" s="3"/>
      <c r="H1" s="33" t="s">
        <v>1</v>
      </c>
      <c r="I1" s="33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1390331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4" t="s">
        <v>4</v>
      </c>
      <c r="C4" s="34"/>
      <c r="D4" s="34"/>
      <c r="E4" s="34"/>
      <c r="F4" s="34"/>
      <c r="G4" s="3"/>
      <c r="H4" s="2" t="s">
        <v>3</v>
      </c>
      <c r="I4" s="3"/>
      <c r="J4" s="3"/>
      <c r="K4" s="2" t="s">
        <v>3</v>
      </c>
      <c r="L4" s="33" t="s">
        <v>5</v>
      </c>
      <c r="M4" s="33"/>
      <c r="N4" s="33"/>
      <c r="O4" s="33"/>
      <c r="P4" s="33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3</v>
      </c>
      <c r="C14" s="11">
        <v>0</v>
      </c>
      <c r="D14" s="11">
        <v>0</v>
      </c>
      <c r="E14" s="11"/>
      <c r="F14" s="12">
        <f t="shared" si="0"/>
        <v>3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16</v>
      </c>
      <c r="C16" s="11">
        <v>0</v>
      </c>
      <c r="D16" s="11">
        <v>0</v>
      </c>
      <c r="E16" s="11"/>
      <c r="F16" s="12">
        <f t="shared" si="0"/>
        <v>16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45</v>
      </c>
      <c r="C19" s="11">
        <v>0</v>
      </c>
      <c r="D19" s="11">
        <v>0</v>
      </c>
      <c r="E19" s="11"/>
      <c r="F19" s="12">
        <f t="shared" si="0"/>
        <v>45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44</v>
      </c>
      <c r="C20" s="11">
        <v>0</v>
      </c>
      <c r="D20" s="11">
        <v>0</v>
      </c>
      <c r="E20" s="11"/>
      <c r="F20" s="12">
        <f t="shared" si="0"/>
        <v>44</v>
      </c>
      <c r="G20" s="3"/>
      <c r="H20" s="10">
        <v>10.75</v>
      </c>
      <c r="I20" s="5">
        <v>150733</v>
      </c>
      <c r="J20" s="5"/>
      <c r="K20" s="10">
        <v>10.75</v>
      </c>
      <c r="L20" s="3">
        <f t="shared" si="1"/>
        <v>150.733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150.733</v>
      </c>
    </row>
    <row r="21" spans="1:16">
      <c r="A21" s="10">
        <v>11.25</v>
      </c>
      <c r="B21" s="11">
        <v>36</v>
      </c>
      <c r="C21" s="11">
        <v>0</v>
      </c>
      <c r="D21" s="11">
        <v>0</v>
      </c>
      <c r="E21" s="11"/>
      <c r="F21" s="12">
        <f t="shared" si="0"/>
        <v>36</v>
      </c>
      <c r="G21" s="3"/>
      <c r="H21" s="10">
        <v>11.25</v>
      </c>
      <c r="I21" s="5">
        <v>1327604</v>
      </c>
      <c r="J21" s="5"/>
      <c r="K21" s="10">
        <v>11.25</v>
      </c>
      <c r="L21" s="3">
        <f t="shared" si="1"/>
        <v>1327.604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1327.604</v>
      </c>
    </row>
    <row r="22" spans="1:16">
      <c r="A22" s="10">
        <v>11.75</v>
      </c>
      <c r="B22" s="11">
        <v>46</v>
      </c>
      <c r="C22" s="11">
        <v>3</v>
      </c>
      <c r="D22" s="11">
        <v>0</v>
      </c>
      <c r="E22" s="11"/>
      <c r="F22" s="12">
        <f t="shared" si="0"/>
        <v>49</v>
      </c>
      <c r="G22" s="5"/>
      <c r="H22" s="10">
        <v>11.75</v>
      </c>
      <c r="I22" s="5">
        <v>4240576</v>
      </c>
      <c r="J22" s="5"/>
      <c r="K22" s="10">
        <v>11.75</v>
      </c>
      <c r="L22" s="3">
        <f t="shared" si="1"/>
        <v>3980.9488979591838</v>
      </c>
      <c r="M22" s="3">
        <f t="shared" si="2"/>
        <v>259.62710204081634</v>
      </c>
      <c r="N22" s="3">
        <f t="shared" si="3"/>
        <v>0</v>
      </c>
      <c r="O22" s="3">
        <f t="shared" si="4"/>
        <v>0</v>
      </c>
      <c r="P22" s="13">
        <f t="shared" si="5"/>
        <v>4240.576</v>
      </c>
    </row>
    <row r="23" spans="1:16">
      <c r="A23" s="10">
        <v>12.25</v>
      </c>
      <c r="B23" s="11">
        <v>39</v>
      </c>
      <c r="C23" s="11">
        <v>15</v>
      </c>
      <c r="D23" s="11">
        <v>0</v>
      </c>
      <c r="E23" s="11"/>
      <c r="F23" s="12">
        <f t="shared" si="0"/>
        <v>54</v>
      </c>
      <c r="G23" s="5"/>
      <c r="H23" s="10">
        <v>12.25</v>
      </c>
      <c r="I23" s="5">
        <v>17585082</v>
      </c>
      <c r="J23" s="5"/>
      <c r="K23" s="10">
        <v>12.25</v>
      </c>
      <c r="L23" s="3">
        <f t="shared" si="1"/>
        <v>12700.337</v>
      </c>
      <c r="M23" s="3">
        <f t="shared" si="2"/>
        <v>4884.7449999999999</v>
      </c>
      <c r="N23" s="3">
        <f t="shared" si="3"/>
        <v>0</v>
      </c>
      <c r="O23" s="3">
        <f t="shared" si="4"/>
        <v>0</v>
      </c>
      <c r="P23" s="13">
        <f t="shared" si="5"/>
        <v>17585.081999999999</v>
      </c>
    </row>
    <row r="24" spans="1:16">
      <c r="A24" s="10">
        <v>12.75</v>
      </c>
      <c r="B24" s="11">
        <v>23</v>
      </c>
      <c r="C24" s="11">
        <v>26</v>
      </c>
      <c r="D24" s="11">
        <v>0</v>
      </c>
      <c r="E24" s="11"/>
      <c r="F24" s="12">
        <f t="shared" si="0"/>
        <v>49</v>
      </c>
      <c r="G24" s="5"/>
      <c r="H24" s="10">
        <v>12.75</v>
      </c>
      <c r="I24" s="5">
        <v>20509355</v>
      </c>
      <c r="J24" s="5"/>
      <c r="K24" s="10">
        <v>12.75</v>
      </c>
      <c r="L24" s="3">
        <f t="shared" si="1"/>
        <v>9626.8401020408164</v>
      </c>
      <c r="M24" s="3">
        <f t="shared" si="2"/>
        <v>10882.514897959185</v>
      </c>
      <c r="N24" s="3">
        <f t="shared" si="3"/>
        <v>0</v>
      </c>
      <c r="O24" s="3">
        <f t="shared" si="4"/>
        <v>0</v>
      </c>
      <c r="P24" s="13">
        <f t="shared" si="5"/>
        <v>20509.355000000003</v>
      </c>
    </row>
    <row r="25" spans="1:16">
      <c r="A25" s="10">
        <v>13.25</v>
      </c>
      <c r="B25" s="11">
        <v>23</v>
      </c>
      <c r="C25" s="11">
        <v>57</v>
      </c>
      <c r="D25" s="11">
        <v>0</v>
      </c>
      <c r="E25" s="11"/>
      <c r="F25" s="12">
        <f t="shared" si="0"/>
        <v>80</v>
      </c>
      <c r="G25" s="5"/>
      <c r="H25" s="10">
        <v>13.25</v>
      </c>
      <c r="I25" s="5">
        <v>24603557</v>
      </c>
      <c r="J25" s="5"/>
      <c r="K25" s="10">
        <v>13.25</v>
      </c>
      <c r="L25" s="3">
        <f t="shared" si="1"/>
        <v>7073.5226374999993</v>
      </c>
      <c r="M25" s="3">
        <f t="shared" si="2"/>
        <v>17530.034362500002</v>
      </c>
      <c r="N25" s="3">
        <f t="shared" si="3"/>
        <v>0</v>
      </c>
      <c r="O25" s="3">
        <f t="shared" si="4"/>
        <v>0</v>
      </c>
      <c r="P25" s="13">
        <f t="shared" si="5"/>
        <v>24603.557000000001</v>
      </c>
    </row>
    <row r="26" spans="1:16">
      <c r="A26" s="10">
        <v>13.75</v>
      </c>
      <c r="B26" s="11">
        <v>17</v>
      </c>
      <c r="C26" s="11">
        <v>61</v>
      </c>
      <c r="D26" s="11">
        <v>2</v>
      </c>
      <c r="E26" s="11"/>
      <c r="F26" s="12">
        <f t="shared" si="0"/>
        <v>80</v>
      </c>
      <c r="G26" s="5"/>
      <c r="H26" s="10">
        <v>13.75</v>
      </c>
      <c r="I26" s="5">
        <v>18708039</v>
      </c>
      <c r="J26" s="5"/>
      <c r="K26" s="10">
        <v>13.75</v>
      </c>
      <c r="L26" s="3">
        <f t="shared" si="1"/>
        <v>3975.4582875000001</v>
      </c>
      <c r="M26" s="3">
        <f t="shared" si="2"/>
        <v>14264.879737499999</v>
      </c>
      <c r="N26" s="3">
        <f t="shared" si="3"/>
        <v>467.70097500000003</v>
      </c>
      <c r="O26" s="3">
        <f t="shared" si="4"/>
        <v>0</v>
      </c>
      <c r="P26" s="13">
        <f t="shared" si="5"/>
        <v>18708.039000000001</v>
      </c>
    </row>
    <row r="27" spans="1:16">
      <c r="A27" s="10">
        <v>14.25</v>
      </c>
      <c r="B27" s="11">
        <v>6</v>
      </c>
      <c r="C27" s="11">
        <v>92</v>
      </c>
      <c r="D27" s="11">
        <v>3</v>
      </c>
      <c r="E27" s="11"/>
      <c r="F27" s="12">
        <f t="shared" si="0"/>
        <v>101</v>
      </c>
      <c r="G27" s="5"/>
      <c r="H27" s="10">
        <v>14.25</v>
      </c>
      <c r="I27" s="5">
        <v>12078028</v>
      </c>
      <c r="J27" s="5"/>
      <c r="K27" s="10">
        <v>14.25</v>
      </c>
      <c r="L27" s="3">
        <f t="shared" si="1"/>
        <v>717.50661386138609</v>
      </c>
      <c r="M27" s="3">
        <f t="shared" si="2"/>
        <v>11001.768079207921</v>
      </c>
      <c r="N27" s="3">
        <f t="shared" si="3"/>
        <v>358.75330693069304</v>
      </c>
      <c r="O27" s="3">
        <f t="shared" si="4"/>
        <v>0</v>
      </c>
      <c r="P27" s="13">
        <f t="shared" si="5"/>
        <v>12078.028</v>
      </c>
    </row>
    <row r="28" spans="1:16">
      <c r="A28" s="10">
        <v>14.75</v>
      </c>
      <c r="B28" s="11">
        <v>4</v>
      </c>
      <c r="C28" s="11">
        <v>86</v>
      </c>
      <c r="D28" s="11">
        <v>2</v>
      </c>
      <c r="E28" s="11"/>
      <c r="F28" s="12">
        <f t="shared" si="0"/>
        <v>92</v>
      </c>
      <c r="G28" s="3"/>
      <c r="H28" s="10">
        <v>14.75</v>
      </c>
      <c r="I28" s="5">
        <v>4389077</v>
      </c>
      <c r="J28" s="5"/>
      <c r="K28" s="10">
        <v>14.75</v>
      </c>
      <c r="L28" s="3">
        <f t="shared" si="1"/>
        <v>190.8294347826087</v>
      </c>
      <c r="M28" s="3">
        <f t="shared" si="2"/>
        <v>4102.8328478260873</v>
      </c>
      <c r="N28" s="3">
        <f t="shared" si="3"/>
        <v>95.41471739130435</v>
      </c>
      <c r="O28" s="3">
        <f t="shared" si="4"/>
        <v>0</v>
      </c>
      <c r="P28" s="13">
        <f t="shared" si="5"/>
        <v>4389.0770000000002</v>
      </c>
    </row>
    <row r="29" spans="1:16">
      <c r="A29" s="10">
        <v>15.25</v>
      </c>
      <c r="B29" s="11">
        <v>1</v>
      </c>
      <c r="C29" s="11">
        <v>62</v>
      </c>
      <c r="D29" s="11">
        <v>13</v>
      </c>
      <c r="E29" s="11"/>
      <c r="F29" s="12">
        <f t="shared" si="0"/>
        <v>76</v>
      </c>
      <c r="G29" s="3"/>
      <c r="H29" s="10">
        <v>15.25</v>
      </c>
      <c r="I29" s="5">
        <v>1167610</v>
      </c>
      <c r="J29" s="5"/>
      <c r="K29" s="10">
        <v>15.25</v>
      </c>
      <c r="L29" s="3">
        <f t="shared" si="1"/>
        <v>15.363289473684208</v>
      </c>
      <c r="M29" s="3">
        <f t="shared" si="2"/>
        <v>952.52394736842098</v>
      </c>
      <c r="N29" s="3">
        <f t="shared" si="3"/>
        <v>199.72276315789472</v>
      </c>
      <c r="O29" s="3">
        <f t="shared" si="4"/>
        <v>0</v>
      </c>
      <c r="P29" s="13">
        <f t="shared" si="5"/>
        <v>1167.6099999999999</v>
      </c>
    </row>
    <row r="30" spans="1:16">
      <c r="A30" s="10">
        <v>15.75</v>
      </c>
      <c r="B30" s="11">
        <v>0</v>
      </c>
      <c r="C30" s="11">
        <v>58</v>
      </c>
      <c r="D30" s="11">
        <v>11</v>
      </c>
      <c r="E30" s="11"/>
      <c r="F30" s="12">
        <f t="shared" si="0"/>
        <v>69</v>
      </c>
      <c r="G30" s="3"/>
      <c r="H30" s="10">
        <v>15.75</v>
      </c>
      <c r="I30" s="5">
        <v>452200</v>
      </c>
      <c r="J30" s="5"/>
      <c r="K30" s="10">
        <v>15.75</v>
      </c>
      <c r="L30" s="3">
        <f t="shared" si="1"/>
        <v>0</v>
      </c>
      <c r="M30" s="3">
        <f t="shared" si="2"/>
        <v>380.11014492753623</v>
      </c>
      <c r="N30" s="3">
        <f t="shared" si="3"/>
        <v>72.089855072463763</v>
      </c>
      <c r="O30" s="3">
        <f t="shared" si="4"/>
        <v>0</v>
      </c>
      <c r="P30" s="13">
        <f t="shared" si="5"/>
        <v>452.2</v>
      </c>
    </row>
    <row r="31" spans="1:16">
      <c r="A31" s="10">
        <v>16.25</v>
      </c>
      <c r="B31" s="11">
        <v>0</v>
      </c>
      <c r="C31" s="11">
        <v>27</v>
      </c>
      <c r="D31" s="11">
        <v>8</v>
      </c>
      <c r="E31" s="11"/>
      <c r="F31" s="12">
        <f t="shared" si="0"/>
        <v>35</v>
      </c>
      <c r="G31" s="3"/>
      <c r="H31" s="10">
        <v>16.25</v>
      </c>
      <c r="I31" s="5">
        <v>150733</v>
      </c>
      <c r="J31" s="5"/>
      <c r="K31" s="10">
        <v>16.25</v>
      </c>
      <c r="L31" s="3">
        <f t="shared" si="1"/>
        <v>0</v>
      </c>
      <c r="M31" s="3">
        <f t="shared" si="2"/>
        <v>116.27974285714286</v>
      </c>
      <c r="N31" s="3">
        <f t="shared" si="3"/>
        <v>34.45325714285714</v>
      </c>
      <c r="O31" s="3">
        <f t="shared" si="4"/>
        <v>0</v>
      </c>
      <c r="P31" s="13">
        <f t="shared" si="5"/>
        <v>150.733</v>
      </c>
    </row>
    <row r="32" spans="1:16">
      <c r="A32" s="10">
        <v>16.75</v>
      </c>
      <c r="B32" s="11">
        <v>0</v>
      </c>
      <c r="C32" s="11">
        <v>8</v>
      </c>
      <c r="D32" s="11">
        <v>9</v>
      </c>
      <c r="E32" s="11"/>
      <c r="F32" s="12">
        <f t="shared" si="0"/>
        <v>17</v>
      </c>
      <c r="G32" s="3"/>
      <c r="H32" s="10">
        <v>16.75</v>
      </c>
      <c r="I32" s="5">
        <v>150733</v>
      </c>
      <c r="J32" s="14"/>
      <c r="K32" s="10">
        <v>16.75</v>
      </c>
      <c r="L32" s="3">
        <f t="shared" si="1"/>
        <v>0</v>
      </c>
      <c r="M32" s="3">
        <f t="shared" si="2"/>
        <v>70.933176470588236</v>
      </c>
      <c r="N32" s="3">
        <f t="shared" si="3"/>
        <v>79.799823529411768</v>
      </c>
      <c r="O32" s="3">
        <f t="shared" si="4"/>
        <v>0</v>
      </c>
      <c r="P32" s="13">
        <f t="shared" si="5"/>
        <v>150.733</v>
      </c>
    </row>
    <row r="33" spans="1:16">
      <c r="A33" s="10">
        <v>17.25</v>
      </c>
      <c r="B33" s="11">
        <v>1</v>
      </c>
      <c r="C33" s="11">
        <v>3</v>
      </c>
      <c r="D33" s="11">
        <v>7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0</v>
      </c>
      <c r="D35" s="11">
        <v>3</v>
      </c>
      <c r="E35" s="11"/>
      <c r="F35" s="12">
        <f t="shared" si="0"/>
        <v>3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5">
        <v>1</v>
      </c>
      <c r="E36" s="11"/>
      <c r="F36" s="12">
        <f t="shared" si="0"/>
        <v>1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386</v>
      </c>
      <c r="C43" s="16">
        <f>SUM(C6:C42)</f>
        <v>498</v>
      </c>
      <c r="D43" s="16">
        <f>SUM(D6:D42)</f>
        <v>60</v>
      </c>
      <c r="E43" s="16">
        <f>SUM(E6:E42)</f>
        <v>0</v>
      </c>
      <c r="F43" s="16">
        <f>SUM(F6:F42)</f>
        <v>944</v>
      </c>
      <c r="G43" s="17"/>
      <c r="H43" s="8" t="s">
        <v>7</v>
      </c>
      <c r="I43" s="5">
        <f>SUM(I6:I42)</f>
        <v>105513327</v>
      </c>
      <c r="J43" s="3"/>
      <c r="K43" s="8" t="s">
        <v>7</v>
      </c>
      <c r="L43" s="16">
        <f>SUM(L6:L42)</f>
        <v>39759.143263117679</v>
      </c>
      <c r="M43" s="16">
        <f>SUM(M6:M42)</f>
        <v>64446.249038657697</v>
      </c>
      <c r="N43" s="16">
        <f>SUM(N6:N42)</f>
        <v>1307.9346982246245</v>
      </c>
      <c r="O43" s="16">
        <f>SUM(O6:O42)</f>
        <v>0</v>
      </c>
      <c r="P43" s="16">
        <f>SUM(P6:P42)</f>
        <v>105513.327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4"/>
    </row>
    <row r="47" spans="1:16">
      <c r="A47" s="3"/>
      <c r="B47" s="33" t="s">
        <v>9</v>
      </c>
      <c r="C47" s="33"/>
      <c r="D47" s="33"/>
      <c r="E47" s="3"/>
      <c r="F47" s="3"/>
      <c r="G47" s="5"/>
      <c r="H47" s="3"/>
      <c r="I47" s="33" t="s">
        <v>10</v>
      </c>
      <c r="J47" s="33"/>
      <c r="K47" s="33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9" t="s">
        <v>11</v>
      </c>
      <c r="I49" s="20">
        <v>5.8861299999999998E-3</v>
      </c>
      <c r="J49" s="19" t="s">
        <v>12</v>
      </c>
      <c r="K49" s="20">
        <v>2.98438633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0.30406113899936454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0.44175877234390715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0.61566576939714424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0.82997197877744922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1.0888603426058827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1.3965075683669055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1.7570846820926103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2.1747574917691073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2.6536869811770893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3.1980296487311084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3.8119378020799504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4.4995598165937531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5.2650403639883105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6.1125206159730734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</v>
      </c>
      <c r="N65" s="4"/>
      <c r="O65" s="4"/>
      <c r="P65" s="4"/>
    </row>
    <row r="66" spans="1:16">
      <c r="A66" s="10">
        <v>10.75</v>
      </c>
      <c r="B66" s="3">
        <f t="shared" si="6"/>
        <v>1620.3797500000001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1620.3797500000001</v>
      </c>
      <c r="G66" s="3"/>
      <c r="H66" s="10">
        <f t="shared" si="11"/>
        <v>7.0461384267987794</v>
      </c>
      <c r="I66" s="3">
        <f t="shared" si="12"/>
        <v>1062.0855834866604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1062.0855834866604</v>
      </c>
      <c r="N66" s="4"/>
      <c r="O66" s="4"/>
      <c r="P66" s="4"/>
    </row>
    <row r="67" spans="1:16">
      <c r="A67" s="10">
        <v>11.25</v>
      </c>
      <c r="B67" s="3">
        <f t="shared" si="6"/>
        <v>14935.545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14935.545</v>
      </c>
      <c r="G67" s="3"/>
      <c r="H67" s="10">
        <f t="shared" si="11"/>
        <v>8.0700284978180505</v>
      </c>
      <c r="I67" s="3">
        <f t="shared" si="12"/>
        <v>10713.802113817235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10713.802113817235</v>
      </c>
      <c r="N67" s="4"/>
      <c r="O67" s="4"/>
      <c r="P67" s="4"/>
    </row>
    <row r="68" spans="1:16">
      <c r="A68" s="10">
        <v>11.75</v>
      </c>
      <c r="B68" s="3">
        <f t="shared" si="6"/>
        <v>46776.149551020411</v>
      </c>
      <c r="C68" s="3">
        <f t="shared" si="7"/>
        <v>3050.6184489795919</v>
      </c>
      <c r="D68" s="3">
        <f t="shared" si="8"/>
        <v>0</v>
      </c>
      <c r="E68" s="3">
        <f t="shared" si="9"/>
        <v>0</v>
      </c>
      <c r="F68" s="12">
        <f t="shared" si="10"/>
        <v>49826.768000000004</v>
      </c>
      <c r="G68" s="3"/>
      <c r="H68" s="10">
        <f t="shared" si="11"/>
        <v>9.1883225265889124</v>
      </c>
      <c r="I68" s="3">
        <f t="shared" si="12"/>
        <v>36578.242436317676</v>
      </c>
      <c r="J68" s="3">
        <f t="shared" si="13"/>
        <v>2385.537550194631</v>
      </c>
      <c r="K68" s="3">
        <f t="shared" si="14"/>
        <v>0</v>
      </c>
      <c r="L68" s="3">
        <f t="shared" si="15"/>
        <v>0</v>
      </c>
      <c r="M68" s="22">
        <f t="shared" si="16"/>
        <v>38963.779986512309</v>
      </c>
      <c r="N68" s="4"/>
      <c r="O68" s="4"/>
      <c r="P68" s="4"/>
    </row>
    <row r="69" spans="1:16">
      <c r="A69" s="10">
        <v>12.25</v>
      </c>
      <c r="B69" s="3">
        <f t="shared" si="6"/>
        <v>155579.12825000001</v>
      </c>
      <c r="C69" s="3">
        <f t="shared" si="7"/>
        <v>59838.126250000001</v>
      </c>
      <c r="D69" s="3">
        <f t="shared" si="8"/>
        <v>0</v>
      </c>
      <c r="E69" s="3">
        <f t="shared" si="9"/>
        <v>0</v>
      </c>
      <c r="F69" s="12">
        <f t="shared" si="10"/>
        <v>215417.25450000001</v>
      </c>
      <c r="G69" s="3"/>
      <c r="H69" s="10">
        <f t="shared" si="11"/>
        <v>10.40514934259806</v>
      </c>
      <c r="I69" s="3">
        <f t="shared" si="12"/>
        <v>132148.90318632382</v>
      </c>
      <c r="J69" s="3">
        <f t="shared" si="13"/>
        <v>50826.501225509157</v>
      </c>
      <c r="K69" s="3">
        <f t="shared" si="14"/>
        <v>0</v>
      </c>
      <c r="L69" s="3">
        <f t="shared" si="15"/>
        <v>0</v>
      </c>
      <c r="M69" s="22">
        <f t="shared" si="16"/>
        <v>182975.40441183298</v>
      </c>
      <c r="N69" s="4"/>
      <c r="O69" s="4"/>
      <c r="P69" s="4"/>
    </row>
    <row r="70" spans="1:16">
      <c r="A70" s="10">
        <v>12.75</v>
      </c>
      <c r="B70" s="3">
        <f t="shared" si="6"/>
        <v>122742.2113010204</v>
      </c>
      <c r="C70" s="3">
        <f t="shared" si="7"/>
        <v>138752.06494897962</v>
      </c>
      <c r="D70" s="3">
        <f t="shared" si="8"/>
        <v>0</v>
      </c>
      <c r="E70" s="3">
        <f t="shared" si="9"/>
        <v>0</v>
      </c>
      <c r="F70" s="12">
        <f t="shared" si="10"/>
        <v>261494.27625000002</v>
      </c>
      <c r="G70" s="3"/>
      <c r="H70" s="10">
        <f t="shared" si="11"/>
        <v>11.724635031324723</v>
      </c>
      <c r="I70" s="3">
        <f t="shared" si="12"/>
        <v>112871.18670134943</v>
      </c>
      <c r="J70" s="3">
        <f t="shared" si="13"/>
        <v>127593.51540152545</v>
      </c>
      <c r="K70" s="3">
        <f t="shared" si="14"/>
        <v>0</v>
      </c>
      <c r="L70" s="3">
        <f t="shared" si="15"/>
        <v>0</v>
      </c>
      <c r="M70" s="22">
        <f t="shared" si="16"/>
        <v>240464.70210287487</v>
      </c>
      <c r="N70" s="4"/>
      <c r="O70" s="4"/>
      <c r="P70" s="4"/>
    </row>
    <row r="71" spans="1:16">
      <c r="A71" s="10">
        <v>13.25</v>
      </c>
      <c r="B71" s="3">
        <f t="shared" si="6"/>
        <v>93724.174946874991</v>
      </c>
      <c r="C71" s="3">
        <f t="shared" si="7"/>
        <v>232272.95530312503</v>
      </c>
      <c r="D71" s="3">
        <f t="shared" si="8"/>
        <v>0</v>
      </c>
      <c r="E71" s="3">
        <f t="shared" si="9"/>
        <v>0</v>
      </c>
      <c r="F71" s="12">
        <f t="shared" si="10"/>
        <v>325997.13025000005</v>
      </c>
      <c r="G71" s="3"/>
      <c r="H71" s="10">
        <f t="shared" si="11"/>
        <v>13.150903048083261</v>
      </c>
      <c r="I71" s="3">
        <f t="shared" si="12"/>
        <v>93023.210414184694</v>
      </c>
      <c r="J71" s="3">
        <f t="shared" si="13"/>
        <v>230535.78233080558</v>
      </c>
      <c r="K71" s="3">
        <f t="shared" si="14"/>
        <v>0</v>
      </c>
      <c r="L71" s="3">
        <f t="shared" si="15"/>
        <v>0</v>
      </c>
      <c r="M71" s="22">
        <f t="shared" si="16"/>
        <v>323558.99274499028</v>
      </c>
      <c r="N71" s="4"/>
      <c r="O71" s="4"/>
      <c r="P71" s="4"/>
    </row>
    <row r="72" spans="1:16">
      <c r="A72" s="10">
        <v>13.75</v>
      </c>
      <c r="B72" s="3">
        <f t="shared" si="6"/>
        <v>54662.551453125001</v>
      </c>
      <c r="C72" s="3">
        <f t="shared" si="7"/>
        <v>196142.096390625</v>
      </c>
      <c r="D72" s="3">
        <f t="shared" si="8"/>
        <v>6430.8884062500001</v>
      </c>
      <c r="E72" s="3">
        <f t="shared" si="9"/>
        <v>0</v>
      </c>
      <c r="F72" s="12">
        <f t="shared" si="10"/>
        <v>257235.53625</v>
      </c>
      <c r="G72" s="3"/>
      <c r="H72" s="10">
        <f t="shared" si="11"/>
        <v>14.68807432285546</v>
      </c>
      <c r="I72" s="3">
        <f t="shared" si="12"/>
        <v>58391.826794211687</v>
      </c>
      <c r="J72" s="3">
        <f t="shared" si="13"/>
        <v>209523.61379099489</v>
      </c>
      <c r="K72" s="3">
        <f t="shared" si="14"/>
        <v>6869.6266816719635</v>
      </c>
      <c r="L72" s="3">
        <f t="shared" si="15"/>
        <v>0</v>
      </c>
      <c r="M72" s="22">
        <f t="shared" si="16"/>
        <v>274785.0672668785</v>
      </c>
      <c r="N72" s="4"/>
      <c r="O72" s="4"/>
      <c r="P72" s="4"/>
    </row>
    <row r="73" spans="1:16">
      <c r="A73" s="10">
        <v>14.25</v>
      </c>
      <c r="B73" s="3">
        <f t="shared" si="6"/>
        <v>10224.469247524752</v>
      </c>
      <c r="C73" s="3">
        <f t="shared" si="7"/>
        <v>156775.19512871286</v>
      </c>
      <c r="D73" s="3">
        <f t="shared" si="8"/>
        <v>5112.234623762376</v>
      </c>
      <c r="E73" s="3">
        <f t="shared" si="9"/>
        <v>0</v>
      </c>
      <c r="F73" s="12">
        <f t="shared" si="10"/>
        <v>172111.89899999998</v>
      </c>
      <c r="G73" s="3"/>
      <c r="H73" s="10">
        <f t="shared" si="11"/>
        <v>16.34026735713968</v>
      </c>
      <c r="I73" s="3">
        <f t="shared" si="12"/>
        <v>11724.249901011033</v>
      </c>
      <c r="J73" s="3">
        <f t="shared" si="13"/>
        <v>179771.83181550252</v>
      </c>
      <c r="K73" s="3">
        <f t="shared" si="14"/>
        <v>5862.1249505055166</v>
      </c>
      <c r="L73" s="3">
        <f t="shared" si="15"/>
        <v>0</v>
      </c>
      <c r="M73" s="22">
        <f t="shared" si="16"/>
        <v>197358.20666701905</v>
      </c>
      <c r="N73" s="4"/>
      <c r="O73" s="4"/>
      <c r="P73" s="4"/>
    </row>
    <row r="74" spans="1:16">
      <c r="A74" s="10">
        <v>14.75</v>
      </c>
      <c r="B74" s="3">
        <f t="shared" si="6"/>
        <v>2814.7341630434785</v>
      </c>
      <c r="C74" s="3">
        <f t="shared" si="7"/>
        <v>60516.784505434785</v>
      </c>
      <c r="D74" s="3">
        <f t="shared" si="8"/>
        <v>1407.3670815217392</v>
      </c>
      <c r="E74" s="3">
        <f t="shared" si="9"/>
        <v>0</v>
      </c>
      <c r="F74" s="12">
        <f t="shared" si="10"/>
        <v>64738.885750000009</v>
      </c>
      <c r="G74" s="3"/>
      <c r="H74" s="10">
        <f t="shared" si="11"/>
        <v>18.111598313693754</v>
      </c>
      <c r="I74" s="3">
        <f t="shared" si="12"/>
        <v>3456.226069211828</v>
      </c>
      <c r="J74" s="3">
        <f t="shared" si="13"/>
        <v>74308.860488054313</v>
      </c>
      <c r="K74" s="3">
        <f t="shared" si="14"/>
        <v>1728.113034605914</v>
      </c>
      <c r="L74" s="3">
        <f t="shared" si="15"/>
        <v>0</v>
      </c>
      <c r="M74" s="22">
        <f t="shared" si="16"/>
        <v>79493.199591872049</v>
      </c>
      <c r="N74" s="4"/>
      <c r="O74" s="4"/>
      <c r="P74" s="4"/>
    </row>
    <row r="75" spans="1:16">
      <c r="A75" s="10">
        <v>15.25</v>
      </c>
      <c r="B75" s="3">
        <f t="shared" si="6"/>
        <v>234.29016447368417</v>
      </c>
      <c r="C75" s="3">
        <f t="shared" si="7"/>
        <v>14525.990197368419</v>
      </c>
      <c r="D75" s="3">
        <f t="shared" si="8"/>
        <v>3045.7721381578945</v>
      </c>
      <c r="E75" s="3">
        <f t="shared" si="9"/>
        <v>0</v>
      </c>
      <c r="F75" s="12">
        <f t="shared" si="10"/>
        <v>17806.052499999998</v>
      </c>
      <c r="G75" s="3"/>
      <c r="H75" s="10">
        <f t="shared" si="11"/>
        <v>20.006181099924451</v>
      </c>
      <c r="I75" s="3">
        <f t="shared" si="12"/>
        <v>307.36075150108928</v>
      </c>
      <c r="J75" s="3">
        <f t="shared" si="13"/>
        <v>19056.366593067534</v>
      </c>
      <c r="K75" s="3">
        <f t="shared" si="14"/>
        <v>3995.6897695141606</v>
      </c>
      <c r="L75" s="3">
        <f t="shared" si="15"/>
        <v>0</v>
      </c>
      <c r="M75" s="22">
        <f t="shared" si="16"/>
        <v>23359.417114082782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5986.7347826086952</v>
      </c>
      <c r="D76" s="3">
        <f t="shared" si="8"/>
        <v>1135.4152173913042</v>
      </c>
      <c r="E76" s="3">
        <f t="shared" si="9"/>
        <v>0</v>
      </c>
      <c r="F76" s="12">
        <f t="shared" si="10"/>
        <v>7122.15</v>
      </c>
      <c r="G76" s="3"/>
      <c r="H76" s="10">
        <f t="shared" si="11"/>
        <v>22.028127445574206</v>
      </c>
      <c r="I76" s="3">
        <f t="shared" si="12"/>
        <v>0</v>
      </c>
      <c r="J76" s="3">
        <f t="shared" si="13"/>
        <v>8373.1147158194508</v>
      </c>
      <c r="K76" s="3">
        <f t="shared" si="14"/>
        <v>1588.004515069206</v>
      </c>
      <c r="L76" s="3">
        <f t="shared" si="15"/>
        <v>0</v>
      </c>
      <c r="M76" s="22">
        <f t="shared" si="16"/>
        <v>9961.1192308886566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1889.5458214285716</v>
      </c>
      <c r="D77" s="3">
        <f t="shared" si="8"/>
        <v>559.86542857142854</v>
      </c>
      <c r="E77" s="3">
        <f t="shared" si="9"/>
        <v>0</v>
      </c>
      <c r="F77" s="12">
        <f t="shared" si="10"/>
        <v>2449.4112500000001</v>
      </c>
      <c r="G77" s="3"/>
      <c r="H77" s="10">
        <f t="shared" si="11"/>
        <v>24.181546975268962</v>
      </c>
      <c r="I77" s="3">
        <f t="shared" si="12"/>
        <v>0</v>
      </c>
      <c r="J77" s="3">
        <f t="shared" si="13"/>
        <v>2811.8240641721954</v>
      </c>
      <c r="K77" s="3">
        <f t="shared" si="14"/>
        <v>833.13305605102084</v>
      </c>
      <c r="L77" s="3">
        <f t="shared" si="15"/>
        <v>0</v>
      </c>
      <c r="M77" s="22">
        <f t="shared" si="16"/>
        <v>3644.9571202232164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1188.1307058823529</v>
      </c>
      <c r="D78" s="3">
        <f t="shared" si="8"/>
        <v>1336.6470441176471</v>
      </c>
      <c r="E78" s="3">
        <f t="shared" si="9"/>
        <v>0</v>
      </c>
      <c r="F78" s="12">
        <f t="shared" si="10"/>
        <v>2524.7777500000002</v>
      </c>
      <c r="G78" s="3"/>
      <c r="H78" s="10">
        <f t="shared" si="11"/>
        <v>26.470547276420913</v>
      </c>
      <c r="I78" s="3">
        <f t="shared" si="12"/>
        <v>0</v>
      </c>
      <c r="J78" s="3">
        <f t="shared" si="13"/>
        <v>1877.6400012314134</v>
      </c>
      <c r="K78" s="3">
        <f t="shared" si="14"/>
        <v>2112.3450013853403</v>
      </c>
      <c r="L78" s="3">
        <f t="shared" si="15"/>
        <v>0</v>
      </c>
      <c r="M78" s="22">
        <f t="shared" si="16"/>
        <v>3989.9850026167537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28.899233962916121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31.471710734968049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34.192079435471769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37.064440103156564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40.092891022802057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43.281528772753084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46.634448269946709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50.155742812639438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53.849504121008167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57.719822375777703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503313.63382708281</v>
      </c>
      <c r="C89" s="16">
        <f>SUM(C52:C83)</f>
        <v>870938.24248314486</v>
      </c>
      <c r="D89" s="16">
        <f>SUM(D52:D83)</f>
        <v>19028.189939772386</v>
      </c>
      <c r="E89" s="16">
        <f>SUM(E52:E83)</f>
        <v>0</v>
      </c>
      <c r="F89" s="16">
        <f>SUM(F52:F83)</f>
        <v>1393280.0662499997</v>
      </c>
      <c r="G89" s="12"/>
      <c r="H89" s="8" t="s">
        <v>7</v>
      </c>
      <c r="I89" s="16">
        <f>SUM(I52:I88)</f>
        <v>460277.09395141521</v>
      </c>
      <c r="J89" s="16">
        <f>SUM(J52:J88)</f>
        <v>907064.58797687723</v>
      </c>
      <c r="K89" s="16">
        <f>SUM(K52:K88)</f>
        <v>22989.037008803123</v>
      </c>
      <c r="L89" s="16">
        <f>SUM(L52:L88)</f>
        <v>0</v>
      </c>
      <c r="M89" s="16">
        <f>SUM(M52:M88)</f>
        <v>1390330.718937095</v>
      </c>
      <c r="N89" s="4"/>
      <c r="O89" s="4"/>
      <c r="P89" s="4"/>
    </row>
    <row r="90" spans="1:16">
      <c r="A90" s="6" t="s">
        <v>13</v>
      </c>
      <c r="B90" s="23">
        <f>IF(L43&gt;0,B89/L43,0)</f>
        <v>12.659066381190827</v>
      </c>
      <c r="C90" s="23">
        <f>IF(M43&gt;0,C89/M43,0)</f>
        <v>13.514180506622159</v>
      </c>
      <c r="D90" s="23">
        <f>IF(N43&gt;0,D89/N43,0)</f>
        <v>14.548272146614837</v>
      </c>
      <c r="E90" s="23">
        <f>IF(O43&gt;0,E89/O43,0)</f>
        <v>0</v>
      </c>
      <c r="F90" s="23">
        <f>IF(P43&gt;0,F89/P43,0)</f>
        <v>13.20477806798756</v>
      </c>
      <c r="G90" s="12"/>
      <c r="H90" s="6" t="s">
        <v>13</v>
      </c>
      <c r="I90" s="23">
        <f>IF(L43&gt;0,I89/L43,0)</f>
        <v>11.576635112718547</v>
      </c>
      <c r="J90" s="23">
        <f>IF(M43&gt;0,J89/M43,0)</f>
        <v>14.074746032663281</v>
      </c>
      <c r="K90" s="23">
        <f>IF(N43&gt;0,K89/N43,0)</f>
        <v>17.576593877361137</v>
      </c>
      <c r="L90" s="23">
        <f>IF(O43&gt;0,L89/O43,0)</f>
        <v>0</v>
      </c>
      <c r="M90" s="23">
        <f>IF(P43&gt;0,M89/P43,0)</f>
        <v>13.176825700293717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9" t="s">
        <v>14</v>
      </c>
      <c r="B95" s="29"/>
      <c r="C95" s="29"/>
      <c r="D95" s="29"/>
      <c r="E95" s="29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9"/>
      <c r="B96" s="29"/>
      <c r="C96" s="29"/>
      <c r="D96" s="29"/>
      <c r="E96" s="29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30" t="s">
        <v>15</v>
      </c>
      <c r="B99" s="31" t="s">
        <v>16</v>
      </c>
      <c r="C99" s="31" t="s">
        <v>17</v>
      </c>
      <c r="D99" s="31" t="s">
        <v>18</v>
      </c>
      <c r="E99" s="31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30"/>
      <c r="B100" s="30"/>
      <c r="C100" s="30"/>
      <c r="D100" s="30"/>
      <c r="E100" s="31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5">
        <f>L$43</f>
        <v>39759.143263117679</v>
      </c>
      <c r="C102" s="26">
        <f>$B$90</f>
        <v>12.659066381190827</v>
      </c>
      <c r="D102" s="26">
        <f>$I$90</f>
        <v>11.576635112718547</v>
      </c>
      <c r="E102" s="25">
        <f>B102*D102</f>
        <v>460277.09395141521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5">
        <f>M$43</f>
        <v>64446.249038657697</v>
      </c>
      <c r="C103" s="26">
        <f>$C$90</f>
        <v>13.514180506622159</v>
      </c>
      <c r="D103" s="26">
        <f>$J$90</f>
        <v>14.074746032663281</v>
      </c>
      <c r="E103" s="25">
        <f>B103*D103</f>
        <v>907064.58797687723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5">
        <f>N$43</f>
        <v>1307.9346982246245</v>
      </c>
      <c r="C104" s="26">
        <f>$D$90</f>
        <v>14.548272146614837</v>
      </c>
      <c r="D104" s="26">
        <f>$K$90</f>
        <v>17.576593877361137</v>
      </c>
      <c r="E104" s="25">
        <f>B104*D104</f>
        <v>22989.037008803123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5">
        <f>SUM(B102:B105)</f>
        <v>105513.32699999999</v>
      </c>
      <c r="C106" s="26">
        <f>$F$90</f>
        <v>13.20477806798756</v>
      </c>
      <c r="D106" s="26">
        <f>$M$90</f>
        <v>13.176825700293717</v>
      </c>
      <c r="E106" s="25">
        <f>SUM(E102:E105)</f>
        <v>1390330.7189370955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7">
        <f>$I$2</f>
        <v>1390331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8" t="s">
        <v>20</v>
      </c>
      <c r="B108" s="25">
        <f>IF(E106&gt;0,$I$2/E106,"")</f>
        <v>1.0000002021554302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P108"/>
  <sheetViews>
    <sheetView topLeftCell="A85" zoomScaleNormal="100" workbookViewId="0">
      <selection activeCell="I3" sqref="I3"/>
    </sheetView>
  </sheetViews>
  <sheetFormatPr baseColWidth="10" defaultColWidth="8.83203125" defaultRowHeight="13"/>
  <cols>
    <col min="1" max="1025" width="9.1640625" customWidth="1"/>
  </cols>
  <sheetData>
    <row r="1" spans="1:16" ht="21">
      <c r="A1" s="32" t="s">
        <v>27</v>
      </c>
      <c r="B1" s="32"/>
      <c r="C1" s="32"/>
      <c r="D1" s="32"/>
      <c r="E1" s="32"/>
      <c r="F1" s="32"/>
      <c r="G1" s="3"/>
      <c r="H1" s="33" t="s">
        <v>1</v>
      </c>
      <c r="I1" s="33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56658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4" t="s">
        <v>4</v>
      </c>
      <c r="C4" s="34"/>
      <c r="D4" s="34"/>
      <c r="E4" s="34"/>
      <c r="F4" s="34"/>
      <c r="G4" s="3"/>
      <c r="H4" s="2" t="s">
        <v>3</v>
      </c>
      <c r="I4" s="3"/>
      <c r="J4" s="3"/>
      <c r="K4" s="2" t="s">
        <v>3</v>
      </c>
      <c r="L4" s="33" t="s">
        <v>5</v>
      </c>
      <c r="M4" s="33"/>
      <c r="N4" s="33"/>
      <c r="O4" s="33"/>
      <c r="P4" s="33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3</v>
      </c>
      <c r="C14" s="11">
        <v>0</v>
      </c>
      <c r="D14" s="11">
        <v>0</v>
      </c>
      <c r="E14" s="11"/>
      <c r="F14" s="12">
        <f t="shared" si="0"/>
        <v>3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16</v>
      </c>
      <c r="C16" s="11">
        <v>0</v>
      </c>
      <c r="D16" s="11">
        <v>0</v>
      </c>
      <c r="E16" s="11"/>
      <c r="F16" s="12">
        <f t="shared" si="0"/>
        <v>16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45</v>
      </c>
      <c r="C19" s="11">
        <v>0</v>
      </c>
      <c r="D19" s="11">
        <v>0</v>
      </c>
      <c r="E19" s="11"/>
      <c r="F19" s="12">
        <f t="shared" si="0"/>
        <v>45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44</v>
      </c>
      <c r="C20" s="11">
        <v>0</v>
      </c>
      <c r="D20" s="11">
        <v>0</v>
      </c>
      <c r="E20" s="11"/>
      <c r="F20" s="12">
        <f t="shared" si="0"/>
        <v>44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36</v>
      </c>
      <c r="C21" s="11">
        <v>0</v>
      </c>
      <c r="D21" s="11">
        <v>0</v>
      </c>
      <c r="E21" s="11"/>
      <c r="F21" s="12">
        <f t="shared" si="0"/>
        <v>36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0</v>
      </c>
    </row>
    <row r="22" spans="1:16">
      <c r="A22" s="10">
        <v>11.75</v>
      </c>
      <c r="B22" s="11">
        <v>46</v>
      </c>
      <c r="C22" s="11">
        <v>3</v>
      </c>
      <c r="D22" s="11">
        <v>0</v>
      </c>
      <c r="E22" s="11"/>
      <c r="F22" s="12">
        <f t="shared" si="0"/>
        <v>49</v>
      </c>
      <c r="G22" s="5"/>
      <c r="H22" s="10">
        <v>11.75</v>
      </c>
      <c r="I22" s="5"/>
      <c r="J22" s="5"/>
      <c r="K22" s="10">
        <v>11.75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3">
        <f t="shared" si="5"/>
        <v>0</v>
      </c>
    </row>
    <row r="23" spans="1:16">
      <c r="A23" s="10">
        <v>12.25</v>
      </c>
      <c r="B23" s="11">
        <v>39</v>
      </c>
      <c r="C23" s="11">
        <v>15</v>
      </c>
      <c r="D23" s="11">
        <v>0</v>
      </c>
      <c r="E23" s="11"/>
      <c r="F23" s="12">
        <f t="shared" si="0"/>
        <v>54</v>
      </c>
      <c r="G23" s="5"/>
      <c r="H23" s="10">
        <v>12.25</v>
      </c>
      <c r="I23" s="5">
        <v>9894</v>
      </c>
      <c r="J23" s="5"/>
      <c r="K23" s="10">
        <v>12.25</v>
      </c>
      <c r="L23" s="3">
        <f t="shared" si="1"/>
        <v>7.1456666666666671</v>
      </c>
      <c r="M23" s="3">
        <f t="shared" si="2"/>
        <v>2.7483333333333335</v>
      </c>
      <c r="N23" s="3">
        <f t="shared" si="3"/>
        <v>0</v>
      </c>
      <c r="O23" s="3">
        <f t="shared" si="4"/>
        <v>0</v>
      </c>
      <c r="P23" s="13">
        <f t="shared" si="5"/>
        <v>9.8940000000000001</v>
      </c>
    </row>
    <row r="24" spans="1:16">
      <c r="A24" s="10">
        <v>12.75</v>
      </c>
      <c r="B24" s="11">
        <v>23</v>
      </c>
      <c r="C24" s="11">
        <v>26</v>
      </c>
      <c r="D24" s="11">
        <v>0</v>
      </c>
      <c r="E24" s="11"/>
      <c r="F24" s="12">
        <f t="shared" si="0"/>
        <v>49</v>
      </c>
      <c r="G24" s="5"/>
      <c r="H24" s="10">
        <v>12.75</v>
      </c>
      <c r="I24" s="5">
        <v>104917</v>
      </c>
      <c r="J24" s="5"/>
      <c r="K24" s="10">
        <v>12.75</v>
      </c>
      <c r="L24" s="3">
        <f t="shared" si="1"/>
        <v>49.246755102040822</v>
      </c>
      <c r="M24" s="3">
        <f t="shared" si="2"/>
        <v>55.670244897959186</v>
      </c>
      <c r="N24" s="3">
        <f t="shared" si="3"/>
        <v>0</v>
      </c>
      <c r="O24" s="3">
        <f t="shared" si="4"/>
        <v>0</v>
      </c>
      <c r="P24" s="13">
        <f t="shared" si="5"/>
        <v>104.917</v>
      </c>
    </row>
    <row r="25" spans="1:16">
      <c r="A25" s="10">
        <v>13.25</v>
      </c>
      <c r="B25" s="11">
        <v>23</v>
      </c>
      <c r="C25" s="11">
        <v>57</v>
      </c>
      <c r="D25" s="11">
        <v>0</v>
      </c>
      <c r="E25" s="11"/>
      <c r="F25" s="12">
        <f t="shared" si="0"/>
        <v>80</v>
      </c>
      <c r="G25" s="5"/>
      <c r="H25" s="10">
        <v>13.25</v>
      </c>
      <c r="I25" s="5">
        <v>366590</v>
      </c>
      <c r="J25" s="5"/>
      <c r="K25" s="10">
        <v>13.25</v>
      </c>
      <c r="L25" s="3">
        <f t="shared" si="1"/>
        <v>105.39462499999999</v>
      </c>
      <c r="M25" s="3">
        <f t="shared" si="2"/>
        <v>261.19537500000001</v>
      </c>
      <c r="N25" s="3">
        <f t="shared" si="3"/>
        <v>0</v>
      </c>
      <c r="O25" s="3">
        <f t="shared" si="4"/>
        <v>0</v>
      </c>
      <c r="P25" s="13">
        <f t="shared" si="5"/>
        <v>366.59000000000003</v>
      </c>
    </row>
    <row r="26" spans="1:16">
      <c r="A26" s="10">
        <v>13.75</v>
      </c>
      <c r="B26" s="11">
        <v>17</v>
      </c>
      <c r="C26" s="11">
        <v>61</v>
      </c>
      <c r="D26" s="11">
        <v>2</v>
      </c>
      <c r="E26" s="11"/>
      <c r="F26" s="12">
        <f t="shared" si="0"/>
        <v>80</v>
      </c>
      <c r="G26" s="5"/>
      <c r="H26" s="10">
        <v>13.75</v>
      </c>
      <c r="I26" s="5">
        <v>591542</v>
      </c>
      <c r="J26" s="5"/>
      <c r="K26" s="10">
        <v>13.75</v>
      </c>
      <c r="L26" s="3">
        <f t="shared" si="1"/>
        <v>125.702675</v>
      </c>
      <c r="M26" s="3">
        <f t="shared" si="2"/>
        <v>451.05077499999999</v>
      </c>
      <c r="N26" s="3">
        <f t="shared" si="3"/>
        <v>14.788550000000001</v>
      </c>
      <c r="O26" s="3">
        <f t="shared" si="4"/>
        <v>0</v>
      </c>
      <c r="P26" s="13">
        <f t="shared" si="5"/>
        <v>591.54199999999992</v>
      </c>
    </row>
    <row r="27" spans="1:16">
      <c r="A27" s="10">
        <v>14.25</v>
      </c>
      <c r="B27" s="11">
        <v>6</v>
      </c>
      <c r="C27" s="11">
        <v>92</v>
      </c>
      <c r="D27" s="11">
        <v>3</v>
      </c>
      <c r="E27" s="11"/>
      <c r="F27" s="12">
        <f t="shared" si="0"/>
        <v>101</v>
      </c>
      <c r="G27" s="5"/>
      <c r="H27" s="10">
        <v>14.25</v>
      </c>
      <c r="I27" s="5">
        <v>1023109</v>
      </c>
      <c r="J27" s="5"/>
      <c r="K27" s="10">
        <v>14.25</v>
      </c>
      <c r="L27" s="3">
        <f t="shared" si="1"/>
        <v>60.778752475247522</v>
      </c>
      <c r="M27" s="3">
        <f t="shared" si="2"/>
        <v>931.94087128712874</v>
      </c>
      <c r="N27" s="3">
        <f t="shared" si="3"/>
        <v>30.389376237623761</v>
      </c>
      <c r="O27" s="3">
        <f t="shared" si="4"/>
        <v>0</v>
      </c>
      <c r="P27" s="13">
        <f t="shared" si="5"/>
        <v>1023.109</v>
      </c>
    </row>
    <row r="28" spans="1:16">
      <c r="A28" s="10">
        <v>14.75</v>
      </c>
      <c r="B28" s="11">
        <v>4</v>
      </c>
      <c r="C28" s="11">
        <v>86</v>
      </c>
      <c r="D28" s="11">
        <v>2</v>
      </c>
      <c r="E28" s="11"/>
      <c r="F28" s="12">
        <f t="shared" si="0"/>
        <v>92</v>
      </c>
      <c r="G28" s="3"/>
      <c r="H28" s="10">
        <v>14.75</v>
      </c>
      <c r="I28" s="5">
        <v>840552</v>
      </c>
      <c r="J28" s="5"/>
      <c r="K28" s="10">
        <v>14.75</v>
      </c>
      <c r="L28" s="3">
        <f t="shared" si="1"/>
        <v>36.545739130434782</v>
      </c>
      <c r="M28" s="3">
        <f t="shared" si="2"/>
        <v>785.73339130434783</v>
      </c>
      <c r="N28" s="3">
        <f t="shared" si="3"/>
        <v>18.272869565217391</v>
      </c>
      <c r="O28" s="3">
        <f t="shared" si="4"/>
        <v>0</v>
      </c>
      <c r="P28" s="13">
        <f t="shared" si="5"/>
        <v>840.55200000000002</v>
      </c>
    </row>
    <row r="29" spans="1:16">
      <c r="A29" s="10">
        <v>15.25</v>
      </c>
      <c r="B29" s="11">
        <v>1</v>
      </c>
      <c r="C29" s="11">
        <v>62</v>
      </c>
      <c r="D29" s="11">
        <v>13</v>
      </c>
      <c r="E29" s="11"/>
      <c r="F29" s="12">
        <f t="shared" si="0"/>
        <v>76</v>
      </c>
      <c r="G29" s="3"/>
      <c r="H29" s="10">
        <v>15.25</v>
      </c>
      <c r="I29" s="5">
        <v>289019</v>
      </c>
      <c r="J29" s="5"/>
      <c r="K29" s="10">
        <v>15.25</v>
      </c>
      <c r="L29" s="3">
        <f t="shared" si="1"/>
        <v>3.8028815789473684</v>
      </c>
      <c r="M29" s="3">
        <f t="shared" si="2"/>
        <v>235.77865789473685</v>
      </c>
      <c r="N29" s="3">
        <f t="shared" si="3"/>
        <v>49.437460526315789</v>
      </c>
      <c r="O29" s="3">
        <f t="shared" si="4"/>
        <v>0</v>
      </c>
      <c r="P29" s="13">
        <f t="shared" si="5"/>
        <v>289.01900000000001</v>
      </c>
    </row>
    <row r="30" spans="1:16">
      <c r="A30" s="10">
        <v>15.75</v>
      </c>
      <c r="B30" s="11">
        <v>0</v>
      </c>
      <c r="C30" s="11">
        <v>58</v>
      </c>
      <c r="D30" s="11">
        <v>11</v>
      </c>
      <c r="E30" s="11"/>
      <c r="F30" s="12">
        <f t="shared" si="0"/>
        <v>69</v>
      </c>
      <c r="G30" s="3"/>
      <c r="H30" s="10">
        <v>15.75</v>
      </c>
      <c r="I30" s="5">
        <v>173266</v>
      </c>
      <c r="J30" s="5"/>
      <c r="K30" s="10">
        <v>15.75</v>
      </c>
      <c r="L30" s="3">
        <f t="shared" si="1"/>
        <v>0</v>
      </c>
      <c r="M30" s="3">
        <f t="shared" si="2"/>
        <v>145.64388405797101</v>
      </c>
      <c r="N30" s="3">
        <f t="shared" si="3"/>
        <v>27.62211594202898</v>
      </c>
      <c r="O30" s="3">
        <f t="shared" si="4"/>
        <v>0</v>
      </c>
      <c r="P30" s="13">
        <f t="shared" si="5"/>
        <v>173.26599999999999</v>
      </c>
    </row>
    <row r="31" spans="1:16">
      <c r="A31" s="10">
        <v>16.25</v>
      </c>
      <c r="B31" s="11">
        <v>0</v>
      </c>
      <c r="C31" s="11">
        <v>27</v>
      </c>
      <c r="D31" s="11">
        <v>8</v>
      </c>
      <c r="E31" s="11"/>
      <c r="F31" s="12">
        <f t="shared" si="0"/>
        <v>35</v>
      </c>
      <c r="G31" s="3"/>
      <c r="H31" s="10">
        <v>16.25</v>
      </c>
      <c r="I31" s="5">
        <v>11316</v>
      </c>
      <c r="J31" s="5"/>
      <c r="K31" s="10">
        <v>16.25</v>
      </c>
      <c r="L31" s="3">
        <f t="shared" si="1"/>
        <v>0</v>
      </c>
      <c r="M31" s="3">
        <f t="shared" si="2"/>
        <v>8.7294857142857154</v>
      </c>
      <c r="N31" s="3">
        <f t="shared" si="3"/>
        <v>2.5865142857142858</v>
      </c>
      <c r="O31" s="3">
        <f t="shared" si="4"/>
        <v>0</v>
      </c>
      <c r="P31" s="13">
        <f t="shared" si="5"/>
        <v>11.316000000000001</v>
      </c>
    </row>
    <row r="32" spans="1:16">
      <c r="A32" s="10">
        <v>16.75</v>
      </c>
      <c r="B32" s="11">
        <v>0</v>
      </c>
      <c r="C32" s="11">
        <v>8</v>
      </c>
      <c r="D32" s="11">
        <v>9</v>
      </c>
      <c r="E32" s="11"/>
      <c r="F32" s="12">
        <f t="shared" si="0"/>
        <v>17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1</v>
      </c>
      <c r="C33" s="11">
        <v>3</v>
      </c>
      <c r="D33" s="11">
        <v>7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0</v>
      </c>
      <c r="D35" s="11">
        <v>3</v>
      </c>
      <c r="E35" s="11"/>
      <c r="F35" s="12">
        <f t="shared" si="0"/>
        <v>3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5">
        <v>1</v>
      </c>
      <c r="E36" s="11"/>
      <c r="F36" s="12">
        <f t="shared" si="0"/>
        <v>1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386</v>
      </c>
      <c r="C43" s="16">
        <f>SUM(C6:C42)</f>
        <v>498</v>
      </c>
      <c r="D43" s="16">
        <f>SUM(D6:D42)</f>
        <v>60</v>
      </c>
      <c r="E43" s="16">
        <f>SUM(E6:E42)</f>
        <v>0</v>
      </c>
      <c r="F43" s="16">
        <f>SUM(F6:F42)</f>
        <v>944</v>
      </c>
      <c r="G43" s="17"/>
      <c r="H43" s="8" t="s">
        <v>7</v>
      </c>
      <c r="I43" s="5">
        <f>SUM(I6:I42)</f>
        <v>3410205</v>
      </c>
      <c r="J43" s="3"/>
      <c r="K43" s="8" t="s">
        <v>7</v>
      </c>
      <c r="L43" s="16">
        <f>SUM(L6:L42)</f>
        <v>388.61709495333713</v>
      </c>
      <c r="M43" s="16">
        <f>SUM(M6:M42)</f>
        <v>2878.4910184897626</v>
      </c>
      <c r="N43" s="16">
        <f>SUM(N6:N42)</f>
        <v>143.09688655690022</v>
      </c>
      <c r="O43" s="16">
        <f>SUM(O6:O42)</f>
        <v>0</v>
      </c>
      <c r="P43" s="16">
        <f>SUM(P6:P42)</f>
        <v>3410.2050000000004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4"/>
    </row>
    <row r="47" spans="1:16">
      <c r="A47" s="3"/>
      <c r="B47" s="33" t="s">
        <v>9</v>
      </c>
      <c r="C47" s="33"/>
      <c r="D47" s="33"/>
      <c r="E47" s="3"/>
      <c r="F47" s="3"/>
      <c r="G47" s="5"/>
      <c r="H47" s="3"/>
      <c r="I47" s="33" t="s">
        <v>10</v>
      </c>
      <c r="J47" s="33"/>
      <c r="K47" s="33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9" t="s">
        <v>11</v>
      </c>
      <c r="I49" s="20">
        <v>5.8861299999999998E-3</v>
      </c>
      <c r="J49" s="19" t="s">
        <v>12</v>
      </c>
      <c r="K49" s="20">
        <v>2.98438633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0.30406113899936454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0.44175877234390715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0.61566576939714424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0.82997197877744922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1.0888603426058827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1.3965075683669055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1.7570846820926103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2.1747574917691073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2.6536869811770893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3.1980296487311084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3.8119378020799504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4.4995598165937531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5.2650403639883105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6.1125206159730734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0</v>
      </c>
      <c r="N65" s="4"/>
      <c r="O65" s="4"/>
      <c r="P65" s="4"/>
    </row>
    <row r="66" spans="1:16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7.0461384267987794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0</v>
      </c>
      <c r="N66" s="4"/>
      <c r="O66" s="4"/>
      <c r="P66" s="4"/>
    </row>
    <row r="67" spans="1:16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8.0700284978180505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0</v>
      </c>
      <c r="N67" s="4"/>
      <c r="O67" s="4"/>
      <c r="P67" s="4"/>
    </row>
    <row r="68" spans="1:16">
      <c r="A68" s="10">
        <v>11.75</v>
      </c>
      <c r="B68" s="3">
        <f t="shared" si="6"/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12">
        <f t="shared" si="10"/>
        <v>0</v>
      </c>
      <c r="G68" s="3"/>
      <c r="H68" s="10">
        <f t="shared" si="11"/>
        <v>9.1883225265889124</v>
      </c>
      <c r="I68" s="3">
        <f t="shared" si="12"/>
        <v>0</v>
      </c>
      <c r="J68" s="3">
        <f t="shared" si="13"/>
        <v>0</v>
      </c>
      <c r="K68" s="3">
        <f t="shared" si="14"/>
        <v>0</v>
      </c>
      <c r="L68" s="3">
        <f t="shared" si="15"/>
        <v>0</v>
      </c>
      <c r="M68" s="22">
        <f t="shared" si="16"/>
        <v>0</v>
      </c>
      <c r="N68" s="4"/>
      <c r="O68" s="4"/>
      <c r="P68" s="4"/>
    </row>
    <row r="69" spans="1:16">
      <c r="A69" s="10">
        <v>12.25</v>
      </c>
      <c r="B69" s="3">
        <f t="shared" si="6"/>
        <v>87.534416666666672</v>
      </c>
      <c r="C69" s="3">
        <f t="shared" si="7"/>
        <v>33.667083333333338</v>
      </c>
      <c r="D69" s="3">
        <f t="shared" si="8"/>
        <v>0</v>
      </c>
      <c r="E69" s="3">
        <f t="shared" si="9"/>
        <v>0</v>
      </c>
      <c r="F69" s="12">
        <f t="shared" si="10"/>
        <v>121.20150000000001</v>
      </c>
      <c r="G69" s="3"/>
      <c r="H69" s="10">
        <f t="shared" si="11"/>
        <v>10.40514934259806</v>
      </c>
      <c r="I69" s="3">
        <f t="shared" si="12"/>
        <v>74.351728819091534</v>
      </c>
      <c r="J69" s="3">
        <f t="shared" si="13"/>
        <v>28.59681877657367</v>
      </c>
      <c r="K69" s="3">
        <f t="shared" si="14"/>
        <v>0</v>
      </c>
      <c r="L69" s="3">
        <f t="shared" si="15"/>
        <v>0</v>
      </c>
      <c r="M69" s="22">
        <f t="shared" si="16"/>
        <v>102.9485475956652</v>
      </c>
      <c r="N69" s="4"/>
      <c r="O69" s="4"/>
      <c r="P69" s="4"/>
    </row>
    <row r="70" spans="1:16">
      <c r="A70" s="10">
        <v>12.75</v>
      </c>
      <c r="B70" s="3">
        <f t="shared" si="6"/>
        <v>627.89612755102053</v>
      </c>
      <c r="C70" s="3">
        <f t="shared" si="7"/>
        <v>709.79562244897966</v>
      </c>
      <c r="D70" s="3">
        <f t="shared" si="8"/>
        <v>0</v>
      </c>
      <c r="E70" s="3">
        <f t="shared" si="9"/>
        <v>0</v>
      </c>
      <c r="F70" s="12">
        <f t="shared" si="10"/>
        <v>1337.6917500000002</v>
      </c>
      <c r="G70" s="3"/>
      <c r="H70" s="10">
        <f t="shared" si="11"/>
        <v>11.724635031324723</v>
      </c>
      <c r="I70" s="3">
        <f t="shared" si="12"/>
        <v>577.40023004845739</v>
      </c>
      <c r="J70" s="3">
        <f t="shared" si="13"/>
        <v>652.7133035330387</v>
      </c>
      <c r="K70" s="3">
        <f t="shared" si="14"/>
        <v>0</v>
      </c>
      <c r="L70" s="3">
        <f t="shared" si="15"/>
        <v>0</v>
      </c>
      <c r="M70" s="22">
        <f t="shared" si="16"/>
        <v>1230.1135335814961</v>
      </c>
      <c r="N70" s="4"/>
      <c r="O70" s="4"/>
      <c r="P70" s="4"/>
    </row>
    <row r="71" spans="1:16">
      <c r="A71" s="10">
        <v>13.25</v>
      </c>
      <c r="B71" s="3">
        <f t="shared" si="6"/>
        <v>1396.4787812499999</v>
      </c>
      <c r="C71" s="3">
        <f t="shared" si="7"/>
        <v>3460.8387187500002</v>
      </c>
      <c r="D71" s="3">
        <f t="shared" si="8"/>
        <v>0</v>
      </c>
      <c r="E71" s="3">
        <f t="shared" si="9"/>
        <v>0</v>
      </c>
      <c r="F71" s="12">
        <f t="shared" si="10"/>
        <v>4857.3175000000001</v>
      </c>
      <c r="G71" s="3"/>
      <c r="H71" s="10">
        <f t="shared" si="11"/>
        <v>13.150903048083261</v>
      </c>
      <c r="I71" s="3">
        <f t="shared" si="12"/>
        <v>1386.0344951640923</v>
      </c>
      <c r="J71" s="3">
        <f t="shared" si="13"/>
        <v>3434.9550532327507</v>
      </c>
      <c r="K71" s="3">
        <f t="shared" si="14"/>
        <v>0</v>
      </c>
      <c r="L71" s="3">
        <f t="shared" si="15"/>
        <v>0</v>
      </c>
      <c r="M71" s="22">
        <f t="shared" si="16"/>
        <v>4820.989548396843</v>
      </c>
      <c r="N71" s="4"/>
      <c r="O71" s="4"/>
      <c r="P71" s="4"/>
    </row>
    <row r="72" spans="1:16">
      <c r="A72" s="10">
        <v>13.75</v>
      </c>
      <c r="B72" s="3">
        <f t="shared" si="6"/>
        <v>1728.4117812499999</v>
      </c>
      <c r="C72" s="3">
        <f t="shared" si="7"/>
        <v>6201.9481562499996</v>
      </c>
      <c r="D72" s="3">
        <f t="shared" si="8"/>
        <v>203.34256250000001</v>
      </c>
      <c r="E72" s="3">
        <f t="shared" si="9"/>
        <v>0</v>
      </c>
      <c r="F72" s="12">
        <f t="shared" si="10"/>
        <v>8133.7024999999994</v>
      </c>
      <c r="G72" s="3"/>
      <c r="H72" s="10">
        <f t="shared" si="11"/>
        <v>14.68807432285546</v>
      </c>
      <c r="I72" s="3">
        <f t="shared" si="12"/>
        <v>1846.330232981745</v>
      </c>
      <c r="J72" s="3">
        <f t="shared" si="13"/>
        <v>6625.0673065815554</v>
      </c>
      <c r="K72" s="3">
        <f t="shared" si="14"/>
        <v>217.21532152726414</v>
      </c>
      <c r="L72" s="3">
        <f t="shared" si="15"/>
        <v>0</v>
      </c>
      <c r="M72" s="22">
        <f t="shared" si="16"/>
        <v>8688.6128610905653</v>
      </c>
      <c r="N72" s="4"/>
      <c r="O72" s="4"/>
      <c r="P72" s="4"/>
    </row>
    <row r="73" spans="1:16">
      <c r="A73" s="10">
        <v>14.25</v>
      </c>
      <c r="B73" s="3">
        <f t="shared" si="6"/>
        <v>866.09722277227718</v>
      </c>
      <c r="C73" s="3">
        <f t="shared" si="7"/>
        <v>13280.157415841584</v>
      </c>
      <c r="D73" s="3">
        <f t="shared" si="8"/>
        <v>433.04861138613859</v>
      </c>
      <c r="E73" s="3">
        <f t="shared" si="9"/>
        <v>0</v>
      </c>
      <c r="F73" s="12">
        <f t="shared" si="10"/>
        <v>14579.303250000001</v>
      </c>
      <c r="G73" s="3"/>
      <c r="H73" s="10">
        <f t="shared" si="11"/>
        <v>16.34026735713968</v>
      </c>
      <c r="I73" s="3">
        <f t="shared" si="12"/>
        <v>993.14106507895963</v>
      </c>
      <c r="J73" s="3">
        <f t="shared" si="13"/>
        <v>15228.162997877382</v>
      </c>
      <c r="K73" s="3">
        <f t="shared" si="14"/>
        <v>496.57053253947981</v>
      </c>
      <c r="L73" s="3">
        <f t="shared" si="15"/>
        <v>0</v>
      </c>
      <c r="M73" s="22">
        <f t="shared" si="16"/>
        <v>16717.874595495821</v>
      </c>
      <c r="N73" s="4"/>
      <c r="O73" s="4"/>
      <c r="P73" s="4"/>
    </row>
    <row r="74" spans="1:16">
      <c r="A74" s="10">
        <v>14.75</v>
      </c>
      <c r="B74" s="3">
        <f t="shared" si="6"/>
        <v>539.04965217391305</v>
      </c>
      <c r="C74" s="3">
        <f t="shared" si="7"/>
        <v>11589.567521739131</v>
      </c>
      <c r="D74" s="3">
        <f t="shared" si="8"/>
        <v>269.52482608695652</v>
      </c>
      <c r="E74" s="3">
        <f t="shared" si="9"/>
        <v>0</v>
      </c>
      <c r="F74" s="12">
        <f t="shared" si="10"/>
        <v>12398.142</v>
      </c>
      <c r="G74" s="3"/>
      <c r="H74" s="10">
        <f t="shared" si="11"/>
        <v>18.111598313693754</v>
      </c>
      <c r="I74" s="3">
        <f t="shared" si="12"/>
        <v>661.9017472074745</v>
      </c>
      <c r="J74" s="3">
        <f t="shared" si="13"/>
        <v>14230.887564960702</v>
      </c>
      <c r="K74" s="3">
        <f t="shared" si="14"/>
        <v>330.95087360373725</v>
      </c>
      <c r="L74" s="3">
        <f t="shared" si="15"/>
        <v>0</v>
      </c>
      <c r="M74" s="22">
        <f t="shared" si="16"/>
        <v>15223.740185771912</v>
      </c>
      <c r="N74" s="4"/>
      <c r="O74" s="4"/>
      <c r="P74" s="4"/>
    </row>
    <row r="75" spans="1:16">
      <c r="A75" s="10">
        <v>15.25</v>
      </c>
      <c r="B75" s="3">
        <f t="shared" si="6"/>
        <v>57.993944078947372</v>
      </c>
      <c r="C75" s="3">
        <f t="shared" si="7"/>
        <v>3595.6245328947371</v>
      </c>
      <c r="D75" s="3">
        <f t="shared" si="8"/>
        <v>753.92127302631582</v>
      </c>
      <c r="E75" s="3">
        <f t="shared" si="9"/>
        <v>0</v>
      </c>
      <c r="F75" s="12">
        <f t="shared" si="10"/>
        <v>4407.5397499999999</v>
      </c>
      <c r="G75" s="3"/>
      <c r="H75" s="10">
        <f t="shared" si="11"/>
        <v>20.006181099924451</v>
      </c>
      <c r="I75" s="3">
        <f t="shared" si="12"/>
        <v>76.081137569987689</v>
      </c>
      <c r="J75" s="3">
        <f t="shared" si="13"/>
        <v>4717.0305293392375</v>
      </c>
      <c r="K75" s="3">
        <f t="shared" si="14"/>
        <v>989.05478840984006</v>
      </c>
      <c r="L75" s="3">
        <f t="shared" si="15"/>
        <v>0</v>
      </c>
      <c r="M75" s="22">
        <f t="shared" si="16"/>
        <v>5782.1664553190658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2293.8911739130435</v>
      </c>
      <c r="D76" s="3">
        <f t="shared" si="8"/>
        <v>435.04832608695642</v>
      </c>
      <c r="E76" s="3">
        <f t="shared" si="9"/>
        <v>0</v>
      </c>
      <c r="F76" s="12">
        <f t="shared" si="10"/>
        <v>2728.9395</v>
      </c>
      <c r="G76" s="3"/>
      <c r="H76" s="10">
        <f t="shared" si="11"/>
        <v>22.028127445574206</v>
      </c>
      <c r="I76" s="3">
        <f t="shared" si="12"/>
        <v>0</v>
      </c>
      <c r="J76" s="3">
        <f t="shared" si="13"/>
        <v>3208.2620396974189</v>
      </c>
      <c r="K76" s="3">
        <f t="shared" si="14"/>
        <v>608.46349028744146</v>
      </c>
      <c r="L76" s="3">
        <f t="shared" si="15"/>
        <v>0</v>
      </c>
      <c r="M76" s="22">
        <f t="shared" si="16"/>
        <v>3816.7255299848603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141.85414285714288</v>
      </c>
      <c r="D77" s="3">
        <f t="shared" si="8"/>
        <v>42.030857142857144</v>
      </c>
      <c r="E77" s="3">
        <f t="shared" si="9"/>
        <v>0</v>
      </c>
      <c r="F77" s="12">
        <f t="shared" si="10"/>
        <v>183.88500000000002</v>
      </c>
      <c r="G77" s="3"/>
      <c r="H77" s="10">
        <f t="shared" si="11"/>
        <v>24.181546975268962</v>
      </c>
      <c r="I77" s="3">
        <f t="shared" si="12"/>
        <v>0</v>
      </c>
      <c r="J77" s="3">
        <f t="shared" si="13"/>
        <v>211.09246886993935</v>
      </c>
      <c r="K77" s="3">
        <f t="shared" si="14"/>
        <v>62.545916702204245</v>
      </c>
      <c r="L77" s="3">
        <f t="shared" si="15"/>
        <v>0</v>
      </c>
      <c r="M77" s="22">
        <f t="shared" si="16"/>
        <v>273.63838557214359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26.470547276420913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2">
        <f t="shared" si="16"/>
        <v>0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28.899233962916121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31.471710734968049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34.192079435471769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37.064440103156564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40.092891022802057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43.281528772753084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46.634448269946709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50.155742812639438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53.849504121008167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57.719822375777703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5303.4619257428249</v>
      </c>
      <c r="C89" s="16">
        <f>SUM(C52:C83)</f>
        <v>41307.344368027952</v>
      </c>
      <c r="D89" s="16">
        <f>SUM(D52:D83)</f>
        <v>2136.9164562292249</v>
      </c>
      <c r="E89" s="16">
        <f>SUM(E52:E83)</f>
        <v>0</v>
      </c>
      <c r="F89" s="16">
        <f>SUM(F52:F83)</f>
        <v>48747.722750000001</v>
      </c>
      <c r="G89" s="12"/>
      <c r="H89" s="8" t="s">
        <v>7</v>
      </c>
      <c r="I89" s="16">
        <f>SUM(I52:I88)</f>
        <v>5615.2406368698084</v>
      </c>
      <c r="J89" s="16">
        <f>SUM(J52:J88)</f>
        <v>48336.768082868592</v>
      </c>
      <c r="K89" s="16">
        <f>SUM(K52:K88)</f>
        <v>2704.8009230699668</v>
      </c>
      <c r="L89" s="16">
        <f>SUM(L52:L88)</f>
        <v>0</v>
      </c>
      <c r="M89" s="16">
        <f>SUM(M52:M88)</f>
        <v>56656.809642808374</v>
      </c>
      <c r="N89" s="4"/>
      <c r="O89" s="4"/>
      <c r="P89" s="4"/>
    </row>
    <row r="90" spans="1:16">
      <c r="A90" s="6" t="s">
        <v>13</v>
      </c>
      <c r="B90" s="23">
        <f>IF(L43&gt;0,B89/L43,0)</f>
        <v>13.647011401749152</v>
      </c>
      <c r="C90" s="23">
        <f>IF(M43&gt;0,C89/M43,0)</f>
        <v>14.350346797225855</v>
      </c>
      <c r="D90" s="23">
        <f>IF(N43&gt;0,D89/N43,0)</f>
        <v>14.933353950922712</v>
      </c>
      <c r="E90" s="23">
        <f>IF(O43&gt;0,E89/O43,0)</f>
        <v>0</v>
      </c>
      <c r="F90" s="23">
        <f>IF(P43&gt;0,F89/P43,0)</f>
        <v>14.29466051161147</v>
      </c>
      <c r="G90" s="12"/>
      <c r="H90" s="6" t="s">
        <v>13</v>
      </c>
      <c r="I90" s="23">
        <f>IF(L43&gt;0,I89/L43,0)</f>
        <v>14.449288798126736</v>
      </c>
      <c r="J90" s="23">
        <f>IF(M43&gt;0,J89/M43,0)</f>
        <v>16.792398438063948</v>
      </c>
      <c r="K90" s="23">
        <f>IF(N43&gt;0,K89/N43,0)</f>
        <v>18.901885206247623</v>
      </c>
      <c r="L90" s="23">
        <f>IF(O43&gt;0,L89/O43,0)</f>
        <v>0</v>
      </c>
      <c r="M90" s="23">
        <f>IF(P43&gt;0,M89/P43,0)</f>
        <v>16.613901405577778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9" t="s">
        <v>14</v>
      </c>
      <c r="B95" s="29"/>
      <c r="C95" s="29"/>
      <c r="D95" s="29"/>
      <c r="E95" s="29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9"/>
      <c r="B96" s="29"/>
      <c r="C96" s="29"/>
      <c r="D96" s="29"/>
      <c r="E96" s="29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30" t="s">
        <v>15</v>
      </c>
      <c r="B99" s="31" t="s">
        <v>16</v>
      </c>
      <c r="C99" s="31" t="s">
        <v>17</v>
      </c>
      <c r="D99" s="31" t="s">
        <v>18</v>
      </c>
      <c r="E99" s="31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30"/>
      <c r="B100" s="30"/>
      <c r="C100" s="30"/>
      <c r="D100" s="30"/>
      <c r="E100" s="31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5">
        <f>L$43</f>
        <v>388.61709495333713</v>
      </c>
      <c r="C102" s="26">
        <f>$B$90</f>
        <v>13.647011401749152</v>
      </c>
      <c r="D102" s="26">
        <f>$I$90</f>
        <v>14.449288798126736</v>
      </c>
      <c r="E102" s="25">
        <f>B102*D102</f>
        <v>5615.2406368698084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5">
        <f>M$43</f>
        <v>2878.4910184897626</v>
      </c>
      <c r="C103" s="26">
        <f>$C$90</f>
        <v>14.350346797225855</v>
      </c>
      <c r="D103" s="26">
        <f>$J$90</f>
        <v>16.792398438063948</v>
      </c>
      <c r="E103" s="25">
        <f>B103*D103</f>
        <v>48336.768082868592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5">
        <f>N$43</f>
        <v>143.09688655690022</v>
      </c>
      <c r="C104" s="26">
        <f>$D$90</f>
        <v>14.933353950922712</v>
      </c>
      <c r="D104" s="26">
        <f>$K$90</f>
        <v>18.901885206247623</v>
      </c>
      <c r="E104" s="25">
        <f>B104*D104</f>
        <v>2704.8009230699668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5">
        <f>SUM(B102:B105)</f>
        <v>3410.2049999999999</v>
      </c>
      <c r="C106" s="26">
        <f>$F$90</f>
        <v>14.29466051161147</v>
      </c>
      <c r="D106" s="26">
        <f>$M$90</f>
        <v>16.613901405577778</v>
      </c>
      <c r="E106" s="25">
        <f>SUM(E102:E105)</f>
        <v>56656.809642808366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7">
        <f>$I$2</f>
        <v>56658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8" t="s">
        <v>20</v>
      </c>
      <c r="B108" s="25">
        <f>IF(E106&gt;0,$I$2/E106,"")</f>
        <v>1.0000210099580109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P108"/>
  <sheetViews>
    <sheetView topLeftCell="A85" zoomScaleNormal="100" workbookViewId="0">
      <selection activeCell="I3" sqref="I3"/>
    </sheetView>
  </sheetViews>
  <sheetFormatPr baseColWidth="10" defaultColWidth="8.83203125" defaultRowHeight="13"/>
  <cols>
    <col min="1" max="1025" width="9.1640625" customWidth="1"/>
  </cols>
  <sheetData>
    <row r="1" spans="1:16" ht="21">
      <c r="A1" s="32" t="s">
        <v>28</v>
      </c>
      <c r="B1" s="32"/>
      <c r="C1" s="32"/>
      <c r="D1" s="32"/>
      <c r="E1" s="32"/>
      <c r="F1" s="32"/>
      <c r="G1" s="3"/>
      <c r="H1" s="33" t="s">
        <v>1</v>
      </c>
      <c r="I1" s="33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1132955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4" t="s">
        <v>4</v>
      </c>
      <c r="C4" s="34"/>
      <c r="D4" s="34"/>
      <c r="E4" s="34"/>
      <c r="F4" s="34"/>
      <c r="G4" s="3"/>
      <c r="H4" s="2" t="s">
        <v>3</v>
      </c>
      <c r="I4" s="3"/>
      <c r="J4" s="3"/>
      <c r="K4" s="2" t="s">
        <v>3</v>
      </c>
      <c r="L4" s="33" t="s">
        <v>5</v>
      </c>
      <c r="M4" s="33"/>
      <c r="N4" s="33"/>
      <c r="O4" s="33"/>
      <c r="P4" s="33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3</v>
      </c>
      <c r="C14" s="11">
        <v>0</v>
      </c>
      <c r="D14" s="11">
        <v>0</v>
      </c>
      <c r="E14" s="11"/>
      <c r="F14" s="12">
        <f t="shared" si="0"/>
        <v>3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4</v>
      </c>
      <c r="C15" s="11">
        <v>0</v>
      </c>
      <c r="D15" s="11">
        <v>0</v>
      </c>
      <c r="E15" s="11"/>
      <c r="F15" s="12">
        <f t="shared" si="0"/>
        <v>4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16</v>
      </c>
      <c r="C16" s="11">
        <v>0</v>
      </c>
      <c r="D16" s="11">
        <v>0</v>
      </c>
      <c r="E16" s="11"/>
      <c r="F16" s="12">
        <f t="shared" si="0"/>
        <v>16</v>
      </c>
      <c r="G16" s="3"/>
      <c r="H16" s="10">
        <v>8.75</v>
      </c>
      <c r="I16" s="5">
        <v>65439696</v>
      </c>
      <c r="J16" s="5"/>
      <c r="K16" s="10">
        <v>8.75</v>
      </c>
      <c r="L16" s="3">
        <f t="shared" si="1"/>
        <v>65439.696000000004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65439.696000000004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>
        <v>105172435</v>
      </c>
      <c r="J17" s="5"/>
      <c r="K17" s="10">
        <v>9.25</v>
      </c>
      <c r="L17" s="3">
        <f t="shared" si="1"/>
        <v>105172.435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105172.435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32719848</v>
      </c>
      <c r="J18" s="5"/>
      <c r="K18" s="10">
        <v>9.75</v>
      </c>
      <c r="L18" s="3">
        <f t="shared" si="1"/>
        <v>32719.848000000002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32719.848000000002</v>
      </c>
    </row>
    <row r="19" spans="1:16">
      <c r="A19" s="10">
        <v>10.25</v>
      </c>
      <c r="B19" s="11">
        <v>45</v>
      </c>
      <c r="C19" s="11">
        <v>0</v>
      </c>
      <c r="D19" s="11">
        <v>0</v>
      </c>
      <c r="E19" s="11"/>
      <c r="F19" s="12">
        <f t="shared" si="0"/>
        <v>45</v>
      </c>
      <c r="G19" s="3"/>
      <c r="H19" s="10">
        <v>10.25</v>
      </c>
      <c r="I19" s="5">
        <v>16359924</v>
      </c>
      <c r="J19" s="5"/>
      <c r="K19" s="10">
        <v>10.25</v>
      </c>
      <c r="L19" s="3">
        <f t="shared" si="1"/>
        <v>16359.924000000001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16359.924000000001</v>
      </c>
    </row>
    <row r="20" spans="1:16">
      <c r="A20" s="10">
        <v>10.75</v>
      </c>
      <c r="B20" s="11">
        <v>44</v>
      </c>
      <c r="C20" s="11">
        <v>0</v>
      </c>
      <c r="D20" s="11">
        <v>0</v>
      </c>
      <c r="E20" s="11"/>
      <c r="F20" s="12">
        <f t="shared" si="0"/>
        <v>44</v>
      </c>
      <c r="G20" s="3"/>
      <c r="H20" s="10">
        <v>10.75</v>
      </c>
      <c r="I20" s="5">
        <v>4678750</v>
      </c>
      <c r="J20" s="5"/>
      <c r="K20" s="10">
        <v>10.75</v>
      </c>
      <c r="L20" s="3">
        <f t="shared" si="1"/>
        <v>4678.75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4678.75</v>
      </c>
    </row>
    <row r="21" spans="1:16">
      <c r="A21" s="10">
        <v>11.25</v>
      </c>
      <c r="B21" s="11">
        <v>36</v>
      </c>
      <c r="C21" s="11">
        <v>0</v>
      </c>
      <c r="D21" s="11">
        <v>0</v>
      </c>
      <c r="E21" s="11"/>
      <c r="F21" s="12">
        <f t="shared" si="0"/>
        <v>36</v>
      </c>
      <c r="G21" s="3"/>
      <c r="H21" s="10">
        <v>11.25</v>
      </c>
      <c r="I21" s="5">
        <v>4678750</v>
      </c>
      <c r="J21" s="5"/>
      <c r="K21" s="10">
        <v>11.25</v>
      </c>
      <c r="L21" s="3">
        <f t="shared" si="1"/>
        <v>4678.75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4678.75</v>
      </c>
    </row>
    <row r="22" spans="1:16">
      <c r="A22" s="10">
        <v>11.75</v>
      </c>
      <c r="B22" s="11">
        <v>46</v>
      </c>
      <c r="C22" s="11">
        <v>3</v>
      </c>
      <c r="D22" s="11">
        <v>0</v>
      </c>
      <c r="E22" s="11"/>
      <c r="F22" s="12">
        <f t="shared" si="0"/>
        <v>49</v>
      </c>
      <c r="G22" s="5"/>
      <c r="H22" s="10">
        <v>11.75</v>
      </c>
      <c r="I22" s="5">
        <v>4678750</v>
      </c>
      <c r="J22" s="5"/>
      <c r="K22" s="10">
        <v>11.75</v>
      </c>
      <c r="L22" s="3">
        <f t="shared" si="1"/>
        <v>4392.2959183673474</v>
      </c>
      <c r="M22" s="3">
        <f t="shared" si="2"/>
        <v>286.45408163265307</v>
      </c>
      <c r="N22" s="3">
        <f t="shared" si="3"/>
        <v>0</v>
      </c>
      <c r="O22" s="3">
        <f t="shared" si="4"/>
        <v>0</v>
      </c>
      <c r="P22" s="13">
        <f t="shared" si="5"/>
        <v>4678.7500000000009</v>
      </c>
    </row>
    <row r="23" spans="1:16">
      <c r="A23" s="10">
        <v>12.25</v>
      </c>
      <c r="B23" s="11">
        <v>39</v>
      </c>
      <c r="C23" s="11">
        <v>15</v>
      </c>
      <c r="D23" s="11">
        <v>0</v>
      </c>
      <c r="E23" s="11"/>
      <c r="F23" s="12">
        <f t="shared" si="0"/>
        <v>54</v>
      </c>
      <c r="G23" s="5"/>
      <c r="H23" s="10">
        <v>12.25</v>
      </c>
      <c r="I23" s="5">
        <v>2334141</v>
      </c>
      <c r="J23" s="5"/>
      <c r="K23" s="10">
        <v>12.25</v>
      </c>
      <c r="L23" s="3">
        <f t="shared" si="1"/>
        <v>1685.7685000000001</v>
      </c>
      <c r="M23" s="3">
        <f t="shared" si="2"/>
        <v>648.37250000000006</v>
      </c>
      <c r="N23" s="3">
        <f t="shared" si="3"/>
        <v>0</v>
      </c>
      <c r="O23" s="3">
        <f t="shared" si="4"/>
        <v>0</v>
      </c>
      <c r="P23" s="13">
        <f t="shared" si="5"/>
        <v>2334.1410000000001</v>
      </c>
    </row>
    <row r="24" spans="1:16">
      <c r="A24" s="10">
        <v>12.75</v>
      </c>
      <c r="B24" s="11">
        <v>23</v>
      </c>
      <c r="C24" s="11">
        <v>26</v>
      </c>
      <c r="D24" s="11">
        <v>0</v>
      </c>
      <c r="E24" s="11"/>
      <c r="F24" s="12">
        <f t="shared" si="0"/>
        <v>49</v>
      </c>
      <c r="G24" s="5"/>
      <c r="H24" s="10">
        <v>12.75</v>
      </c>
      <c r="I24" s="5"/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23</v>
      </c>
      <c r="C25" s="11">
        <v>57</v>
      </c>
      <c r="D25" s="11">
        <v>0</v>
      </c>
      <c r="E25" s="11"/>
      <c r="F25" s="12">
        <f t="shared" si="0"/>
        <v>80</v>
      </c>
      <c r="G25" s="5"/>
      <c r="H25" s="10">
        <v>13.25</v>
      </c>
      <c r="I25" s="5"/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17</v>
      </c>
      <c r="C26" s="11">
        <v>61</v>
      </c>
      <c r="D26" s="11">
        <v>2</v>
      </c>
      <c r="E26" s="11"/>
      <c r="F26" s="12">
        <f t="shared" si="0"/>
        <v>80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6</v>
      </c>
      <c r="C27" s="11">
        <v>92</v>
      </c>
      <c r="D27" s="11">
        <v>3</v>
      </c>
      <c r="E27" s="11"/>
      <c r="F27" s="12">
        <f t="shared" si="0"/>
        <v>101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>
        <v>4</v>
      </c>
      <c r="C28" s="11">
        <v>86</v>
      </c>
      <c r="D28" s="11">
        <v>2</v>
      </c>
      <c r="E28" s="11"/>
      <c r="F28" s="12">
        <f t="shared" si="0"/>
        <v>92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1</v>
      </c>
      <c r="C29" s="11">
        <v>62</v>
      </c>
      <c r="D29" s="11">
        <v>13</v>
      </c>
      <c r="E29" s="11"/>
      <c r="F29" s="12">
        <f t="shared" si="0"/>
        <v>76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0</v>
      </c>
      <c r="C30" s="11">
        <v>58</v>
      </c>
      <c r="D30" s="11">
        <v>11</v>
      </c>
      <c r="E30" s="11"/>
      <c r="F30" s="12">
        <f t="shared" si="0"/>
        <v>69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0</v>
      </c>
      <c r="C31" s="11">
        <v>27</v>
      </c>
      <c r="D31" s="11">
        <v>8</v>
      </c>
      <c r="E31" s="11"/>
      <c r="F31" s="12">
        <f t="shared" si="0"/>
        <v>35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8</v>
      </c>
      <c r="D32" s="11">
        <v>9</v>
      </c>
      <c r="E32" s="11"/>
      <c r="F32" s="12">
        <f t="shared" si="0"/>
        <v>17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1</v>
      </c>
      <c r="C33" s="11">
        <v>3</v>
      </c>
      <c r="D33" s="11">
        <v>7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0</v>
      </c>
      <c r="D34" s="11">
        <v>1</v>
      </c>
      <c r="E34" s="11"/>
      <c r="F34" s="12">
        <f t="shared" si="0"/>
        <v>1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0</v>
      </c>
      <c r="D35" s="11">
        <v>3</v>
      </c>
      <c r="E35" s="11"/>
      <c r="F35" s="12">
        <f t="shared" si="0"/>
        <v>3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5">
        <v>1</v>
      </c>
      <c r="E36" s="11"/>
      <c r="F36" s="12">
        <f t="shared" si="0"/>
        <v>1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386</v>
      </c>
      <c r="C43" s="16">
        <f>SUM(C6:C42)</f>
        <v>498</v>
      </c>
      <c r="D43" s="16">
        <f>SUM(D6:D42)</f>
        <v>60</v>
      </c>
      <c r="E43" s="16">
        <f>SUM(E6:E42)</f>
        <v>0</v>
      </c>
      <c r="F43" s="16">
        <f>SUM(F6:F42)</f>
        <v>944</v>
      </c>
      <c r="G43" s="17"/>
      <c r="H43" s="8" t="s">
        <v>7</v>
      </c>
      <c r="I43" s="5">
        <f>SUM(I6:I42)</f>
        <v>236062294</v>
      </c>
      <c r="J43" s="3"/>
      <c r="K43" s="8" t="s">
        <v>7</v>
      </c>
      <c r="L43" s="16">
        <f>SUM(L6:L42)</f>
        <v>235127.46741836733</v>
      </c>
      <c r="M43" s="16">
        <f>SUM(M6:M42)</f>
        <v>934.82658163265319</v>
      </c>
      <c r="N43" s="16">
        <f>SUM(N6:N42)</f>
        <v>0</v>
      </c>
      <c r="O43" s="16">
        <f>SUM(O6:O42)</f>
        <v>0</v>
      </c>
      <c r="P43" s="16">
        <f>SUM(P6:P42)</f>
        <v>236062.29399999999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8"/>
      <c r="B46" s="3"/>
      <c r="C46" s="3"/>
      <c r="D46" s="3"/>
      <c r="E46" s="3"/>
      <c r="F46" s="18"/>
      <c r="G46" s="3"/>
      <c r="H46" s="3"/>
      <c r="I46" s="3"/>
      <c r="J46" s="18"/>
      <c r="K46" s="3"/>
      <c r="L46" s="3"/>
      <c r="M46" s="3"/>
      <c r="N46" s="18"/>
      <c r="O46" s="3"/>
      <c r="P46" s="4"/>
    </row>
    <row r="47" spans="1:16">
      <c r="A47" s="3"/>
      <c r="B47" s="33" t="s">
        <v>9</v>
      </c>
      <c r="C47" s="33"/>
      <c r="D47" s="33"/>
      <c r="E47" s="3"/>
      <c r="F47" s="3"/>
      <c r="G47" s="5"/>
      <c r="H47" s="3"/>
      <c r="I47" s="33" t="s">
        <v>10</v>
      </c>
      <c r="J47" s="33"/>
      <c r="K47" s="33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9" t="s">
        <v>11</v>
      </c>
      <c r="I49" s="20">
        <v>5.8861299999999998E-3</v>
      </c>
      <c r="J49" s="19" t="s">
        <v>12</v>
      </c>
      <c r="K49" s="20">
        <v>2.98438633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0.30406113899936454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0.44175877234390715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0.61566576939714424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0.82997197877744922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1.0888603426058827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1.3965075683669055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1.7570846820926103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2.1747574917691073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2.6536869811770893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3.1980296487311084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572597.34000000008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572597.34000000008</v>
      </c>
      <c r="G62" s="3"/>
      <c r="H62" s="10">
        <f t="shared" si="11"/>
        <v>3.8119378020799504</v>
      </c>
      <c r="I62" s="3">
        <f t="shared" si="12"/>
        <v>249452.05093902012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2">
        <f t="shared" si="16"/>
        <v>249452.05093902012</v>
      </c>
      <c r="N62" s="4"/>
      <c r="O62" s="4"/>
      <c r="P62" s="4"/>
    </row>
    <row r="63" spans="1:16">
      <c r="A63" s="10">
        <v>9.25</v>
      </c>
      <c r="B63" s="3">
        <f t="shared" si="6"/>
        <v>972845.02374999993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972845.02374999993</v>
      </c>
      <c r="G63" s="3"/>
      <c r="H63" s="10">
        <f t="shared" si="11"/>
        <v>4.4995598165937531</v>
      </c>
      <c r="I63" s="3">
        <f t="shared" si="12"/>
        <v>473229.66233931843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2">
        <f t="shared" si="16"/>
        <v>473229.66233931843</v>
      </c>
      <c r="N63" s="4"/>
      <c r="O63" s="4"/>
      <c r="P63" s="4"/>
    </row>
    <row r="64" spans="1:16">
      <c r="A64" s="10">
        <v>9.75</v>
      </c>
      <c r="B64" s="3">
        <f t="shared" si="6"/>
        <v>319018.51800000004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319018.51800000004</v>
      </c>
      <c r="G64" s="3"/>
      <c r="H64" s="10">
        <f t="shared" si="11"/>
        <v>5.2650403639883105</v>
      </c>
      <c r="I64" s="3">
        <f t="shared" si="12"/>
        <v>172271.3204235622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2">
        <f t="shared" si="16"/>
        <v>172271.3204235622</v>
      </c>
      <c r="N64" s="4"/>
      <c r="O64" s="4"/>
      <c r="P64" s="4"/>
    </row>
    <row r="65" spans="1:16">
      <c r="A65" s="10">
        <v>10.25</v>
      </c>
      <c r="B65" s="3">
        <f t="shared" si="6"/>
        <v>167689.22100000002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167689.22100000002</v>
      </c>
      <c r="G65" s="3"/>
      <c r="H65" s="10">
        <f t="shared" si="11"/>
        <v>6.1125206159730734</v>
      </c>
      <c r="I65" s="3">
        <f t="shared" si="12"/>
        <v>100000.37272575268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2">
        <f t="shared" si="16"/>
        <v>100000.37272575268</v>
      </c>
      <c r="N65" s="4"/>
      <c r="O65" s="4"/>
      <c r="P65" s="4"/>
    </row>
    <row r="66" spans="1:16">
      <c r="A66" s="10">
        <v>10.75</v>
      </c>
      <c r="B66" s="3">
        <f t="shared" si="6"/>
        <v>50296.5625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50296.5625</v>
      </c>
      <c r="G66" s="3"/>
      <c r="H66" s="10">
        <f t="shared" si="11"/>
        <v>7.0461384267987794</v>
      </c>
      <c r="I66" s="3">
        <f t="shared" si="12"/>
        <v>32967.120164384789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2">
        <f t="shared" si="16"/>
        <v>32967.120164384789</v>
      </c>
      <c r="N66" s="4"/>
      <c r="O66" s="4"/>
      <c r="P66" s="4"/>
    </row>
    <row r="67" spans="1:16">
      <c r="A67" s="10">
        <v>11.25</v>
      </c>
      <c r="B67" s="3">
        <f t="shared" si="6"/>
        <v>52635.9375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52635.9375</v>
      </c>
      <c r="G67" s="3"/>
      <c r="H67" s="10">
        <f t="shared" si="11"/>
        <v>8.0700284978180505</v>
      </c>
      <c r="I67" s="3">
        <f t="shared" si="12"/>
        <v>37757.645834166207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2">
        <f t="shared" si="16"/>
        <v>37757.645834166207</v>
      </c>
      <c r="N67" s="4"/>
      <c r="O67" s="4"/>
      <c r="P67" s="4"/>
    </row>
    <row r="68" spans="1:16">
      <c r="A68" s="10">
        <v>11.75</v>
      </c>
      <c r="B68" s="3">
        <f t="shared" si="6"/>
        <v>51609.477040816331</v>
      </c>
      <c r="C68" s="3">
        <f t="shared" si="7"/>
        <v>3365.8354591836737</v>
      </c>
      <c r="D68" s="3">
        <f t="shared" si="8"/>
        <v>0</v>
      </c>
      <c r="E68" s="3">
        <f t="shared" si="9"/>
        <v>0</v>
      </c>
      <c r="F68" s="12">
        <f t="shared" si="10"/>
        <v>54975.312500000007</v>
      </c>
      <c r="G68" s="3"/>
      <c r="H68" s="10">
        <f t="shared" si="11"/>
        <v>9.1883225265889124</v>
      </c>
      <c r="I68" s="3">
        <f t="shared" si="12"/>
        <v>40357.831530179232</v>
      </c>
      <c r="J68" s="3">
        <f t="shared" si="13"/>
        <v>2632.0324910986456</v>
      </c>
      <c r="K68" s="3">
        <f t="shared" si="14"/>
        <v>0</v>
      </c>
      <c r="L68" s="3">
        <f t="shared" si="15"/>
        <v>0</v>
      </c>
      <c r="M68" s="22">
        <f t="shared" si="16"/>
        <v>42989.864021277877</v>
      </c>
      <c r="N68" s="4"/>
      <c r="O68" s="4"/>
      <c r="P68" s="4"/>
    </row>
    <row r="69" spans="1:16">
      <c r="A69" s="10">
        <v>12.25</v>
      </c>
      <c r="B69" s="3">
        <f t="shared" si="6"/>
        <v>20650.664125000003</v>
      </c>
      <c r="C69" s="3">
        <f t="shared" si="7"/>
        <v>7942.5631250000006</v>
      </c>
      <c r="D69" s="3">
        <f t="shared" si="8"/>
        <v>0</v>
      </c>
      <c r="E69" s="3">
        <f t="shared" si="9"/>
        <v>0</v>
      </c>
      <c r="F69" s="12">
        <f t="shared" si="10"/>
        <v>28593.227250000004</v>
      </c>
      <c r="G69" s="3"/>
      <c r="H69" s="10">
        <f t="shared" si="11"/>
        <v>10.40514934259806</v>
      </c>
      <c r="I69" s="3">
        <f t="shared" si="12"/>
        <v>17540.672999547518</v>
      </c>
      <c r="J69" s="3">
        <f t="shared" si="13"/>
        <v>6746.412692133661</v>
      </c>
      <c r="K69" s="3">
        <f t="shared" si="14"/>
        <v>0</v>
      </c>
      <c r="L69" s="3">
        <f t="shared" si="15"/>
        <v>0</v>
      </c>
      <c r="M69" s="22">
        <f t="shared" si="16"/>
        <v>24287.085691681179</v>
      </c>
      <c r="N69" s="4"/>
      <c r="O69" s="4"/>
      <c r="P69" s="4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11.724635031324723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2">
        <f t="shared" si="16"/>
        <v>0</v>
      </c>
      <c r="N70" s="4"/>
      <c r="O70" s="4"/>
      <c r="P70" s="4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13.150903048083261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2">
        <f t="shared" si="16"/>
        <v>0</v>
      </c>
      <c r="N71" s="4"/>
      <c r="O71" s="4"/>
      <c r="P71" s="4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14.68807432285546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2">
        <f t="shared" si="16"/>
        <v>0</v>
      </c>
      <c r="N72" s="4"/>
      <c r="O72" s="4"/>
      <c r="P72" s="4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16.34026735713968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2">
        <f t="shared" si="16"/>
        <v>0</v>
      </c>
      <c r="N73" s="4"/>
      <c r="O73" s="4"/>
      <c r="P73" s="4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18.111598313693754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2">
        <f t="shared" si="16"/>
        <v>0</v>
      </c>
      <c r="N74" s="4"/>
      <c r="O74" s="4"/>
      <c r="P74" s="4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20.006181099924451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2">
        <f t="shared" si="16"/>
        <v>0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22.028127445574206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2">
        <f t="shared" si="16"/>
        <v>0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24.181546975268962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2">
        <f t="shared" si="16"/>
        <v>0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26.470547276420913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2">
        <f t="shared" si="16"/>
        <v>0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28.899233962916121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31.471710734968049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34.192079435471769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37.064440103156564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40.092891022802057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43.281528772753084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46.634448269946709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50.155742812639438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53.849504121008167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57.719822375777703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2207342.7439158168</v>
      </c>
      <c r="C89" s="16">
        <f>SUM(C52:C83)</f>
        <v>11308.398584183675</v>
      </c>
      <c r="D89" s="16">
        <f>SUM(D52:D83)</f>
        <v>0</v>
      </c>
      <c r="E89" s="16">
        <f>SUM(E52:E83)</f>
        <v>0</v>
      </c>
      <c r="F89" s="16">
        <f>SUM(F52:F83)</f>
        <v>2218651.1425000001</v>
      </c>
      <c r="G89" s="12"/>
      <c r="H89" s="8" t="s">
        <v>7</v>
      </c>
      <c r="I89" s="16">
        <f>SUM(I52:I88)</f>
        <v>1123576.6769559311</v>
      </c>
      <c r="J89" s="16">
        <f>SUM(J52:J88)</f>
        <v>9378.4451832323066</v>
      </c>
      <c r="K89" s="16">
        <f>SUM(K52:K88)</f>
        <v>0</v>
      </c>
      <c r="L89" s="16">
        <f>SUM(L52:L88)</f>
        <v>0</v>
      </c>
      <c r="M89" s="16">
        <f>SUM(M52:M88)</f>
        <v>1132955.1221391635</v>
      </c>
      <c r="N89" s="4"/>
      <c r="O89" s="4"/>
      <c r="P89" s="4"/>
    </row>
    <row r="90" spans="1:16">
      <c r="A90" s="6" t="s">
        <v>13</v>
      </c>
      <c r="B90" s="23">
        <f>IF(L43&gt;0,B89/L43,0)</f>
        <v>9.3878557369405282</v>
      </c>
      <c r="C90" s="23">
        <f>IF(M43&gt;0,C89/M43,0)</f>
        <v>12.09678758217788</v>
      </c>
      <c r="D90" s="23">
        <f>IF(N43&gt;0,D89/N43,0)</f>
        <v>0</v>
      </c>
      <c r="E90" s="23">
        <f>IF(O43&gt;0,E89/O43,0)</f>
        <v>0</v>
      </c>
      <c r="F90" s="23">
        <f>IF(P43&gt;0,F89/P43,0)</f>
        <v>9.3985833353801098</v>
      </c>
      <c r="G90" s="12"/>
      <c r="H90" s="6" t="s">
        <v>13</v>
      </c>
      <c r="I90" s="23">
        <f>IF(L43&gt;0,I89/L43,0)</f>
        <v>4.7785853745310289</v>
      </c>
      <c r="J90" s="23">
        <f>IF(M43&gt;0,J89/M43,0)</f>
        <v>10.032283385494951</v>
      </c>
      <c r="K90" s="23">
        <f>IF(N43&gt;0,K89/N43,0)</f>
        <v>0</v>
      </c>
      <c r="L90" s="23">
        <f>IF(O43&gt;0,L89/O43,0)</f>
        <v>0</v>
      </c>
      <c r="M90" s="23">
        <f>IF(P43&gt;0,M89/P43,0)</f>
        <v>4.7993904614820169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9" t="s">
        <v>14</v>
      </c>
      <c r="B95" s="29"/>
      <c r="C95" s="29"/>
      <c r="D95" s="29"/>
      <c r="E95" s="29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9"/>
      <c r="B96" s="29"/>
      <c r="C96" s="29"/>
      <c r="D96" s="29"/>
      <c r="E96" s="29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30" t="s">
        <v>15</v>
      </c>
      <c r="B99" s="31" t="s">
        <v>16</v>
      </c>
      <c r="C99" s="31" t="s">
        <v>17</v>
      </c>
      <c r="D99" s="31" t="s">
        <v>18</v>
      </c>
      <c r="E99" s="31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30"/>
      <c r="B100" s="30"/>
      <c r="C100" s="30"/>
      <c r="D100" s="30"/>
      <c r="E100" s="31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5">
        <f>L$43</f>
        <v>235127.46741836733</v>
      </c>
      <c r="C102" s="26">
        <f>$B$90</f>
        <v>9.3878557369405282</v>
      </c>
      <c r="D102" s="26">
        <f>$I$90</f>
        <v>4.7785853745310289</v>
      </c>
      <c r="E102" s="25">
        <f>B102*D102</f>
        <v>1123576.6769559311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5">
        <f>M$43</f>
        <v>934.82658163265319</v>
      </c>
      <c r="C103" s="26">
        <f>$C$90</f>
        <v>12.09678758217788</v>
      </c>
      <c r="D103" s="26">
        <f>$J$90</f>
        <v>10.032283385494951</v>
      </c>
      <c r="E103" s="25">
        <f>B103*D103</f>
        <v>9378.4451832323066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5">
        <f>N$43</f>
        <v>0</v>
      </c>
      <c r="C104" s="26">
        <f>$D$90</f>
        <v>0</v>
      </c>
      <c r="D104" s="26">
        <f>$K$90</f>
        <v>0</v>
      </c>
      <c r="E104" s="25">
        <f>B104*D104</f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5">
        <f>SUM(B102:B105)</f>
        <v>236062.29399999999</v>
      </c>
      <c r="C106" s="26">
        <f>$F$90</f>
        <v>9.3985833353801098</v>
      </c>
      <c r="D106" s="26">
        <f>$M$90</f>
        <v>4.7993904614820169</v>
      </c>
      <c r="E106" s="25">
        <f>SUM(E102:E105)</f>
        <v>1132955.1221391633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7">
        <f>$I$2</f>
        <v>1132955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8" t="s">
        <v>20</v>
      </c>
      <c r="B108" s="25">
        <f>IF(E106&gt;0,$I$2/E106,"")</f>
        <v>0.99999989219417351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999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POL01</vt:lpstr>
      <vt:lpstr>POL02</vt:lpstr>
      <vt:lpstr>POL03</vt:lpstr>
      <vt:lpstr>POL04</vt:lpstr>
      <vt:lpstr>POL05</vt:lpstr>
      <vt:lpstr>POL06</vt:lpstr>
      <vt:lpstr>POL07</vt:lpstr>
      <vt:lpstr>POL08</vt:lpstr>
      <vt:lpstr>POL09</vt:lpstr>
      <vt:lpstr>POL10</vt:lpstr>
      <vt:lpstr>POL11</vt:lpstr>
      <vt:lpstr>POL12</vt:lpstr>
      <vt:lpstr>SPAIN</vt:lpstr>
      <vt:lpstr>PORTUGAL</vt:lpstr>
      <vt:lpstr>GULF OF CADIZ</vt:lpstr>
      <vt:lpstr>PLANTILLA 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dc:description/>
  <cp:lastModifiedBy>maria jose zuñiga basualto</cp:lastModifiedBy>
  <cp:revision>9</cp:revision>
  <dcterms:created xsi:type="dcterms:W3CDTF">2017-03-31T10:13:36Z</dcterms:created>
  <dcterms:modified xsi:type="dcterms:W3CDTF">2024-06-07T09:15:42Z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