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694430E6-E227-A74A-9990-417A8ADDD575}" xr6:coauthVersionLast="47" xr6:coauthVersionMax="47" xr10:uidLastSave="{00000000-0000-0000-0000-000000000000}"/>
  <bookViews>
    <workbookView xWindow="0" yWindow="740" windowWidth="29400" windowHeight="17380" tabRatio="500" xr2:uid="{00000000-000D-0000-FFFF-FFFF00000000}"/>
  </bookViews>
  <sheets>
    <sheet name="ALK_GENERAL_BOQUERON" sheetId="1" r:id="rId1"/>
    <sheet name="POL01" sheetId="2" r:id="rId2"/>
    <sheet name="POL02" sheetId="3" r:id="rId3"/>
    <sheet name="POL03" sheetId="4" r:id="rId4"/>
    <sheet name="POL04" sheetId="5" r:id="rId5"/>
    <sheet name="POL05" sheetId="6" r:id="rId6"/>
    <sheet name="POL06" sheetId="7" r:id="rId7"/>
    <sheet name="POL07" sheetId="8" r:id="rId8"/>
    <sheet name="POL08" sheetId="9" r:id="rId9"/>
    <sheet name="POL09" sheetId="10" r:id="rId10"/>
    <sheet name="POL10" sheetId="11" r:id="rId11"/>
    <sheet name="POL11" sheetId="12" r:id="rId12"/>
    <sheet name="POL12" sheetId="13" r:id="rId13"/>
    <sheet name="PLANTILLA ALK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L7" i="1" s="1"/>
  <c r="N7" i="1"/>
  <c r="K53" i="1" s="1"/>
  <c r="O7" i="1"/>
  <c r="F8" i="1"/>
  <c r="L8" i="1"/>
  <c r="M8" i="1"/>
  <c r="N8" i="1"/>
  <c r="O8" i="1"/>
  <c r="F9" i="1"/>
  <c r="O9" i="1" s="1"/>
  <c r="L9" i="1"/>
  <c r="M9" i="1"/>
  <c r="N9" i="1"/>
  <c r="F10" i="1"/>
  <c r="L10" i="1"/>
  <c r="M10" i="1"/>
  <c r="F11" i="1"/>
  <c r="L11" i="1"/>
  <c r="F12" i="1"/>
  <c r="F13" i="1"/>
  <c r="L13" i="1"/>
  <c r="M13" i="1"/>
  <c r="Q13" i="1" s="1"/>
  <c r="N13" i="1"/>
  <c r="O13" i="1"/>
  <c r="P13" i="1"/>
  <c r="F14" i="1"/>
  <c r="L14" i="1"/>
  <c r="M14" i="1"/>
  <c r="Q14" i="1" s="1"/>
  <c r="N14" i="1"/>
  <c r="O14" i="1"/>
  <c r="F15" i="1"/>
  <c r="O15" i="1" s="1"/>
  <c r="L15" i="1"/>
  <c r="M15" i="1"/>
  <c r="N15" i="1"/>
  <c r="F16" i="1"/>
  <c r="L16" i="1"/>
  <c r="M16" i="1"/>
  <c r="F17" i="1"/>
  <c r="F18" i="1"/>
  <c r="N18" i="1"/>
  <c r="K64" i="1" s="1"/>
  <c r="F19" i="1"/>
  <c r="L19" i="1"/>
  <c r="M19" i="1"/>
  <c r="N19" i="1"/>
  <c r="O19" i="1"/>
  <c r="F20" i="1"/>
  <c r="L20" i="1"/>
  <c r="M20" i="1"/>
  <c r="Q20" i="1" s="1"/>
  <c r="N20" i="1"/>
  <c r="O20" i="1"/>
  <c r="F21" i="1"/>
  <c r="L21" i="1"/>
  <c r="M21" i="1"/>
  <c r="F22" i="1"/>
  <c r="L22" i="1"/>
  <c r="M22" i="1"/>
  <c r="F23" i="1"/>
  <c r="L23" i="1"/>
  <c r="N23" i="1"/>
  <c r="F24" i="1"/>
  <c r="M24" i="1"/>
  <c r="N24" i="1"/>
  <c r="F25" i="1"/>
  <c r="L25" i="1"/>
  <c r="M25" i="1"/>
  <c r="Q25" i="1" s="1"/>
  <c r="N25" i="1"/>
  <c r="O25" i="1"/>
  <c r="F26" i="1"/>
  <c r="L26" i="1"/>
  <c r="M26" i="1"/>
  <c r="F27" i="1"/>
  <c r="F28" i="1"/>
  <c r="L28" i="1"/>
  <c r="M28" i="1"/>
  <c r="F29" i="1"/>
  <c r="F30" i="1"/>
  <c r="M30" i="1"/>
  <c r="N30" i="1"/>
  <c r="D76" i="1" s="1"/>
  <c r="F31" i="1"/>
  <c r="L31" i="1"/>
  <c r="M31" i="1"/>
  <c r="Q31" i="1" s="1"/>
  <c r="N31" i="1"/>
  <c r="O31" i="1"/>
  <c r="F32" i="1"/>
  <c r="L32" i="1"/>
  <c r="F33" i="1"/>
  <c r="L33" i="1"/>
  <c r="M33" i="1"/>
  <c r="F34" i="1"/>
  <c r="L34" i="1"/>
  <c r="F35" i="1"/>
  <c r="L35" i="1"/>
  <c r="N35" i="1"/>
  <c r="F36" i="1"/>
  <c r="M36" i="1"/>
  <c r="F37" i="1"/>
  <c r="L37" i="1"/>
  <c r="M37" i="1"/>
  <c r="N37" i="1"/>
  <c r="O37" i="1"/>
  <c r="F38" i="1"/>
  <c r="L38" i="1"/>
  <c r="M38" i="1"/>
  <c r="F39" i="1"/>
  <c r="F40" i="1"/>
  <c r="L40" i="1"/>
  <c r="M40" i="1"/>
  <c r="F41" i="1"/>
  <c r="F42" i="1"/>
  <c r="M42" i="1"/>
  <c r="N42" i="1"/>
  <c r="F43" i="1"/>
  <c r="L43" i="1"/>
  <c r="M43" i="1"/>
  <c r="Q43" i="1" s="1"/>
  <c r="N43" i="1"/>
  <c r="O43" i="1"/>
  <c r="B44" i="1"/>
  <c r="C44" i="1"/>
  <c r="D44" i="1"/>
  <c r="E44" i="1"/>
  <c r="I44" i="1"/>
  <c r="D53" i="1"/>
  <c r="H53" i="1"/>
  <c r="H54" i="1"/>
  <c r="B55" i="1"/>
  <c r="D55" i="1"/>
  <c r="H55" i="1"/>
  <c r="I55" i="1"/>
  <c r="K55" i="1"/>
  <c r="H56" i="1"/>
  <c r="B57" i="1"/>
  <c r="H57" i="1"/>
  <c r="I57" i="1"/>
  <c r="H58" i="1"/>
  <c r="B59" i="1"/>
  <c r="C59" i="1"/>
  <c r="D59" i="1"/>
  <c r="E59" i="1"/>
  <c r="F59" i="1"/>
  <c r="H59" i="1"/>
  <c r="I59" i="1"/>
  <c r="J59" i="1"/>
  <c r="K59" i="1"/>
  <c r="L59" i="1"/>
  <c r="M59" i="1"/>
  <c r="D60" i="1"/>
  <c r="E60" i="1"/>
  <c r="H60" i="1"/>
  <c r="J60" i="1"/>
  <c r="K60" i="1"/>
  <c r="L60" i="1"/>
  <c r="E61" i="1"/>
  <c r="H61" i="1"/>
  <c r="B62" i="1"/>
  <c r="C62" i="1"/>
  <c r="H62" i="1"/>
  <c r="I62" i="1"/>
  <c r="J62" i="1"/>
  <c r="H63" i="1"/>
  <c r="D64" i="1"/>
  <c r="H64" i="1"/>
  <c r="B65" i="1"/>
  <c r="D65" i="1"/>
  <c r="E65" i="1"/>
  <c r="H65" i="1"/>
  <c r="I65" i="1"/>
  <c r="K65" i="1"/>
  <c r="L65" i="1"/>
  <c r="C66" i="1"/>
  <c r="D66" i="1"/>
  <c r="E66" i="1"/>
  <c r="H66" i="1"/>
  <c r="H67" i="1"/>
  <c r="B68" i="1"/>
  <c r="H68" i="1"/>
  <c r="I68" i="1"/>
  <c r="J68" i="1"/>
  <c r="D69" i="1"/>
  <c r="H69" i="1"/>
  <c r="K69" i="1"/>
  <c r="H70" i="1"/>
  <c r="J70" i="1"/>
  <c r="B71" i="1"/>
  <c r="C71" i="1"/>
  <c r="D71" i="1"/>
  <c r="E71" i="1"/>
  <c r="H71" i="1"/>
  <c r="I71" i="1"/>
  <c r="J71" i="1"/>
  <c r="K71" i="1"/>
  <c r="L71" i="1"/>
  <c r="H72" i="1"/>
  <c r="H73" i="1"/>
  <c r="H74" i="1"/>
  <c r="H75" i="1"/>
  <c r="H76" i="1"/>
  <c r="B77" i="1"/>
  <c r="C77" i="1"/>
  <c r="D77" i="1"/>
  <c r="E77" i="1"/>
  <c r="F77" i="1"/>
  <c r="H77" i="1"/>
  <c r="I77" i="1"/>
  <c r="J77" i="1"/>
  <c r="K77" i="1"/>
  <c r="L77" i="1"/>
  <c r="M77" i="1"/>
  <c r="H78" i="1"/>
  <c r="H79" i="1"/>
  <c r="I79" i="1"/>
  <c r="H80" i="1"/>
  <c r="I80" i="1"/>
  <c r="D81" i="1"/>
  <c r="H81" i="1"/>
  <c r="C82" i="1"/>
  <c r="H82" i="1"/>
  <c r="B83" i="1"/>
  <c r="D83" i="1"/>
  <c r="E83" i="1"/>
  <c r="H83" i="1"/>
  <c r="L83" i="1" s="1"/>
  <c r="I83" i="1"/>
  <c r="K83" i="1"/>
  <c r="C84" i="1"/>
  <c r="H84" i="1"/>
  <c r="I84" i="1"/>
  <c r="H85" i="1"/>
  <c r="H86" i="1"/>
  <c r="H87" i="1"/>
  <c r="C88" i="1"/>
  <c r="H88" i="1"/>
  <c r="J88" i="1" s="1"/>
  <c r="B89" i="1"/>
  <c r="F89" i="1" s="1"/>
  <c r="C89" i="1"/>
  <c r="D89" i="1"/>
  <c r="E89" i="1"/>
  <c r="H89" i="1"/>
  <c r="L89" i="1" s="1"/>
  <c r="I89" i="1"/>
  <c r="J89" i="1"/>
  <c r="K89" i="1"/>
  <c r="B108" i="1"/>
  <c r="F6" i="14"/>
  <c r="L6" i="14"/>
  <c r="F7" i="14"/>
  <c r="L7" i="14"/>
  <c r="F8" i="14"/>
  <c r="O8" i="14" s="1"/>
  <c r="L8" i="14"/>
  <c r="M8" i="14"/>
  <c r="N8" i="14"/>
  <c r="K54" i="14" s="1"/>
  <c r="F9" i="14"/>
  <c r="L9" i="14"/>
  <c r="F10" i="14"/>
  <c r="O10" i="14" s="1"/>
  <c r="L10" i="14"/>
  <c r="M10" i="14"/>
  <c r="N10" i="14"/>
  <c r="F11" i="14"/>
  <c r="O11" i="14" s="1"/>
  <c r="L11" i="14"/>
  <c r="B57" i="14" s="1"/>
  <c r="M11" i="14"/>
  <c r="N11" i="14"/>
  <c r="F12" i="14"/>
  <c r="F13" i="14"/>
  <c r="L13" i="14"/>
  <c r="N13" i="14"/>
  <c r="F14" i="14"/>
  <c r="L14" i="14"/>
  <c r="I60" i="14" s="1"/>
  <c r="M14" i="14"/>
  <c r="F15" i="14"/>
  <c r="F16" i="14"/>
  <c r="L16" i="14"/>
  <c r="M16" i="14"/>
  <c r="F17" i="14"/>
  <c r="O17" i="14" s="1"/>
  <c r="L17" i="14"/>
  <c r="M17" i="14"/>
  <c r="J63" i="14" s="1"/>
  <c r="N17" i="14"/>
  <c r="D63" i="14" s="1"/>
  <c r="F18" i="14"/>
  <c r="M18" i="14"/>
  <c r="N18" i="14"/>
  <c r="D64" i="14" s="1"/>
  <c r="F19" i="14"/>
  <c r="F20" i="14"/>
  <c r="L20" i="14"/>
  <c r="M20" i="14"/>
  <c r="F21" i="14"/>
  <c r="O21" i="14" s="1"/>
  <c r="L21" i="14"/>
  <c r="M21" i="14"/>
  <c r="J67" i="14" s="1"/>
  <c r="N21" i="14"/>
  <c r="K67" i="14" s="1"/>
  <c r="F22" i="14"/>
  <c r="F23" i="14"/>
  <c r="O23" i="14" s="1"/>
  <c r="L23" i="14"/>
  <c r="M23" i="14"/>
  <c r="N23" i="14"/>
  <c r="F24" i="14"/>
  <c r="M24" i="14"/>
  <c r="F25" i="14"/>
  <c r="L25" i="14"/>
  <c r="N25" i="14"/>
  <c r="F26" i="14"/>
  <c r="F27" i="14"/>
  <c r="L27" i="14"/>
  <c r="M27" i="14"/>
  <c r="C73" i="14" s="1"/>
  <c r="F28" i="14"/>
  <c r="O28" i="14" s="1"/>
  <c r="L28" i="14"/>
  <c r="B74" i="14" s="1"/>
  <c r="M28" i="14"/>
  <c r="N28" i="14"/>
  <c r="F29" i="14"/>
  <c r="O29" i="14" s="1"/>
  <c r="L29" i="14"/>
  <c r="M29" i="14"/>
  <c r="C75" i="14" s="1"/>
  <c r="N29" i="14"/>
  <c r="F30" i="14"/>
  <c r="F31" i="14"/>
  <c r="L31" i="14"/>
  <c r="N31" i="14"/>
  <c r="F32" i="14"/>
  <c r="L32" i="14"/>
  <c r="M32" i="14"/>
  <c r="F33" i="14"/>
  <c r="F34" i="14"/>
  <c r="L34" i="14"/>
  <c r="F35" i="14"/>
  <c r="O35" i="14" s="1"/>
  <c r="L35" i="14"/>
  <c r="M35" i="14"/>
  <c r="N35" i="14"/>
  <c r="F36" i="14"/>
  <c r="M36" i="14"/>
  <c r="N36" i="14"/>
  <c r="D82" i="14" s="1"/>
  <c r="F37" i="14"/>
  <c r="F38" i="14"/>
  <c r="L38" i="14"/>
  <c r="F39" i="14"/>
  <c r="O39" i="14" s="1"/>
  <c r="L39" i="14"/>
  <c r="M39" i="14"/>
  <c r="J85" i="14" s="1"/>
  <c r="N39" i="14"/>
  <c r="F40" i="14"/>
  <c r="F41" i="14"/>
  <c r="O41" i="14" s="1"/>
  <c r="L41" i="14"/>
  <c r="M41" i="14"/>
  <c r="N41" i="14"/>
  <c r="F42" i="14"/>
  <c r="B43" i="14"/>
  <c r="C43" i="14"/>
  <c r="D43" i="14"/>
  <c r="E43" i="14"/>
  <c r="I43" i="14"/>
  <c r="B52" i="14"/>
  <c r="H52" i="14"/>
  <c r="I52" i="14"/>
  <c r="H53" i="14"/>
  <c r="B54" i="14"/>
  <c r="D54" i="14"/>
  <c r="E54" i="14"/>
  <c r="H54" i="14"/>
  <c r="I54" i="14"/>
  <c r="L54" i="14"/>
  <c r="H55" i="14"/>
  <c r="I55" i="14"/>
  <c r="H56" i="14"/>
  <c r="C57" i="14"/>
  <c r="E57" i="14"/>
  <c r="H57" i="14"/>
  <c r="H58" i="14"/>
  <c r="H59" i="14"/>
  <c r="B60" i="14"/>
  <c r="H60" i="14"/>
  <c r="H61" i="14"/>
  <c r="H62" i="14"/>
  <c r="I62" i="14"/>
  <c r="E63" i="14"/>
  <c r="H63" i="14"/>
  <c r="K63" i="14"/>
  <c r="L63" i="14"/>
  <c r="H64" i="14"/>
  <c r="K64" i="14"/>
  <c r="H65" i="14"/>
  <c r="B66" i="14"/>
  <c r="H66" i="14"/>
  <c r="B67" i="14"/>
  <c r="C67" i="14"/>
  <c r="D67" i="14"/>
  <c r="E67" i="14"/>
  <c r="H67" i="14"/>
  <c r="L67" i="14"/>
  <c r="H68" i="14"/>
  <c r="C69" i="14"/>
  <c r="D69" i="14"/>
  <c r="E69" i="14"/>
  <c r="H69" i="14"/>
  <c r="J69" i="14"/>
  <c r="K69" i="14"/>
  <c r="L69" i="14"/>
  <c r="H70" i="14"/>
  <c r="B71" i="14"/>
  <c r="H71" i="14"/>
  <c r="I71" i="14"/>
  <c r="H72" i="14"/>
  <c r="B73" i="14"/>
  <c r="H73" i="14"/>
  <c r="I73" i="14"/>
  <c r="J73" i="14"/>
  <c r="D74" i="14"/>
  <c r="E74" i="14"/>
  <c r="H74" i="14"/>
  <c r="K74" i="14"/>
  <c r="L74" i="14"/>
  <c r="E75" i="14"/>
  <c r="H75" i="14"/>
  <c r="L75" i="14" s="1"/>
  <c r="J75" i="14"/>
  <c r="H76" i="14"/>
  <c r="H77" i="14"/>
  <c r="B78" i="14"/>
  <c r="C78" i="14"/>
  <c r="H78" i="14"/>
  <c r="I78" i="14"/>
  <c r="J78" i="14"/>
  <c r="H79" i="14"/>
  <c r="H80" i="14"/>
  <c r="E81" i="14"/>
  <c r="H81" i="14"/>
  <c r="L81" i="14"/>
  <c r="H82" i="14"/>
  <c r="K82" i="14"/>
  <c r="H83" i="14"/>
  <c r="H84" i="14"/>
  <c r="B85" i="14"/>
  <c r="C85" i="14"/>
  <c r="E85" i="14"/>
  <c r="H85" i="14"/>
  <c r="L85" i="14"/>
  <c r="H86" i="14"/>
  <c r="C87" i="14"/>
  <c r="D87" i="14"/>
  <c r="E87" i="14"/>
  <c r="H87" i="14"/>
  <c r="J87" i="14"/>
  <c r="K87" i="14"/>
  <c r="L87" i="14"/>
  <c r="H88" i="14"/>
  <c r="B107" i="14"/>
  <c r="F6" i="2"/>
  <c r="L6" i="2"/>
  <c r="N6" i="2"/>
  <c r="F7" i="2"/>
  <c r="M7" i="2" s="1"/>
  <c r="L7" i="2"/>
  <c r="N7" i="2"/>
  <c r="O7" i="2"/>
  <c r="F8" i="2"/>
  <c r="M8" i="2" s="1"/>
  <c r="L8" i="2"/>
  <c r="N8" i="2"/>
  <c r="O8" i="2"/>
  <c r="F9" i="2"/>
  <c r="M9" i="2" s="1"/>
  <c r="L9" i="2"/>
  <c r="N9" i="2"/>
  <c r="O9" i="2"/>
  <c r="F10" i="2"/>
  <c r="O10" i="2"/>
  <c r="F11" i="2"/>
  <c r="F12" i="2"/>
  <c r="L12" i="2"/>
  <c r="N12" i="2"/>
  <c r="F13" i="2"/>
  <c r="F14" i="2"/>
  <c r="M14" i="2" s="1"/>
  <c r="L14" i="2"/>
  <c r="N14" i="2"/>
  <c r="K60" i="2" s="1"/>
  <c r="O14" i="2"/>
  <c r="F15" i="2"/>
  <c r="M15" i="2" s="1"/>
  <c r="L15" i="2"/>
  <c r="N15" i="2"/>
  <c r="O15" i="2"/>
  <c r="E61" i="2" s="1"/>
  <c r="F16" i="2"/>
  <c r="O16" i="2"/>
  <c r="L62" i="2" s="1"/>
  <c r="F17" i="2"/>
  <c r="F18" i="2"/>
  <c r="L18" i="2"/>
  <c r="N18" i="2"/>
  <c r="F19" i="2"/>
  <c r="F20" i="2"/>
  <c r="M20" i="2" s="1"/>
  <c r="L20" i="2"/>
  <c r="N20" i="2"/>
  <c r="O20" i="2"/>
  <c r="F21" i="2"/>
  <c r="M21" i="2" s="1"/>
  <c r="L21" i="2"/>
  <c r="N21" i="2"/>
  <c r="K67" i="2" s="1"/>
  <c r="O21" i="2"/>
  <c r="E67" i="2" s="1"/>
  <c r="P21" i="2"/>
  <c r="F22" i="2"/>
  <c r="O22" i="2"/>
  <c r="E68" i="2" s="1"/>
  <c r="F23" i="2"/>
  <c r="L23" i="2"/>
  <c r="F24" i="2"/>
  <c r="L24" i="2"/>
  <c r="N24" i="2"/>
  <c r="F25" i="2"/>
  <c r="M25" i="2" s="1"/>
  <c r="J71" i="2" s="1"/>
  <c r="L25" i="2"/>
  <c r="N25" i="2"/>
  <c r="F26" i="2"/>
  <c r="M26" i="2" s="1"/>
  <c r="L26" i="2"/>
  <c r="N26" i="2"/>
  <c r="D72" i="2" s="1"/>
  <c r="O26" i="2"/>
  <c r="F27" i="2"/>
  <c r="M27" i="2" s="1"/>
  <c r="L27" i="2"/>
  <c r="N27" i="2"/>
  <c r="K73" i="2" s="1"/>
  <c r="O27" i="2"/>
  <c r="L73" i="2" s="1"/>
  <c r="P27" i="2"/>
  <c r="F28" i="2"/>
  <c r="F29" i="2"/>
  <c r="L29" i="2"/>
  <c r="F30" i="2"/>
  <c r="F31" i="2"/>
  <c r="M31" i="2" s="1"/>
  <c r="L31" i="2"/>
  <c r="N31" i="2"/>
  <c r="O31" i="2"/>
  <c r="L77" i="2" s="1"/>
  <c r="F32" i="2"/>
  <c r="M32" i="2" s="1"/>
  <c r="L32" i="2"/>
  <c r="N32" i="2"/>
  <c r="O32" i="2"/>
  <c r="P32" i="2"/>
  <c r="F33" i="2"/>
  <c r="M33" i="2" s="1"/>
  <c r="L33" i="2"/>
  <c r="N33" i="2"/>
  <c r="O33" i="2"/>
  <c r="P33" i="2"/>
  <c r="F34" i="2"/>
  <c r="O34" i="2"/>
  <c r="F35" i="2"/>
  <c r="L35" i="2"/>
  <c r="F36" i="2"/>
  <c r="F37" i="2"/>
  <c r="M37" i="2" s="1"/>
  <c r="L37" i="2"/>
  <c r="N37" i="2"/>
  <c r="O37" i="2"/>
  <c r="F38" i="2"/>
  <c r="M38" i="2" s="1"/>
  <c r="L38" i="2"/>
  <c r="N38" i="2"/>
  <c r="O38" i="2"/>
  <c r="P38" i="2"/>
  <c r="F39" i="2"/>
  <c r="M39" i="2" s="1"/>
  <c r="L39" i="2"/>
  <c r="N39" i="2"/>
  <c r="O39" i="2"/>
  <c r="L85" i="2" s="1"/>
  <c r="P39" i="2"/>
  <c r="F40" i="2"/>
  <c r="O40" i="2"/>
  <c r="L86" i="2" s="1"/>
  <c r="F41" i="2"/>
  <c r="L41" i="2"/>
  <c r="F42" i="2"/>
  <c r="L42" i="2"/>
  <c r="N42" i="2"/>
  <c r="B43" i="2"/>
  <c r="C43" i="2"/>
  <c r="D43" i="2"/>
  <c r="E43" i="2"/>
  <c r="I43" i="2"/>
  <c r="H52" i="2"/>
  <c r="B53" i="2"/>
  <c r="C53" i="2"/>
  <c r="H53" i="2"/>
  <c r="I53" i="2"/>
  <c r="J53" i="2"/>
  <c r="C54" i="2"/>
  <c r="D54" i="2"/>
  <c r="H54" i="2"/>
  <c r="J54" i="2"/>
  <c r="K54" i="2"/>
  <c r="B55" i="2"/>
  <c r="C55" i="2"/>
  <c r="E55" i="2"/>
  <c r="H55" i="2"/>
  <c r="I55" i="2"/>
  <c r="J55" i="2"/>
  <c r="L55" i="2"/>
  <c r="E56" i="2"/>
  <c r="H56" i="2"/>
  <c r="L56" i="2"/>
  <c r="H57" i="2"/>
  <c r="H58" i="2"/>
  <c r="I58" i="2"/>
  <c r="H59" i="2"/>
  <c r="C60" i="2"/>
  <c r="D60" i="2"/>
  <c r="H60" i="2"/>
  <c r="J60" i="2" s="1"/>
  <c r="B61" i="2"/>
  <c r="C61" i="2"/>
  <c r="D61" i="2"/>
  <c r="H61" i="2"/>
  <c r="I61" i="2"/>
  <c r="J61" i="2"/>
  <c r="K61" i="2"/>
  <c r="L61" i="2"/>
  <c r="E62" i="2"/>
  <c r="H62" i="2"/>
  <c r="H63" i="2"/>
  <c r="B64" i="2"/>
  <c r="H64" i="2"/>
  <c r="I64" i="2"/>
  <c r="H65" i="2"/>
  <c r="C66" i="2"/>
  <c r="H66" i="2"/>
  <c r="I66" i="2"/>
  <c r="J66" i="2"/>
  <c r="B67" i="2"/>
  <c r="C67" i="2"/>
  <c r="D67" i="2"/>
  <c r="H67" i="2"/>
  <c r="I67" i="2"/>
  <c r="J67" i="2"/>
  <c r="L67" i="2"/>
  <c r="H68" i="2"/>
  <c r="L68" i="2"/>
  <c r="H69" i="2"/>
  <c r="B70" i="2"/>
  <c r="H70" i="2"/>
  <c r="B71" i="2"/>
  <c r="C71" i="2"/>
  <c r="H71" i="2"/>
  <c r="B72" i="2"/>
  <c r="C72" i="2"/>
  <c r="H72" i="2"/>
  <c r="I72" i="2"/>
  <c r="J72" i="2"/>
  <c r="K72" i="2"/>
  <c r="B73" i="2"/>
  <c r="C73" i="2"/>
  <c r="D73" i="2"/>
  <c r="H73" i="2"/>
  <c r="I73" i="2"/>
  <c r="J73" i="2"/>
  <c r="H74" i="2"/>
  <c r="H75" i="2"/>
  <c r="H76" i="2"/>
  <c r="C77" i="2"/>
  <c r="E77" i="2"/>
  <c r="H77" i="2"/>
  <c r="J77" i="2"/>
  <c r="B78" i="2"/>
  <c r="C78" i="2"/>
  <c r="D78" i="2"/>
  <c r="H78" i="2"/>
  <c r="B79" i="2"/>
  <c r="C79" i="2"/>
  <c r="D79" i="2"/>
  <c r="E79" i="2"/>
  <c r="H79" i="2"/>
  <c r="I79" i="2"/>
  <c r="J79" i="2"/>
  <c r="K79" i="2"/>
  <c r="L79" i="2"/>
  <c r="H80" i="2"/>
  <c r="H81" i="2"/>
  <c r="H82" i="2"/>
  <c r="B83" i="2"/>
  <c r="C83" i="2"/>
  <c r="H83" i="2"/>
  <c r="I83" i="2"/>
  <c r="J83" i="2"/>
  <c r="B84" i="2"/>
  <c r="C84" i="2"/>
  <c r="D84" i="2"/>
  <c r="H84" i="2"/>
  <c r="B85" i="2"/>
  <c r="C85" i="2"/>
  <c r="D85" i="2"/>
  <c r="E85" i="2"/>
  <c r="H85" i="2"/>
  <c r="I85" i="2"/>
  <c r="J85" i="2"/>
  <c r="K85" i="2"/>
  <c r="H86" i="2"/>
  <c r="H87" i="2"/>
  <c r="H88" i="2"/>
  <c r="B107" i="2"/>
  <c r="F6" i="3"/>
  <c r="L6" i="3"/>
  <c r="L43" i="3" s="1"/>
  <c r="M6" i="3"/>
  <c r="C52" i="3" s="1"/>
  <c r="N6" i="3"/>
  <c r="O6" i="3"/>
  <c r="P6" i="3"/>
  <c r="F7" i="3"/>
  <c r="L7" i="3"/>
  <c r="M7" i="3"/>
  <c r="N7" i="3"/>
  <c r="O7" i="3"/>
  <c r="P7" i="3"/>
  <c r="F8" i="3"/>
  <c r="L8" i="3"/>
  <c r="M8" i="3"/>
  <c r="N8" i="3"/>
  <c r="O8" i="3"/>
  <c r="P8" i="3"/>
  <c r="F9" i="3"/>
  <c r="L9" i="3"/>
  <c r="M9" i="3"/>
  <c r="N9" i="3"/>
  <c r="O9" i="3"/>
  <c r="L55" i="3" s="1"/>
  <c r="P9" i="3"/>
  <c r="F10" i="3"/>
  <c r="L10" i="3"/>
  <c r="M10" i="3"/>
  <c r="N10" i="3"/>
  <c r="O10" i="3"/>
  <c r="P10" i="3"/>
  <c r="F11" i="3"/>
  <c r="L11" i="3"/>
  <c r="B57" i="3" s="1"/>
  <c r="M11" i="3"/>
  <c r="N11" i="3"/>
  <c r="O11" i="3"/>
  <c r="P11" i="3"/>
  <c r="F12" i="3"/>
  <c r="L12" i="3"/>
  <c r="M12" i="3"/>
  <c r="C58" i="3" s="1"/>
  <c r="N12" i="3"/>
  <c r="O12" i="3"/>
  <c r="P12" i="3"/>
  <c r="F13" i="3"/>
  <c r="L13" i="3"/>
  <c r="M13" i="3"/>
  <c r="N13" i="3"/>
  <c r="O13" i="3"/>
  <c r="P13" i="3"/>
  <c r="F14" i="3"/>
  <c r="L14" i="3"/>
  <c r="M14" i="3"/>
  <c r="N14" i="3"/>
  <c r="O14" i="3"/>
  <c r="P14" i="3"/>
  <c r="F15" i="3"/>
  <c r="L15" i="3"/>
  <c r="M15" i="3"/>
  <c r="N15" i="3"/>
  <c r="O15" i="3"/>
  <c r="P15" i="3"/>
  <c r="F16" i="3"/>
  <c r="L16" i="3"/>
  <c r="M16" i="3"/>
  <c r="N16" i="3"/>
  <c r="O16" i="3"/>
  <c r="P16" i="3"/>
  <c r="F17" i="3"/>
  <c r="L17" i="3"/>
  <c r="B63" i="3" s="1"/>
  <c r="M17" i="3"/>
  <c r="N17" i="3"/>
  <c r="O17" i="3"/>
  <c r="P17" i="3"/>
  <c r="F18" i="3"/>
  <c r="L18" i="3"/>
  <c r="M18" i="3"/>
  <c r="C64" i="3" s="1"/>
  <c r="N18" i="3"/>
  <c r="O18" i="3"/>
  <c r="P18" i="3"/>
  <c r="F19" i="3"/>
  <c r="L19" i="3"/>
  <c r="M19" i="3"/>
  <c r="N19" i="3"/>
  <c r="O19" i="3"/>
  <c r="P19" i="3"/>
  <c r="F20" i="3"/>
  <c r="L20" i="3"/>
  <c r="M20" i="3"/>
  <c r="N20" i="3"/>
  <c r="O20" i="3"/>
  <c r="P20" i="3"/>
  <c r="F21" i="3"/>
  <c r="L21" i="3"/>
  <c r="M21" i="3"/>
  <c r="N21" i="3"/>
  <c r="O21" i="3"/>
  <c r="P21" i="3"/>
  <c r="F22" i="3"/>
  <c r="L22" i="3"/>
  <c r="M22" i="3"/>
  <c r="N22" i="3"/>
  <c r="O22" i="3"/>
  <c r="E68" i="3" s="1"/>
  <c r="P22" i="3"/>
  <c r="F23" i="3"/>
  <c r="L23" i="3"/>
  <c r="B69" i="3" s="1"/>
  <c r="M23" i="3"/>
  <c r="N23" i="3"/>
  <c r="O23" i="3"/>
  <c r="P23" i="3"/>
  <c r="F24" i="3"/>
  <c r="L24" i="3"/>
  <c r="M24" i="3"/>
  <c r="C70" i="3" s="1"/>
  <c r="N24" i="3"/>
  <c r="O24" i="3"/>
  <c r="P24" i="3"/>
  <c r="F25" i="3"/>
  <c r="L25" i="3"/>
  <c r="M25" i="3"/>
  <c r="N25" i="3"/>
  <c r="O25" i="3"/>
  <c r="P25" i="3"/>
  <c r="F26" i="3"/>
  <c r="L26" i="3"/>
  <c r="M26" i="3"/>
  <c r="N26" i="3"/>
  <c r="O26" i="3"/>
  <c r="P26" i="3"/>
  <c r="F27" i="3"/>
  <c r="L27" i="3"/>
  <c r="M27" i="3"/>
  <c r="N27" i="3"/>
  <c r="O27" i="3"/>
  <c r="P27" i="3"/>
  <c r="F28" i="3"/>
  <c r="L28" i="3"/>
  <c r="M28" i="3"/>
  <c r="N28" i="3"/>
  <c r="O28" i="3"/>
  <c r="P28" i="3"/>
  <c r="F29" i="3"/>
  <c r="L29" i="3"/>
  <c r="B75" i="3" s="1"/>
  <c r="M29" i="3"/>
  <c r="N29" i="3"/>
  <c r="O29" i="3"/>
  <c r="P29" i="3"/>
  <c r="F30" i="3"/>
  <c r="L30" i="3"/>
  <c r="M30" i="3"/>
  <c r="C76" i="3" s="1"/>
  <c r="N30" i="3"/>
  <c r="O30" i="3"/>
  <c r="P30" i="3"/>
  <c r="F31" i="3"/>
  <c r="L31" i="3"/>
  <c r="M31" i="3"/>
  <c r="N31" i="3"/>
  <c r="O31" i="3"/>
  <c r="P31" i="3"/>
  <c r="F32" i="3"/>
  <c r="L32" i="3"/>
  <c r="M32" i="3"/>
  <c r="N32" i="3"/>
  <c r="O32" i="3"/>
  <c r="P32" i="3"/>
  <c r="F33" i="3"/>
  <c r="L33" i="3"/>
  <c r="M33" i="3"/>
  <c r="N33" i="3"/>
  <c r="O33" i="3"/>
  <c r="P33" i="3"/>
  <c r="F34" i="3"/>
  <c r="L34" i="3"/>
  <c r="M34" i="3"/>
  <c r="N34" i="3"/>
  <c r="O34" i="3"/>
  <c r="P34" i="3"/>
  <c r="F35" i="3"/>
  <c r="L35" i="3"/>
  <c r="B81" i="3" s="1"/>
  <c r="M35" i="3"/>
  <c r="N35" i="3"/>
  <c r="O35" i="3"/>
  <c r="P35" i="3"/>
  <c r="F36" i="3"/>
  <c r="L36" i="3"/>
  <c r="M36" i="3"/>
  <c r="C82" i="3" s="1"/>
  <c r="N36" i="3"/>
  <c r="O36" i="3"/>
  <c r="P36" i="3"/>
  <c r="F37" i="3"/>
  <c r="L37" i="3"/>
  <c r="M37" i="3"/>
  <c r="N37" i="3"/>
  <c r="O37" i="3"/>
  <c r="P37" i="3"/>
  <c r="F38" i="3"/>
  <c r="L38" i="3"/>
  <c r="M38" i="3"/>
  <c r="N38" i="3"/>
  <c r="O38" i="3"/>
  <c r="P38" i="3"/>
  <c r="F39" i="3"/>
  <c r="L39" i="3"/>
  <c r="M39" i="3"/>
  <c r="N39" i="3"/>
  <c r="O39" i="3"/>
  <c r="E85" i="3" s="1"/>
  <c r="P39" i="3"/>
  <c r="F40" i="3"/>
  <c r="L40" i="3"/>
  <c r="M40" i="3"/>
  <c r="N40" i="3"/>
  <c r="O40" i="3"/>
  <c r="P40" i="3"/>
  <c r="F41" i="3"/>
  <c r="L41" i="3"/>
  <c r="B87" i="3" s="1"/>
  <c r="F87" i="3" s="1"/>
  <c r="M41" i="3"/>
  <c r="N41" i="3"/>
  <c r="O41" i="3"/>
  <c r="P41" i="3"/>
  <c r="F42" i="3"/>
  <c r="L42" i="3"/>
  <c r="M42" i="3"/>
  <c r="C88" i="3" s="1"/>
  <c r="N42" i="3"/>
  <c r="O42" i="3"/>
  <c r="P42" i="3"/>
  <c r="B43" i="3"/>
  <c r="C43" i="3"/>
  <c r="D43" i="3"/>
  <c r="E43" i="3"/>
  <c r="F43" i="3"/>
  <c r="I43" i="3"/>
  <c r="O43" i="3"/>
  <c r="B105" i="3" s="1"/>
  <c r="P43" i="3"/>
  <c r="B52" i="3"/>
  <c r="H52" i="3"/>
  <c r="I52" i="3"/>
  <c r="B53" i="3"/>
  <c r="C53" i="3"/>
  <c r="H53" i="3"/>
  <c r="I53" i="3"/>
  <c r="J53" i="3"/>
  <c r="B54" i="3"/>
  <c r="C54" i="3"/>
  <c r="D54" i="3"/>
  <c r="H54" i="3"/>
  <c r="I54" i="3"/>
  <c r="J54" i="3"/>
  <c r="K54" i="3"/>
  <c r="B55" i="3"/>
  <c r="C55" i="3"/>
  <c r="D55" i="3"/>
  <c r="E55" i="3"/>
  <c r="H55" i="3"/>
  <c r="I55" i="3"/>
  <c r="J55" i="3"/>
  <c r="K55" i="3"/>
  <c r="B56" i="3"/>
  <c r="C56" i="3"/>
  <c r="D56" i="3"/>
  <c r="E56" i="3"/>
  <c r="F56" i="3"/>
  <c r="H56" i="3"/>
  <c r="I56" i="3"/>
  <c r="J56" i="3"/>
  <c r="K56" i="3"/>
  <c r="L56" i="3"/>
  <c r="M56" i="3"/>
  <c r="C57" i="3"/>
  <c r="E57" i="3"/>
  <c r="H57" i="3"/>
  <c r="J57" i="3" s="1"/>
  <c r="L57" i="3"/>
  <c r="B58" i="3"/>
  <c r="H58" i="3"/>
  <c r="I58" i="3"/>
  <c r="B59" i="3"/>
  <c r="C59" i="3"/>
  <c r="H59" i="3"/>
  <c r="I59" i="3"/>
  <c r="J59" i="3"/>
  <c r="B60" i="3"/>
  <c r="C60" i="3"/>
  <c r="D60" i="3"/>
  <c r="H60" i="3"/>
  <c r="I60" i="3"/>
  <c r="J60" i="3"/>
  <c r="K60" i="3"/>
  <c r="B61" i="3"/>
  <c r="F61" i="3" s="1"/>
  <c r="C61" i="3"/>
  <c r="D61" i="3"/>
  <c r="E61" i="3"/>
  <c r="H61" i="3"/>
  <c r="I61" i="3"/>
  <c r="M61" i="3" s="1"/>
  <c r="J61" i="3"/>
  <c r="K61" i="3"/>
  <c r="L61" i="3"/>
  <c r="B62" i="3"/>
  <c r="C62" i="3"/>
  <c r="D62" i="3"/>
  <c r="F62" i="3" s="1"/>
  <c r="E62" i="3"/>
  <c r="H62" i="3"/>
  <c r="I62" i="3"/>
  <c r="J62" i="3"/>
  <c r="K62" i="3"/>
  <c r="L62" i="3"/>
  <c r="C63" i="3"/>
  <c r="E63" i="3"/>
  <c r="H63" i="3"/>
  <c r="J63" i="3" s="1"/>
  <c r="L63" i="3"/>
  <c r="B64" i="3"/>
  <c r="H64" i="3"/>
  <c r="I64" i="3"/>
  <c r="B65" i="3"/>
  <c r="C65" i="3"/>
  <c r="H65" i="3"/>
  <c r="I65" i="3"/>
  <c r="J65" i="3"/>
  <c r="B66" i="3"/>
  <c r="C66" i="3"/>
  <c r="D66" i="3"/>
  <c r="H66" i="3"/>
  <c r="I66" i="3"/>
  <c r="J66" i="3"/>
  <c r="K66" i="3"/>
  <c r="B67" i="3"/>
  <c r="C67" i="3"/>
  <c r="D67" i="3"/>
  <c r="E67" i="3"/>
  <c r="H67" i="3"/>
  <c r="I67" i="3"/>
  <c r="M67" i="3" s="1"/>
  <c r="J67" i="3"/>
  <c r="K67" i="3"/>
  <c r="L67" i="3"/>
  <c r="B68" i="3"/>
  <c r="C68" i="3"/>
  <c r="D68" i="3"/>
  <c r="F68" i="3" s="1"/>
  <c r="H68" i="3"/>
  <c r="I68" i="3"/>
  <c r="J68" i="3"/>
  <c r="K68" i="3"/>
  <c r="C69" i="3"/>
  <c r="E69" i="3"/>
  <c r="H69" i="3"/>
  <c r="J69" i="3" s="1"/>
  <c r="B70" i="3"/>
  <c r="H70" i="3"/>
  <c r="I70" i="3"/>
  <c r="B71" i="3"/>
  <c r="C71" i="3"/>
  <c r="H71" i="3"/>
  <c r="I71" i="3"/>
  <c r="J71" i="3"/>
  <c r="B72" i="3"/>
  <c r="C72" i="3"/>
  <c r="D72" i="3"/>
  <c r="H72" i="3"/>
  <c r="I72" i="3"/>
  <c r="J72" i="3"/>
  <c r="K72" i="3"/>
  <c r="B73" i="3"/>
  <c r="C73" i="3"/>
  <c r="D73" i="3"/>
  <c r="E73" i="3"/>
  <c r="H73" i="3"/>
  <c r="I73" i="3"/>
  <c r="J73" i="3"/>
  <c r="K73" i="3"/>
  <c r="L73" i="3"/>
  <c r="B74" i="3"/>
  <c r="C74" i="3"/>
  <c r="D74" i="3"/>
  <c r="E74" i="3"/>
  <c r="F74" i="3"/>
  <c r="H74" i="3"/>
  <c r="I74" i="3"/>
  <c r="J74" i="3"/>
  <c r="K74" i="3"/>
  <c r="L74" i="3"/>
  <c r="M74" i="3"/>
  <c r="C75" i="3"/>
  <c r="E75" i="3"/>
  <c r="H75" i="3"/>
  <c r="J75" i="3" s="1"/>
  <c r="L75" i="3"/>
  <c r="B76" i="3"/>
  <c r="H76" i="3"/>
  <c r="I76" i="3" s="1"/>
  <c r="B77" i="3"/>
  <c r="C77" i="3"/>
  <c r="H77" i="3"/>
  <c r="J77" i="3" s="1"/>
  <c r="I77" i="3"/>
  <c r="B78" i="3"/>
  <c r="C78" i="3"/>
  <c r="D78" i="3"/>
  <c r="H78" i="3"/>
  <c r="I78" i="3"/>
  <c r="J78" i="3"/>
  <c r="K78" i="3"/>
  <c r="B79" i="3"/>
  <c r="C79" i="3"/>
  <c r="D79" i="3"/>
  <c r="E79" i="3"/>
  <c r="H79" i="3"/>
  <c r="I79" i="3"/>
  <c r="J79" i="3"/>
  <c r="K79" i="3"/>
  <c r="L79" i="3"/>
  <c r="B80" i="3"/>
  <c r="C80" i="3"/>
  <c r="D80" i="3"/>
  <c r="E80" i="3"/>
  <c r="F80" i="3"/>
  <c r="H80" i="3"/>
  <c r="I80" i="3"/>
  <c r="J80" i="3"/>
  <c r="K80" i="3"/>
  <c r="L80" i="3"/>
  <c r="M80" i="3"/>
  <c r="C81" i="3"/>
  <c r="E81" i="3"/>
  <c r="H81" i="3"/>
  <c r="J81" i="3" s="1"/>
  <c r="L81" i="3"/>
  <c r="B82" i="3"/>
  <c r="H82" i="3"/>
  <c r="I82" i="3"/>
  <c r="B83" i="3"/>
  <c r="C83" i="3"/>
  <c r="H83" i="3"/>
  <c r="B84" i="3"/>
  <c r="C84" i="3"/>
  <c r="D84" i="3"/>
  <c r="H84" i="3"/>
  <c r="I84" i="3"/>
  <c r="J84" i="3"/>
  <c r="K84" i="3"/>
  <c r="B85" i="3"/>
  <c r="C85" i="3"/>
  <c r="D85" i="3"/>
  <c r="H85" i="3"/>
  <c r="I85" i="3"/>
  <c r="J85" i="3"/>
  <c r="K85" i="3"/>
  <c r="L85" i="3"/>
  <c r="B86" i="3"/>
  <c r="C86" i="3"/>
  <c r="D86" i="3"/>
  <c r="E86" i="3"/>
  <c r="F86" i="3"/>
  <c r="H86" i="3"/>
  <c r="I86" i="3"/>
  <c r="J86" i="3"/>
  <c r="K86" i="3"/>
  <c r="L86" i="3"/>
  <c r="M86" i="3"/>
  <c r="C87" i="3"/>
  <c r="D87" i="3"/>
  <c r="E87" i="3"/>
  <c r="H87" i="3"/>
  <c r="J87" i="3" s="1"/>
  <c r="K87" i="3"/>
  <c r="L87" i="3"/>
  <c r="B88" i="3"/>
  <c r="E88" i="3"/>
  <c r="H88" i="3"/>
  <c r="I88" i="3"/>
  <c r="E90" i="3"/>
  <c r="C105" i="3" s="1"/>
  <c r="L90" i="3"/>
  <c r="D105" i="3" s="1"/>
  <c r="B107" i="3"/>
  <c r="F6" i="4"/>
  <c r="L6" i="4"/>
  <c r="O6" i="4"/>
  <c r="F7" i="4"/>
  <c r="L7" i="4"/>
  <c r="F8" i="4"/>
  <c r="L8" i="4"/>
  <c r="O8" i="4"/>
  <c r="F9" i="4"/>
  <c r="L9" i="4"/>
  <c r="O9" i="4"/>
  <c r="F10" i="4"/>
  <c r="L10" i="4"/>
  <c r="F11" i="4"/>
  <c r="L11" i="4"/>
  <c r="I57" i="4" s="1"/>
  <c r="O11" i="4"/>
  <c r="F12" i="4"/>
  <c r="L12" i="4"/>
  <c r="B58" i="4" s="1"/>
  <c r="O12" i="4"/>
  <c r="F13" i="4"/>
  <c r="L13" i="4"/>
  <c r="F14" i="4"/>
  <c r="L14" i="4"/>
  <c r="B60" i="4" s="1"/>
  <c r="O14" i="4"/>
  <c r="L60" i="4" s="1"/>
  <c r="F15" i="4"/>
  <c r="L15" i="4"/>
  <c r="O15" i="4"/>
  <c r="F16" i="4"/>
  <c r="L16" i="4"/>
  <c r="F17" i="4"/>
  <c r="L17" i="4"/>
  <c r="O17" i="4"/>
  <c r="F18" i="4"/>
  <c r="L18" i="4"/>
  <c r="O18" i="4"/>
  <c r="F19" i="4"/>
  <c r="L19" i="4"/>
  <c r="F20" i="4"/>
  <c r="L20" i="4"/>
  <c r="B66" i="4" s="1"/>
  <c r="O20" i="4"/>
  <c r="F21" i="4"/>
  <c r="L21" i="4"/>
  <c r="O21" i="4"/>
  <c r="F22" i="4"/>
  <c r="L22" i="4"/>
  <c r="F23" i="4"/>
  <c r="L23" i="4"/>
  <c r="O23" i="4"/>
  <c r="F24" i="4"/>
  <c r="L24" i="4"/>
  <c r="O24" i="4"/>
  <c r="F25" i="4"/>
  <c r="L25" i="4"/>
  <c r="F26" i="4"/>
  <c r="L26" i="4"/>
  <c r="O26" i="4"/>
  <c r="F27" i="4"/>
  <c r="L27" i="4"/>
  <c r="O27" i="4"/>
  <c r="F28" i="4"/>
  <c r="L28" i="4"/>
  <c r="F29" i="4"/>
  <c r="L29" i="4"/>
  <c r="I75" i="4" s="1"/>
  <c r="O29" i="4"/>
  <c r="E75" i="4" s="1"/>
  <c r="F30" i="4"/>
  <c r="L30" i="4"/>
  <c r="B76" i="4" s="1"/>
  <c r="O30" i="4"/>
  <c r="F31" i="4"/>
  <c r="L31" i="4"/>
  <c r="F32" i="4"/>
  <c r="L32" i="4"/>
  <c r="B78" i="4" s="1"/>
  <c r="O32" i="4"/>
  <c r="F33" i="4"/>
  <c r="L33" i="4"/>
  <c r="O33" i="4"/>
  <c r="F34" i="4"/>
  <c r="L34" i="4"/>
  <c r="F35" i="4"/>
  <c r="M35" i="4" s="1"/>
  <c r="C81" i="4" s="1"/>
  <c r="L35" i="4"/>
  <c r="N35" i="4"/>
  <c r="O35" i="4"/>
  <c r="F36" i="4"/>
  <c r="M36" i="4" s="1"/>
  <c r="L36" i="4"/>
  <c r="N36" i="4"/>
  <c r="O36" i="4"/>
  <c r="P36" i="4"/>
  <c r="F37" i="4"/>
  <c r="M37" i="4" s="1"/>
  <c r="L37" i="4"/>
  <c r="N37" i="4"/>
  <c r="K83" i="4" s="1"/>
  <c r="O37" i="4"/>
  <c r="L83" i="4" s="1"/>
  <c r="P37" i="4"/>
  <c r="F38" i="4"/>
  <c r="F39" i="4"/>
  <c r="L39" i="4"/>
  <c r="F40" i="4"/>
  <c r="M40" i="4" s="1"/>
  <c r="L40" i="4"/>
  <c r="N40" i="4"/>
  <c r="F41" i="4"/>
  <c r="M41" i="4" s="1"/>
  <c r="L41" i="4"/>
  <c r="N41" i="4"/>
  <c r="K87" i="4" s="1"/>
  <c r="O41" i="4"/>
  <c r="F42" i="4"/>
  <c r="M42" i="4" s="1"/>
  <c r="L42" i="4"/>
  <c r="N42" i="4"/>
  <c r="O42" i="4"/>
  <c r="P42" i="4"/>
  <c r="B43" i="4"/>
  <c r="C43" i="4"/>
  <c r="D43" i="4"/>
  <c r="E43" i="4"/>
  <c r="I43" i="4"/>
  <c r="B52" i="4"/>
  <c r="H52" i="4"/>
  <c r="I52" i="4"/>
  <c r="H53" i="4"/>
  <c r="B54" i="4"/>
  <c r="H54" i="4"/>
  <c r="I54" i="4"/>
  <c r="E55" i="4"/>
  <c r="H55" i="4"/>
  <c r="L55" i="4"/>
  <c r="H56" i="4"/>
  <c r="B57" i="4"/>
  <c r="E57" i="4"/>
  <c r="H57" i="4"/>
  <c r="L57" i="4"/>
  <c r="H58" i="4"/>
  <c r="I58" i="4"/>
  <c r="B59" i="4"/>
  <c r="H59" i="4"/>
  <c r="H60" i="4"/>
  <c r="E61" i="4"/>
  <c r="H61" i="4"/>
  <c r="H62" i="4"/>
  <c r="B63" i="4"/>
  <c r="H63" i="4"/>
  <c r="I63" i="4"/>
  <c r="B64" i="4"/>
  <c r="H64" i="4"/>
  <c r="I64" i="4"/>
  <c r="B65" i="4"/>
  <c r="H65" i="4"/>
  <c r="I65" i="4"/>
  <c r="H66" i="4"/>
  <c r="E67" i="4"/>
  <c r="H67" i="4"/>
  <c r="L67" i="4" s="1"/>
  <c r="B68" i="4"/>
  <c r="H68" i="4"/>
  <c r="E69" i="4"/>
  <c r="H69" i="4"/>
  <c r="B70" i="4"/>
  <c r="H70" i="4"/>
  <c r="I70" i="4"/>
  <c r="H71" i="4"/>
  <c r="B72" i="4"/>
  <c r="H72" i="4"/>
  <c r="I72" i="4"/>
  <c r="E73" i="4"/>
  <c r="H73" i="4"/>
  <c r="L73" i="4"/>
  <c r="H74" i="4"/>
  <c r="B75" i="4"/>
  <c r="H75" i="4"/>
  <c r="L75" i="4"/>
  <c r="H76" i="4"/>
  <c r="I76" i="4"/>
  <c r="B77" i="4"/>
  <c r="H77" i="4"/>
  <c r="H78" i="4"/>
  <c r="E79" i="4"/>
  <c r="H79" i="4"/>
  <c r="H80" i="4"/>
  <c r="B81" i="4"/>
  <c r="H81" i="4"/>
  <c r="I81" i="4"/>
  <c r="J81" i="4"/>
  <c r="B82" i="4"/>
  <c r="C82" i="4"/>
  <c r="D82" i="4"/>
  <c r="H82" i="4"/>
  <c r="I82" i="4"/>
  <c r="J82" i="4"/>
  <c r="K82" i="4"/>
  <c r="B83" i="4"/>
  <c r="F83" i="4" s="1"/>
  <c r="C83" i="4"/>
  <c r="D83" i="4"/>
  <c r="E83" i="4"/>
  <c r="H83" i="4"/>
  <c r="I83" i="4"/>
  <c r="J83" i="4"/>
  <c r="H84" i="4"/>
  <c r="H85" i="4"/>
  <c r="C86" i="4"/>
  <c r="H86" i="4"/>
  <c r="J86" i="4" s="1"/>
  <c r="B87" i="4"/>
  <c r="C87" i="4"/>
  <c r="D87" i="4"/>
  <c r="H87" i="4"/>
  <c r="I87" i="4"/>
  <c r="J87" i="4"/>
  <c r="B88" i="4"/>
  <c r="C88" i="4"/>
  <c r="D88" i="4"/>
  <c r="E88" i="4"/>
  <c r="H88" i="4"/>
  <c r="I88" i="4"/>
  <c r="J88" i="4"/>
  <c r="K88" i="4"/>
  <c r="L88" i="4"/>
  <c r="B107" i="4"/>
  <c r="F6" i="5"/>
  <c r="L6" i="5"/>
  <c r="M6" i="5"/>
  <c r="N6" i="5"/>
  <c r="O6" i="5"/>
  <c r="F7" i="5"/>
  <c r="N7" i="5" s="1"/>
  <c r="L7" i="5"/>
  <c r="M7" i="5"/>
  <c r="F8" i="5"/>
  <c r="O8" i="5" s="1"/>
  <c r="L54" i="5" s="1"/>
  <c r="L8" i="5"/>
  <c r="M8" i="5"/>
  <c r="N8" i="5"/>
  <c r="F9" i="5"/>
  <c r="L9" i="5"/>
  <c r="M9" i="5"/>
  <c r="C55" i="5" s="1"/>
  <c r="N9" i="5"/>
  <c r="O9" i="5"/>
  <c r="F10" i="5"/>
  <c r="L10" i="5"/>
  <c r="M10" i="5"/>
  <c r="N10" i="5"/>
  <c r="O10" i="5"/>
  <c r="E56" i="5" s="1"/>
  <c r="F11" i="5"/>
  <c r="F12" i="5"/>
  <c r="F13" i="5"/>
  <c r="N13" i="5" s="1"/>
  <c r="L13" i="5"/>
  <c r="M13" i="5"/>
  <c r="F14" i="5"/>
  <c r="O14" i="5" s="1"/>
  <c r="L14" i="5"/>
  <c r="M14" i="5"/>
  <c r="N14" i="5"/>
  <c r="F15" i="5"/>
  <c r="L15" i="5"/>
  <c r="M15" i="5"/>
  <c r="J61" i="5" s="1"/>
  <c r="N15" i="5"/>
  <c r="O15" i="5"/>
  <c r="F16" i="5"/>
  <c r="L16" i="5"/>
  <c r="M16" i="5"/>
  <c r="N16" i="5"/>
  <c r="D62" i="5" s="1"/>
  <c r="O16" i="5"/>
  <c r="F17" i="5"/>
  <c r="F18" i="5"/>
  <c r="L18" i="5"/>
  <c r="F19" i="5"/>
  <c r="N19" i="5" s="1"/>
  <c r="K65" i="5" s="1"/>
  <c r="L19" i="5"/>
  <c r="M19" i="5"/>
  <c r="F20" i="5"/>
  <c r="O20" i="5" s="1"/>
  <c r="L20" i="5"/>
  <c r="M20" i="5"/>
  <c r="N20" i="5"/>
  <c r="F21" i="5"/>
  <c r="L21" i="5"/>
  <c r="M21" i="5"/>
  <c r="N21" i="5"/>
  <c r="O21" i="5"/>
  <c r="F22" i="5"/>
  <c r="L22" i="5"/>
  <c r="M22" i="5"/>
  <c r="J68" i="5" s="1"/>
  <c r="N22" i="5"/>
  <c r="O22" i="5"/>
  <c r="F23" i="5"/>
  <c r="F24" i="5"/>
  <c r="L24" i="5"/>
  <c r="F25" i="5"/>
  <c r="N25" i="5" s="1"/>
  <c r="L25" i="5"/>
  <c r="M25" i="5"/>
  <c r="F26" i="5"/>
  <c r="O26" i="5" s="1"/>
  <c r="L72" i="5" s="1"/>
  <c r="L26" i="5"/>
  <c r="M26" i="5"/>
  <c r="N26" i="5"/>
  <c r="F27" i="5"/>
  <c r="L27" i="5"/>
  <c r="M27" i="5"/>
  <c r="C73" i="5" s="1"/>
  <c r="N27" i="5"/>
  <c r="O27" i="5"/>
  <c r="F28" i="5"/>
  <c r="L28" i="5"/>
  <c r="M28" i="5"/>
  <c r="N28" i="5"/>
  <c r="O28" i="5"/>
  <c r="L74" i="5" s="1"/>
  <c r="F29" i="5"/>
  <c r="F30" i="5"/>
  <c r="F31" i="5"/>
  <c r="N31" i="5" s="1"/>
  <c r="L31" i="5"/>
  <c r="M31" i="5"/>
  <c r="F32" i="5"/>
  <c r="O32" i="5" s="1"/>
  <c r="E78" i="5" s="1"/>
  <c r="L32" i="5"/>
  <c r="M32" i="5"/>
  <c r="N32" i="5"/>
  <c r="F33" i="5"/>
  <c r="L33" i="5"/>
  <c r="M33" i="5"/>
  <c r="J79" i="5" s="1"/>
  <c r="N33" i="5"/>
  <c r="O33" i="5"/>
  <c r="F34" i="5"/>
  <c r="L34" i="5"/>
  <c r="M34" i="5"/>
  <c r="N34" i="5"/>
  <c r="D80" i="5" s="1"/>
  <c r="O34" i="5"/>
  <c r="F35" i="5"/>
  <c r="F36" i="5"/>
  <c r="L36" i="5"/>
  <c r="F37" i="5"/>
  <c r="N37" i="5" s="1"/>
  <c r="K83" i="5" s="1"/>
  <c r="L37" i="5"/>
  <c r="M37" i="5"/>
  <c r="F38" i="5"/>
  <c r="O38" i="5" s="1"/>
  <c r="L38" i="5"/>
  <c r="M38" i="5"/>
  <c r="N38" i="5"/>
  <c r="F39" i="5"/>
  <c r="L39" i="5"/>
  <c r="M39" i="5"/>
  <c r="N39" i="5"/>
  <c r="O39" i="5"/>
  <c r="F40" i="5"/>
  <c r="L40" i="5"/>
  <c r="M40" i="5"/>
  <c r="J86" i="5" s="1"/>
  <c r="N40" i="5"/>
  <c r="O40" i="5"/>
  <c r="F41" i="5"/>
  <c r="F42" i="5"/>
  <c r="L42" i="5"/>
  <c r="B43" i="5"/>
  <c r="C43" i="5"/>
  <c r="D43" i="5"/>
  <c r="E43" i="5"/>
  <c r="I43" i="5"/>
  <c r="C52" i="5"/>
  <c r="D52" i="5"/>
  <c r="E52" i="5"/>
  <c r="H52" i="5"/>
  <c r="J52" i="5"/>
  <c r="K52" i="5"/>
  <c r="L52" i="5"/>
  <c r="B53" i="5"/>
  <c r="H53" i="5"/>
  <c r="I53" i="5"/>
  <c r="H54" i="5"/>
  <c r="B55" i="5"/>
  <c r="H55" i="5"/>
  <c r="I55" i="5"/>
  <c r="J55" i="5"/>
  <c r="B56" i="5"/>
  <c r="C56" i="5"/>
  <c r="D56" i="5"/>
  <c r="H56" i="5"/>
  <c r="I56" i="5"/>
  <c r="J56" i="5"/>
  <c r="K56" i="5"/>
  <c r="L56" i="5"/>
  <c r="H57" i="5"/>
  <c r="H58" i="5"/>
  <c r="H59" i="5"/>
  <c r="B60" i="5"/>
  <c r="C60" i="5"/>
  <c r="H60" i="5"/>
  <c r="I60" i="5"/>
  <c r="J60" i="5"/>
  <c r="B61" i="5"/>
  <c r="H61" i="5"/>
  <c r="B62" i="5"/>
  <c r="C62" i="5"/>
  <c r="H62" i="5"/>
  <c r="I62" i="5"/>
  <c r="J62" i="5"/>
  <c r="K62" i="5"/>
  <c r="H63" i="5"/>
  <c r="H64" i="5"/>
  <c r="H65" i="5"/>
  <c r="H66" i="5"/>
  <c r="I66" i="5"/>
  <c r="B67" i="5"/>
  <c r="C67" i="5"/>
  <c r="D67" i="5"/>
  <c r="H67" i="5"/>
  <c r="I67" i="5"/>
  <c r="J67" i="5"/>
  <c r="K67" i="5"/>
  <c r="C68" i="5"/>
  <c r="H68" i="5"/>
  <c r="I68" i="5"/>
  <c r="H69" i="5"/>
  <c r="H70" i="5"/>
  <c r="B71" i="5"/>
  <c r="H71" i="5"/>
  <c r="I71" i="5"/>
  <c r="E72" i="5"/>
  <c r="H72" i="5"/>
  <c r="B73" i="5"/>
  <c r="H73" i="5"/>
  <c r="I73" i="5"/>
  <c r="J73" i="5"/>
  <c r="B74" i="5"/>
  <c r="C74" i="5"/>
  <c r="D74" i="5"/>
  <c r="E74" i="5"/>
  <c r="H74" i="5"/>
  <c r="I74" i="5"/>
  <c r="J74" i="5"/>
  <c r="K74" i="5"/>
  <c r="H75" i="5"/>
  <c r="H76" i="5"/>
  <c r="H77" i="5"/>
  <c r="B78" i="5"/>
  <c r="C78" i="5"/>
  <c r="H78" i="5"/>
  <c r="I78" i="5"/>
  <c r="J78" i="5"/>
  <c r="B79" i="5"/>
  <c r="H79" i="5"/>
  <c r="B80" i="5"/>
  <c r="C80" i="5"/>
  <c r="H80" i="5"/>
  <c r="I80" i="5"/>
  <c r="J80" i="5"/>
  <c r="K80" i="5"/>
  <c r="H81" i="5"/>
  <c r="H82" i="5"/>
  <c r="D83" i="5"/>
  <c r="H83" i="5"/>
  <c r="H84" i="5"/>
  <c r="I84" i="5" s="1"/>
  <c r="B85" i="5"/>
  <c r="C85" i="5"/>
  <c r="D85" i="5"/>
  <c r="H85" i="5"/>
  <c r="I85" i="5"/>
  <c r="J85" i="5"/>
  <c r="K85" i="5"/>
  <c r="C86" i="5"/>
  <c r="E86" i="5"/>
  <c r="H86" i="5"/>
  <c r="I86" i="5" s="1"/>
  <c r="H87" i="5"/>
  <c r="H88" i="5"/>
  <c r="B107" i="5"/>
  <c r="F6" i="6"/>
  <c r="M6" i="6"/>
  <c r="F7" i="6"/>
  <c r="F8" i="6"/>
  <c r="L8" i="6" s="1"/>
  <c r="M8" i="6"/>
  <c r="N8" i="6"/>
  <c r="K54" i="6" s="1"/>
  <c r="O8" i="6"/>
  <c r="F9" i="6"/>
  <c r="L9" i="6" s="1"/>
  <c r="M9" i="6"/>
  <c r="N9" i="6"/>
  <c r="O9" i="6"/>
  <c r="P9" i="6"/>
  <c r="F10" i="6"/>
  <c r="L10" i="6" s="1"/>
  <c r="M10" i="6"/>
  <c r="N10" i="6"/>
  <c r="O10" i="6"/>
  <c r="P10" i="6"/>
  <c r="F11" i="6"/>
  <c r="F12" i="6"/>
  <c r="F13" i="6"/>
  <c r="M13" i="6"/>
  <c r="N13" i="6"/>
  <c r="F14" i="6"/>
  <c r="L14" i="6" s="1"/>
  <c r="M14" i="6"/>
  <c r="C60" i="6" s="1"/>
  <c r="N14" i="6"/>
  <c r="O14" i="6"/>
  <c r="E60" i="6" s="1"/>
  <c r="F15" i="6"/>
  <c r="L15" i="6" s="1"/>
  <c r="B61" i="6" s="1"/>
  <c r="M15" i="6"/>
  <c r="N15" i="6"/>
  <c r="O15" i="6"/>
  <c r="F16" i="6"/>
  <c r="L16" i="6" s="1"/>
  <c r="M16" i="6"/>
  <c r="N16" i="6"/>
  <c r="D62" i="6" s="1"/>
  <c r="O16" i="6"/>
  <c r="P16" i="6"/>
  <c r="F17" i="6"/>
  <c r="F18" i="6"/>
  <c r="M18" i="6"/>
  <c r="C64" i="6" s="1"/>
  <c r="F19" i="6"/>
  <c r="M19" i="6"/>
  <c r="J65" i="6" s="1"/>
  <c r="F20" i="6"/>
  <c r="L20" i="6" s="1"/>
  <c r="M20" i="6"/>
  <c r="C66" i="6" s="1"/>
  <c r="N20" i="6"/>
  <c r="O20" i="6"/>
  <c r="F21" i="6"/>
  <c r="L21" i="6" s="1"/>
  <c r="M21" i="6"/>
  <c r="N21" i="6"/>
  <c r="O21" i="6"/>
  <c r="P21" i="6"/>
  <c r="F22" i="6"/>
  <c r="L22" i="6" s="1"/>
  <c r="M22" i="6"/>
  <c r="J68" i="6" s="1"/>
  <c r="N22" i="6"/>
  <c r="O22" i="6"/>
  <c r="P22" i="6"/>
  <c r="F23" i="6"/>
  <c r="F24" i="6"/>
  <c r="F25" i="6"/>
  <c r="M25" i="6"/>
  <c r="C71" i="6" s="1"/>
  <c r="N25" i="6"/>
  <c r="D71" i="6" s="1"/>
  <c r="F26" i="6"/>
  <c r="L26" i="6" s="1"/>
  <c r="P26" i="6" s="1"/>
  <c r="M26" i="6"/>
  <c r="N26" i="6"/>
  <c r="O26" i="6"/>
  <c r="F27" i="6"/>
  <c r="L27" i="6" s="1"/>
  <c r="M27" i="6"/>
  <c r="N27" i="6"/>
  <c r="O27" i="6"/>
  <c r="F28" i="6"/>
  <c r="L28" i="6" s="1"/>
  <c r="M28" i="6"/>
  <c r="N28" i="6"/>
  <c r="O28" i="6"/>
  <c r="P28" i="6"/>
  <c r="F29" i="6"/>
  <c r="F30" i="6"/>
  <c r="M30" i="6"/>
  <c r="J76" i="6" s="1"/>
  <c r="F31" i="6"/>
  <c r="M31" i="6"/>
  <c r="F32" i="6"/>
  <c r="L32" i="6" s="1"/>
  <c r="M32" i="6"/>
  <c r="N32" i="6"/>
  <c r="O32" i="6"/>
  <c r="E78" i="6" s="1"/>
  <c r="F33" i="6"/>
  <c r="L33" i="6" s="1"/>
  <c r="B79" i="6" s="1"/>
  <c r="M33" i="6"/>
  <c r="N33" i="6"/>
  <c r="D79" i="6" s="1"/>
  <c r="O33" i="6"/>
  <c r="L79" i="6" s="1"/>
  <c r="P33" i="6"/>
  <c r="F34" i="6"/>
  <c r="L34" i="6" s="1"/>
  <c r="M34" i="6"/>
  <c r="N34" i="6"/>
  <c r="D80" i="6" s="1"/>
  <c r="O34" i="6"/>
  <c r="P34" i="6"/>
  <c r="F35" i="6"/>
  <c r="F36" i="6"/>
  <c r="F37" i="6"/>
  <c r="M37" i="6"/>
  <c r="N37" i="6"/>
  <c r="K83" i="6" s="1"/>
  <c r="F38" i="6"/>
  <c r="L38" i="6" s="1"/>
  <c r="M38" i="6"/>
  <c r="N38" i="6"/>
  <c r="O38" i="6"/>
  <c r="L84" i="6" s="1"/>
  <c r="F39" i="6"/>
  <c r="L39" i="6" s="1"/>
  <c r="M39" i="6"/>
  <c r="N39" i="6"/>
  <c r="O39" i="6"/>
  <c r="E85" i="6" s="1"/>
  <c r="F40" i="6"/>
  <c r="L40" i="6" s="1"/>
  <c r="M40" i="6"/>
  <c r="N40" i="6"/>
  <c r="O40" i="6"/>
  <c r="P40" i="6"/>
  <c r="F41" i="6"/>
  <c r="F42" i="6"/>
  <c r="M42" i="6"/>
  <c r="B43" i="6"/>
  <c r="C43" i="6"/>
  <c r="D43" i="6"/>
  <c r="E43" i="6"/>
  <c r="I43" i="6"/>
  <c r="H52" i="6"/>
  <c r="H53" i="6"/>
  <c r="B54" i="6"/>
  <c r="D54" i="6"/>
  <c r="H54" i="6"/>
  <c r="B55" i="6"/>
  <c r="C55" i="6"/>
  <c r="H55" i="6"/>
  <c r="I55" i="6"/>
  <c r="J55" i="6"/>
  <c r="C56" i="6"/>
  <c r="D56" i="6"/>
  <c r="E56" i="6"/>
  <c r="H56" i="6"/>
  <c r="J56" i="6"/>
  <c r="K56" i="6"/>
  <c r="L56" i="6"/>
  <c r="H57" i="6"/>
  <c r="H58" i="6"/>
  <c r="H59" i="6"/>
  <c r="B60" i="6"/>
  <c r="D60" i="6"/>
  <c r="H60" i="6"/>
  <c r="I60" i="6"/>
  <c r="J60" i="6"/>
  <c r="K60" i="6"/>
  <c r="C61" i="6"/>
  <c r="H61" i="6"/>
  <c r="J61" i="6"/>
  <c r="C62" i="6"/>
  <c r="H62" i="6"/>
  <c r="J62" i="6"/>
  <c r="K62" i="6"/>
  <c r="H63" i="6"/>
  <c r="H64" i="6"/>
  <c r="J64" i="6"/>
  <c r="H65" i="6"/>
  <c r="B66" i="6"/>
  <c r="H66" i="6"/>
  <c r="B67" i="6"/>
  <c r="C67" i="6"/>
  <c r="D67" i="6"/>
  <c r="E67" i="6"/>
  <c r="H67" i="6"/>
  <c r="I67" i="6"/>
  <c r="J67" i="6"/>
  <c r="K67" i="6"/>
  <c r="L67" i="6"/>
  <c r="C68" i="6"/>
  <c r="D68" i="6"/>
  <c r="E68" i="6"/>
  <c r="H68" i="6"/>
  <c r="K68" i="6" s="1"/>
  <c r="H69" i="6"/>
  <c r="H70" i="6"/>
  <c r="H71" i="6"/>
  <c r="J71" i="6"/>
  <c r="K71" i="6"/>
  <c r="B72" i="6"/>
  <c r="D72" i="6"/>
  <c r="E72" i="6"/>
  <c r="H72" i="6"/>
  <c r="K72" i="6"/>
  <c r="L72" i="6"/>
  <c r="B73" i="6"/>
  <c r="C73" i="6"/>
  <c r="H73" i="6"/>
  <c r="I73" i="6"/>
  <c r="J73" i="6"/>
  <c r="C74" i="6"/>
  <c r="D74" i="6"/>
  <c r="H74" i="6"/>
  <c r="J74" i="6"/>
  <c r="K74" i="6"/>
  <c r="H75" i="6"/>
  <c r="C76" i="6"/>
  <c r="H76" i="6"/>
  <c r="H77" i="6"/>
  <c r="B78" i="6"/>
  <c r="C78" i="6"/>
  <c r="D78" i="6"/>
  <c r="H78" i="6"/>
  <c r="I78" i="6"/>
  <c r="J78" i="6"/>
  <c r="K78" i="6"/>
  <c r="C79" i="6"/>
  <c r="E79" i="6"/>
  <c r="H79" i="6"/>
  <c r="J79" i="6"/>
  <c r="K79" i="6"/>
  <c r="C80" i="6"/>
  <c r="H80" i="6"/>
  <c r="K80" i="6" s="1"/>
  <c r="J80" i="6"/>
  <c r="H81" i="6"/>
  <c r="H82" i="6"/>
  <c r="C83" i="6"/>
  <c r="D83" i="6"/>
  <c r="H83" i="6"/>
  <c r="J83" i="6"/>
  <c r="B84" i="6"/>
  <c r="E84" i="6"/>
  <c r="H84" i="6"/>
  <c r="I84" i="6"/>
  <c r="B85" i="6"/>
  <c r="C85" i="6"/>
  <c r="D85" i="6"/>
  <c r="H85" i="6"/>
  <c r="I85" i="6"/>
  <c r="J85" i="6"/>
  <c r="K85" i="6"/>
  <c r="B86" i="6"/>
  <c r="C86" i="6"/>
  <c r="D86" i="6"/>
  <c r="H86" i="6"/>
  <c r="I86" i="6"/>
  <c r="J86" i="6"/>
  <c r="K86" i="6"/>
  <c r="H87" i="6"/>
  <c r="H88" i="6"/>
  <c r="B107" i="6"/>
  <c r="F6" i="7"/>
  <c r="M6" i="7" s="1"/>
  <c r="C52" i="7" s="1"/>
  <c r="L6" i="7"/>
  <c r="P6" i="7" s="1"/>
  <c r="N6" i="7"/>
  <c r="O6" i="7"/>
  <c r="F7" i="7"/>
  <c r="M7" i="7" s="1"/>
  <c r="L7" i="7"/>
  <c r="N7" i="7"/>
  <c r="O7" i="7"/>
  <c r="F8" i="7"/>
  <c r="M8" i="7" s="1"/>
  <c r="L8" i="7"/>
  <c r="N8" i="7"/>
  <c r="O8" i="7"/>
  <c r="E54" i="7" s="1"/>
  <c r="P8" i="7"/>
  <c r="F9" i="7"/>
  <c r="F10" i="7"/>
  <c r="L10" i="7"/>
  <c r="F11" i="7"/>
  <c r="M11" i="7" s="1"/>
  <c r="L11" i="7"/>
  <c r="N11" i="7"/>
  <c r="F12" i="7"/>
  <c r="M12" i="7" s="1"/>
  <c r="L12" i="7"/>
  <c r="N12" i="7"/>
  <c r="O12" i="7"/>
  <c r="F13" i="7"/>
  <c r="M13" i="7" s="1"/>
  <c r="L13" i="7"/>
  <c r="N13" i="7"/>
  <c r="D59" i="7" s="1"/>
  <c r="O13" i="7"/>
  <c r="P13" i="7"/>
  <c r="F14" i="7"/>
  <c r="M14" i="7" s="1"/>
  <c r="L14" i="7"/>
  <c r="N14" i="7"/>
  <c r="O14" i="7"/>
  <c r="P14" i="7"/>
  <c r="F15" i="7"/>
  <c r="F16" i="7"/>
  <c r="L16" i="7"/>
  <c r="F17" i="7"/>
  <c r="M17" i="7" s="1"/>
  <c r="J63" i="7" s="1"/>
  <c r="L17" i="7"/>
  <c r="N17" i="7"/>
  <c r="F18" i="7"/>
  <c r="M18" i="7" s="1"/>
  <c r="L18" i="7"/>
  <c r="N18" i="7"/>
  <c r="O18" i="7"/>
  <c r="F19" i="7"/>
  <c r="M19" i="7" s="1"/>
  <c r="L19" i="7"/>
  <c r="B65" i="7" s="1"/>
  <c r="N19" i="7"/>
  <c r="K65" i="7" s="1"/>
  <c r="O19" i="7"/>
  <c r="L65" i="7" s="1"/>
  <c r="P19" i="7"/>
  <c r="F20" i="7"/>
  <c r="M20" i="7" s="1"/>
  <c r="L20" i="7"/>
  <c r="N20" i="7"/>
  <c r="O20" i="7"/>
  <c r="E66" i="7" s="1"/>
  <c r="P20" i="7"/>
  <c r="F21" i="7"/>
  <c r="F22" i="7"/>
  <c r="F23" i="7"/>
  <c r="M23" i="7" s="1"/>
  <c r="J69" i="7" s="1"/>
  <c r="L23" i="7"/>
  <c r="N23" i="7"/>
  <c r="F24" i="7"/>
  <c r="M24" i="7" s="1"/>
  <c r="C70" i="7" s="1"/>
  <c r="L24" i="7"/>
  <c r="P24" i="7" s="1"/>
  <c r="N24" i="7"/>
  <c r="O24" i="7"/>
  <c r="F25" i="7"/>
  <c r="M25" i="7" s="1"/>
  <c r="L25" i="7"/>
  <c r="N25" i="7"/>
  <c r="O25" i="7"/>
  <c r="F26" i="7"/>
  <c r="M26" i="7" s="1"/>
  <c r="L26" i="7"/>
  <c r="N26" i="7"/>
  <c r="O26" i="7"/>
  <c r="E72" i="7" s="1"/>
  <c r="P26" i="7"/>
  <c r="F27" i="7"/>
  <c r="F28" i="7"/>
  <c r="L28" i="7"/>
  <c r="F29" i="7"/>
  <c r="M29" i="7" s="1"/>
  <c r="L29" i="7"/>
  <c r="N29" i="7"/>
  <c r="F30" i="7"/>
  <c r="M30" i="7" s="1"/>
  <c r="L30" i="7"/>
  <c r="N30" i="7"/>
  <c r="K76" i="7" s="1"/>
  <c r="O30" i="7"/>
  <c r="F31" i="7"/>
  <c r="M31" i="7" s="1"/>
  <c r="L31" i="7"/>
  <c r="N31" i="7"/>
  <c r="D77" i="7" s="1"/>
  <c r="O31" i="7"/>
  <c r="P31" i="7"/>
  <c r="F32" i="7"/>
  <c r="M32" i="7" s="1"/>
  <c r="L32" i="7"/>
  <c r="N32" i="7"/>
  <c r="O32" i="7"/>
  <c r="P32" i="7"/>
  <c r="F33" i="7"/>
  <c r="F34" i="7"/>
  <c r="L34" i="7"/>
  <c r="F35" i="7"/>
  <c r="M35" i="7" s="1"/>
  <c r="J81" i="7" s="1"/>
  <c r="L35" i="7"/>
  <c r="N35" i="7"/>
  <c r="F36" i="7"/>
  <c r="M36" i="7" s="1"/>
  <c r="L36" i="7"/>
  <c r="N36" i="7"/>
  <c r="O36" i="7"/>
  <c r="F37" i="7"/>
  <c r="M37" i="7" s="1"/>
  <c r="L37" i="7"/>
  <c r="B83" i="7" s="1"/>
  <c r="N37" i="7"/>
  <c r="K83" i="7" s="1"/>
  <c r="O37" i="7"/>
  <c r="L83" i="7" s="1"/>
  <c r="P37" i="7"/>
  <c r="F38" i="7"/>
  <c r="M38" i="7" s="1"/>
  <c r="L38" i="7"/>
  <c r="N38" i="7"/>
  <c r="O38" i="7"/>
  <c r="E84" i="7" s="1"/>
  <c r="P38" i="7"/>
  <c r="F39" i="7"/>
  <c r="F40" i="7"/>
  <c r="F41" i="7"/>
  <c r="M41" i="7" s="1"/>
  <c r="J87" i="7" s="1"/>
  <c r="L41" i="7"/>
  <c r="N41" i="7"/>
  <c r="F42" i="7"/>
  <c r="M42" i="7" s="1"/>
  <c r="C88" i="7" s="1"/>
  <c r="L42" i="7"/>
  <c r="P42" i="7" s="1"/>
  <c r="N42" i="7"/>
  <c r="O42" i="7"/>
  <c r="B43" i="7"/>
  <c r="C43" i="7"/>
  <c r="D43" i="7"/>
  <c r="E43" i="7"/>
  <c r="I43" i="7"/>
  <c r="B52" i="7"/>
  <c r="H52" i="7"/>
  <c r="I52" i="7"/>
  <c r="J52" i="7"/>
  <c r="B53" i="7"/>
  <c r="C53" i="7"/>
  <c r="D53" i="7"/>
  <c r="H53" i="7"/>
  <c r="I53" i="7"/>
  <c r="J53" i="7"/>
  <c r="K53" i="7"/>
  <c r="B54" i="7"/>
  <c r="F54" i="7" s="1"/>
  <c r="C54" i="7"/>
  <c r="D54" i="7"/>
  <c r="H54" i="7"/>
  <c r="I54" i="7"/>
  <c r="J54" i="7"/>
  <c r="K54" i="7"/>
  <c r="H55" i="7"/>
  <c r="H56" i="7"/>
  <c r="C57" i="7"/>
  <c r="H57" i="7"/>
  <c r="J57" i="7"/>
  <c r="C58" i="7"/>
  <c r="H58" i="7"/>
  <c r="J58" i="7" s="1"/>
  <c r="B59" i="7"/>
  <c r="C59" i="7"/>
  <c r="H59" i="7"/>
  <c r="I59" i="7"/>
  <c r="J59" i="7"/>
  <c r="K59" i="7"/>
  <c r="B60" i="7"/>
  <c r="C60" i="7"/>
  <c r="D60" i="7"/>
  <c r="E60" i="7"/>
  <c r="F60" i="7" s="1"/>
  <c r="H60" i="7"/>
  <c r="I60" i="7"/>
  <c r="J60" i="7"/>
  <c r="K60" i="7"/>
  <c r="L60" i="7"/>
  <c r="M60" i="7" s="1"/>
  <c r="H61" i="7"/>
  <c r="H62" i="7"/>
  <c r="H63" i="7"/>
  <c r="I63" i="7"/>
  <c r="B64" i="7"/>
  <c r="C64" i="7"/>
  <c r="H64" i="7"/>
  <c r="J64" i="7"/>
  <c r="C65" i="7"/>
  <c r="H65" i="7"/>
  <c r="I65" i="7"/>
  <c r="B66" i="7"/>
  <c r="C66" i="7"/>
  <c r="D66" i="7"/>
  <c r="H66" i="7"/>
  <c r="I66" i="7"/>
  <c r="J66" i="7"/>
  <c r="K66" i="7"/>
  <c r="H67" i="7"/>
  <c r="H68" i="7"/>
  <c r="C69" i="7"/>
  <c r="H69" i="7"/>
  <c r="B70" i="7"/>
  <c r="H70" i="7"/>
  <c r="I70" i="7"/>
  <c r="J70" i="7"/>
  <c r="B71" i="7"/>
  <c r="C71" i="7"/>
  <c r="D71" i="7"/>
  <c r="H71" i="7"/>
  <c r="I71" i="7"/>
  <c r="J71" i="7"/>
  <c r="K71" i="7"/>
  <c r="B72" i="7"/>
  <c r="C72" i="7"/>
  <c r="D72" i="7"/>
  <c r="H72" i="7"/>
  <c r="I72" i="7"/>
  <c r="J72" i="7"/>
  <c r="K72" i="7"/>
  <c r="H73" i="7"/>
  <c r="H74" i="7"/>
  <c r="C75" i="7"/>
  <c r="H75" i="7"/>
  <c r="J75" i="7"/>
  <c r="C76" i="7"/>
  <c r="D76" i="7"/>
  <c r="H76" i="7"/>
  <c r="J76" i="7" s="1"/>
  <c r="B77" i="7"/>
  <c r="C77" i="7"/>
  <c r="H77" i="7"/>
  <c r="I77" i="7"/>
  <c r="J77" i="7"/>
  <c r="K77" i="7"/>
  <c r="B78" i="7"/>
  <c r="C78" i="7"/>
  <c r="D78" i="7"/>
  <c r="F78" i="7" s="1"/>
  <c r="E78" i="7"/>
  <c r="H78" i="7"/>
  <c r="I78" i="7"/>
  <c r="J78" i="7"/>
  <c r="K78" i="7"/>
  <c r="M78" i="7" s="1"/>
  <c r="L78" i="7"/>
  <c r="H79" i="7"/>
  <c r="H80" i="7"/>
  <c r="H81" i="7"/>
  <c r="I81" i="7"/>
  <c r="B82" i="7"/>
  <c r="C82" i="7"/>
  <c r="H82" i="7"/>
  <c r="J82" i="7"/>
  <c r="C83" i="7"/>
  <c r="E83" i="7"/>
  <c r="H83" i="7"/>
  <c r="I83" i="7"/>
  <c r="B84" i="7"/>
  <c r="C84" i="7"/>
  <c r="D84" i="7"/>
  <c r="H84" i="7"/>
  <c r="I84" i="7"/>
  <c r="J84" i="7"/>
  <c r="K84" i="7"/>
  <c r="H85" i="7"/>
  <c r="H86" i="7"/>
  <c r="C87" i="7"/>
  <c r="H87" i="7"/>
  <c r="B88" i="7"/>
  <c r="H88" i="7"/>
  <c r="I88" i="7"/>
  <c r="J88" i="7"/>
  <c r="B107" i="7"/>
  <c r="F6" i="8"/>
  <c r="L6" i="8"/>
  <c r="M6" i="8"/>
  <c r="N6" i="8"/>
  <c r="F7" i="8"/>
  <c r="O7" i="8" s="1"/>
  <c r="L7" i="8"/>
  <c r="M7" i="8"/>
  <c r="J53" i="8" s="1"/>
  <c r="N7" i="8"/>
  <c r="P7" i="8"/>
  <c r="F8" i="8"/>
  <c r="O8" i="8" s="1"/>
  <c r="L8" i="8"/>
  <c r="B54" i="8" s="1"/>
  <c r="M8" i="8"/>
  <c r="N8" i="8"/>
  <c r="P8" i="8"/>
  <c r="F9" i="8"/>
  <c r="F10" i="8"/>
  <c r="L10" i="8"/>
  <c r="F11" i="8"/>
  <c r="L11" i="8"/>
  <c r="M11" i="8"/>
  <c r="C57" i="8" s="1"/>
  <c r="F12" i="8"/>
  <c r="O12" i="8" s="1"/>
  <c r="L12" i="8"/>
  <c r="M12" i="8"/>
  <c r="N12" i="8"/>
  <c r="F13" i="8"/>
  <c r="O13" i="8" s="1"/>
  <c r="L13" i="8"/>
  <c r="M13" i="8"/>
  <c r="C59" i="8" s="1"/>
  <c r="N13" i="8"/>
  <c r="D59" i="8" s="1"/>
  <c r="P13" i="8"/>
  <c r="F14" i="8"/>
  <c r="O14" i="8" s="1"/>
  <c r="L14" i="8"/>
  <c r="M14" i="8"/>
  <c r="N14" i="8"/>
  <c r="K60" i="8" s="1"/>
  <c r="P14" i="8"/>
  <c r="F15" i="8"/>
  <c r="F16" i="8"/>
  <c r="L16" i="8"/>
  <c r="F17" i="8"/>
  <c r="L17" i="8"/>
  <c r="M17" i="8"/>
  <c r="F18" i="8"/>
  <c r="O18" i="8" s="1"/>
  <c r="L18" i="8"/>
  <c r="M18" i="8"/>
  <c r="J64" i="8" s="1"/>
  <c r="N18" i="8"/>
  <c r="K64" i="8" s="1"/>
  <c r="F19" i="8"/>
  <c r="O19" i="8" s="1"/>
  <c r="L19" i="8"/>
  <c r="M19" i="8"/>
  <c r="N19" i="8"/>
  <c r="P19" i="8"/>
  <c r="F20" i="8"/>
  <c r="O20" i="8" s="1"/>
  <c r="L20" i="8"/>
  <c r="M20" i="8"/>
  <c r="N20" i="8"/>
  <c r="P20" i="8"/>
  <c r="F21" i="8"/>
  <c r="F22" i="8"/>
  <c r="L22" i="8"/>
  <c r="F23" i="8"/>
  <c r="L23" i="8"/>
  <c r="M23" i="8"/>
  <c r="J69" i="8" s="1"/>
  <c r="F24" i="8"/>
  <c r="O24" i="8" s="1"/>
  <c r="L24" i="8"/>
  <c r="M24" i="8"/>
  <c r="N24" i="8"/>
  <c r="F25" i="8"/>
  <c r="O25" i="8" s="1"/>
  <c r="L25" i="8"/>
  <c r="M25" i="8"/>
  <c r="C71" i="8" s="1"/>
  <c r="N25" i="8"/>
  <c r="P25" i="8"/>
  <c r="F26" i="8"/>
  <c r="O26" i="8" s="1"/>
  <c r="L26" i="8"/>
  <c r="B72" i="8" s="1"/>
  <c r="M26" i="8"/>
  <c r="N26" i="8"/>
  <c r="P26" i="8"/>
  <c r="F27" i="8"/>
  <c r="F28" i="8"/>
  <c r="L28" i="8"/>
  <c r="F29" i="8"/>
  <c r="L29" i="8"/>
  <c r="B75" i="8" s="1"/>
  <c r="M29" i="8"/>
  <c r="C75" i="8" s="1"/>
  <c r="F30" i="8"/>
  <c r="O30" i="8" s="1"/>
  <c r="L30" i="8"/>
  <c r="M30" i="8"/>
  <c r="J76" i="8" s="1"/>
  <c r="N30" i="8"/>
  <c r="K76" i="8" s="1"/>
  <c r="F31" i="8"/>
  <c r="O31" i="8" s="1"/>
  <c r="L77" i="8" s="1"/>
  <c r="L31" i="8"/>
  <c r="M31" i="8"/>
  <c r="N31" i="8"/>
  <c r="D77" i="8" s="1"/>
  <c r="P31" i="8"/>
  <c r="F32" i="8"/>
  <c r="O32" i="8" s="1"/>
  <c r="L32" i="8"/>
  <c r="M32" i="8"/>
  <c r="N32" i="8"/>
  <c r="P32" i="8"/>
  <c r="F33" i="8"/>
  <c r="F34" i="8"/>
  <c r="L34" i="8"/>
  <c r="F35" i="8"/>
  <c r="L35" i="8"/>
  <c r="M35" i="8"/>
  <c r="F36" i="8"/>
  <c r="O36" i="8" s="1"/>
  <c r="L36" i="8"/>
  <c r="M36" i="8"/>
  <c r="N36" i="8"/>
  <c r="F37" i="8"/>
  <c r="O37" i="8" s="1"/>
  <c r="L37" i="8"/>
  <c r="M37" i="8"/>
  <c r="J83" i="8" s="1"/>
  <c r="N37" i="8"/>
  <c r="P37" i="8"/>
  <c r="F38" i="8"/>
  <c r="O38" i="8" s="1"/>
  <c r="L38" i="8"/>
  <c r="M38" i="8"/>
  <c r="N38" i="8"/>
  <c r="D84" i="8" s="1"/>
  <c r="P38" i="8"/>
  <c r="F39" i="8"/>
  <c r="F40" i="8"/>
  <c r="L40" i="8"/>
  <c r="F41" i="8"/>
  <c r="L41" i="8"/>
  <c r="M41" i="8"/>
  <c r="J87" i="8" s="1"/>
  <c r="F42" i="8"/>
  <c r="O42" i="8" s="1"/>
  <c r="L42" i="8"/>
  <c r="M42" i="8"/>
  <c r="N42" i="8"/>
  <c r="K88" i="8" s="1"/>
  <c r="B43" i="8"/>
  <c r="C43" i="8"/>
  <c r="D43" i="8"/>
  <c r="E43" i="8"/>
  <c r="I43" i="8"/>
  <c r="B52" i="8"/>
  <c r="C52" i="8"/>
  <c r="H52" i="8"/>
  <c r="I52" i="8"/>
  <c r="J52" i="8"/>
  <c r="C53" i="8"/>
  <c r="D53" i="8"/>
  <c r="E53" i="8"/>
  <c r="H53" i="8"/>
  <c r="K53" i="8"/>
  <c r="L53" i="8"/>
  <c r="E54" i="8"/>
  <c r="H54" i="8"/>
  <c r="L54" i="8" s="1"/>
  <c r="I54" i="8"/>
  <c r="H55" i="8"/>
  <c r="H56" i="8"/>
  <c r="H57" i="8"/>
  <c r="J57" i="8"/>
  <c r="E58" i="8"/>
  <c r="H58" i="8"/>
  <c r="L58" i="8"/>
  <c r="E59" i="8"/>
  <c r="H59" i="8"/>
  <c r="J59" i="8"/>
  <c r="B60" i="8"/>
  <c r="E60" i="8"/>
  <c r="H60" i="8"/>
  <c r="I60" i="8"/>
  <c r="L60" i="8"/>
  <c r="H61" i="8"/>
  <c r="H62" i="8"/>
  <c r="H63" i="8"/>
  <c r="C64" i="8"/>
  <c r="D64" i="8"/>
  <c r="E64" i="8"/>
  <c r="H64" i="8"/>
  <c r="L64" i="8"/>
  <c r="E65" i="8"/>
  <c r="H65" i="8"/>
  <c r="L65" i="8"/>
  <c r="B66" i="8"/>
  <c r="D66" i="8"/>
  <c r="E66" i="8"/>
  <c r="H66" i="8"/>
  <c r="I66" i="8"/>
  <c r="K66" i="8"/>
  <c r="L66" i="8"/>
  <c r="H67" i="8"/>
  <c r="B68" i="8"/>
  <c r="H68" i="8"/>
  <c r="C69" i="8"/>
  <c r="H69" i="8"/>
  <c r="B70" i="8"/>
  <c r="C70" i="8"/>
  <c r="E70" i="8"/>
  <c r="H70" i="8"/>
  <c r="J70" i="8"/>
  <c r="L70" i="8"/>
  <c r="E71" i="8"/>
  <c r="H71" i="8"/>
  <c r="J71" i="8"/>
  <c r="L71" i="8"/>
  <c r="E72" i="8"/>
  <c r="H72" i="8"/>
  <c r="H73" i="8"/>
  <c r="H74" i="8"/>
  <c r="I74" i="8"/>
  <c r="H75" i="8"/>
  <c r="J75" i="8"/>
  <c r="E76" i="8"/>
  <c r="H76" i="8"/>
  <c r="L76" i="8"/>
  <c r="C77" i="8"/>
  <c r="E77" i="8"/>
  <c r="H77" i="8"/>
  <c r="J77" i="8"/>
  <c r="K77" i="8"/>
  <c r="B78" i="8"/>
  <c r="D78" i="8"/>
  <c r="E78" i="8"/>
  <c r="H78" i="8"/>
  <c r="I78" i="8"/>
  <c r="K78" i="8"/>
  <c r="L78" i="8"/>
  <c r="H79" i="8"/>
  <c r="H80" i="8"/>
  <c r="H81" i="8"/>
  <c r="B82" i="8"/>
  <c r="D82" i="8"/>
  <c r="E82" i="8"/>
  <c r="H82" i="8"/>
  <c r="K82" i="8"/>
  <c r="L82" i="8"/>
  <c r="B83" i="8"/>
  <c r="E83" i="8"/>
  <c r="H83" i="8"/>
  <c r="B84" i="8"/>
  <c r="C84" i="8"/>
  <c r="E84" i="8"/>
  <c r="H84" i="8"/>
  <c r="L84" i="8" s="1"/>
  <c r="I84" i="8"/>
  <c r="J84" i="8"/>
  <c r="H85" i="8"/>
  <c r="B86" i="8"/>
  <c r="H86" i="8"/>
  <c r="I86" i="8"/>
  <c r="C87" i="8"/>
  <c r="H87" i="8"/>
  <c r="B88" i="8"/>
  <c r="E88" i="8"/>
  <c r="H88" i="8"/>
  <c r="L88" i="8" s="1"/>
  <c r="B107" i="8"/>
  <c r="F6" i="9"/>
  <c r="M6" i="9" s="1"/>
  <c r="J52" i="9" s="1"/>
  <c r="L6" i="9"/>
  <c r="N6" i="9"/>
  <c r="F7" i="9"/>
  <c r="M7" i="9" s="1"/>
  <c r="L7" i="9"/>
  <c r="N7" i="9"/>
  <c r="O7" i="9"/>
  <c r="E53" i="9" s="1"/>
  <c r="F8" i="9"/>
  <c r="M8" i="9" s="1"/>
  <c r="L8" i="9"/>
  <c r="B54" i="9" s="1"/>
  <c r="N8" i="9"/>
  <c r="D54" i="9" s="1"/>
  <c r="O8" i="9"/>
  <c r="P8" i="9"/>
  <c r="F9" i="9"/>
  <c r="M9" i="9" s="1"/>
  <c r="L9" i="9"/>
  <c r="N9" i="9"/>
  <c r="D55" i="9" s="1"/>
  <c r="O9" i="9"/>
  <c r="L55" i="9" s="1"/>
  <c r="P9" i="9"/>
  <c r="F10" i="9"/>
  <c r="F11" i="9"/>
  <c r="L11" i="9"/>
  <c r="F12" i="9"/>
  <c r="M12" i="9" s="1"/>
  <c r="J58" i="9" s="1"/>
  <c r="L12" i="9"/>
  <c r="N12" i="9"/>
  <c r="K58" i="9" s="1"/>
  <c r="F13" i="9"/>
  <c r="M13" i="9" s="1"/>
  <c r="C59" i="9" s="1"/>
  <c r="L13" i="9"/>
  <c r="N13" i="9"/>
  <c r="O13" i="9"/>
  <c r="F14" i="9"/>
  <c r="M14" i="9" s="1"/>
  <c r="L14" i="9"/>
  <c r="N14" i="9"/>
  <c r="O14" i="9"/>
  <c r="L60" i="9" s="1"/>
  <c r="P14" i="9"/>
  <c r="F15" i="9"/>
  <c r="M15" i="9" s="1"/>
  <c r="L15" i="9"/>
  <c r="N15" i="9"/>
  <c r="O15" i="9"/>
  <c r="L61" i="9" s="1"/>
  <c r="P15" i="9"/>
  <c r="F16" i="9"/>
  <c r="F17" i="9"/>
  <c r="L17" i="9"/>
  <c r="F18" i="9"/>
  <c r="M18" i="9" s="1"/>
  <c r="L18" i="9"/>
  <c r="N18" i="9"/>
  <c r="D64" i="9" s="1"/>
  <c r="F19" i="9"/>
  <c r="M19" i="9" s="1"/>
  <c r="L19" i="9"/>
  <c r="N19" i="9"/>
  <c r="O19" i="9"/>
  <c r="F20" i="9"/>
  <c r="M20" i="9" s="1"/>
  <c r="L20" i="9"/>
  <c r="N20" i="9"/>
  <c r="D66" i="9" s="1"/>
  <c r="O20" i="9"/>
  <c r="P20" i="9"/>
  <c r="F21" i="9"/>
  <c r="M21" i="9" s="1"/>
  <c r="L21" i="9"/>
  <c r="N21" i="9"/>
  <c r="O21" i="9"/>
  <c r="P21" i="9"/>
  <c r="F22" i="9"/>
  <c r="F23" i="9"/>
  <c r="L23" i="9"/>
  <c r="F24" i="9"/>
  <c r="M24" i="9" s="1"/>
  <c r="J70" i="9" s="1"/>
  <c r="L24" i="9"/>
  <c r="N24" i="9"/>
  <c r="F25" i="9"/>
  <c r="M25" i="9" s="1"/>
  <c r="L25" i="9"/>
  <c r="N25" i="9"/>
  <c r="O25" i="9"/>
  <c r="E71" i="9" s="1"/>
  <c r="F26" i="9"/>
  <c r="M26" i="9" s="1"/>
  <c r="L26" i="9"/>
  <c r="B72" i="9" s="1"/>
  <c r="N26" i="9"/>
  <c r="D72" i="9" s="1"/>
  <c r="O26" i="9"/>
  <c r="P26" i="9"/>
  <c r="F27" i="9"/>
  <c r="M27" i="9" s="1"/>
  <c r="L27" i="9"/>
  <c r="N27" i="9"/>
  <c r="D73" i="9" s="1"/>
  <c r="O27" i="9"/>
  <c r="L73" i="9" s="1"/>
  <c r="P27" i="9"/>
  <c r="F28" i="9"/>
  <c r="F29" i="9"/>
  <c r="L29" i="9"/>
  <c r="F30" i="9"/>
  <c r="M30" i="9" s="1"/>
  <c r="J76" i="9" s="1"/>
  <c r="L30" i="9"/>
  <c r="N30" i="9"/>
  <c r="K76" i="9" s="1"/>
  <c r="F31" i="9"/>
  <c r="M31" i="9" s="1"/>
  <c r="C77" i="9" s="1"/>
  <c r="L31" i="9"/>
  <c r="N31" i="9"/>
  <c r="O31" i="9"/>
  <c r="F32" i="9"/>
  <c r="M32" i="9" s="1"/>
  <c r="L32" i="9"/>
  <c r="N32" i="9"/>
  <c r="O32" i="9"/>
  <c r="L78" i="9" s="1"/>
  <c r="P32" i="9"/>
  <c r="F33" i="9"/>
  <c r="M33" i="9" s="1"/>
  <c r="L33" i="9"/>
  <c r="N33" i="9"/>
  <c r="O33" i="9"/>
  <c r="L79" i="9" s="1"/>
  <c r="P33" i="9"/>
  <c r="F34" i="9"/>
  <c r="F35" i="9"/>
  <c r="L35" i="9"/>
  <c r="F36" i="9"/>
  <c r="M36" i="9" s="1"/>
  <c r="L36" i="9"/>
  <c r="N36" i="9"/>
  <c r="D82" i="9" s="1"/>
  <c r="F37" i="9"/>
  <c r="M37" i="9" s="1"/>
  <c r="L37" i="9"/>
  <c r="N37" i="9"/>
  <c r="O37" i="9"/>
  <c r="F38" i="9"/>
  <c r="M38" i="9" s="1"/>
  <c r="L38" i="9"/>
  <c r="N38" i="9"/>
  <c r="D84" i="9" s="1"/>
  <c r="O38" i="9"/>
  <c r="P38" i="9"/>
  <c r="F39" i="9"/>
  <c r="M39" i="9" s="1"/>
  <c r="L39" i="9"/>
  <c r="N39" i="9"/>
  <c r="O39" i="9"/>
  <c r="P39" i="9"/>
  <c r="F40" i="9"/>
  <c r="F41" i="9"/>
  <c r="L41" i="9"/>
  <c r="F42" i="9"/>
  <c r="M42" i="9" s="1"/>
  <c r="J88" i="9" s="1"/>
  <c r="L42" i="9"/>
  <c r="N42" i="9"/>
  <c r="B43" i="9"/>
  <c r="C43" i="9"/>
  <c r="D43" i="9"/>
  <c r="E43" i="9"/>
  <c r="I43" i="9"/>
  <c r="H52" i="9"/>
  <c r="B53" i="9"/>
  <c r="C53" i="9"/>
  <c r="D53" i="9"/>
  <c r="H53" i="9"/>
  <c r="J53" i="9"/>
  <c r="K53" i="9"/>
  <c r="L53" i="9"/>
  <c r="C54" i="9"/>
  <c r="H54" i="9"/>
  <c r="J54" i="9"/>
  <c r="C55" i="9"/>
  <c r="H55" i="9"/>
  <c r="J55" i="9"/>
  <c r="K55" i="9"/>
  <c r="H56" i="9"/>
  <c r="B57" i="9"/>
  <c r="H57" i="9"/>
  <c r="C58" i="9"/>
  <c r="D58" i="9"/>
  <c r="H58" i="9"/>
  <c r="B59" i="9"/>
  <c r="H59" i="9"/>
  <c r="I59" i="9"/>
  <c r="J59" i="9"/>
  <c r="B60" i="9"/>
  <c r="F60" i="9" s="1"/>
  <c r="C60" i="9"/>
  <c r="D60" i="9"/>
  <c r="E60" i="9"/>
  <c r="H60" i="9"/>
  <c r="I60" i="9"/>
  <c r="J60" i="9"/>
  <c r="K60" i="9"/>
  <c r="C61" i="9"/>
  <c r="D61" i="9"/>
  <c r="E61" i="9"/>
  <c r="H61" i="9"/>
  <c r="J61" i="9" s="1"/>
  <c r="H62" i="9"/>
  <c r="H63" i="9"/>
  <c r="B64" i="9"/>
  <c r="C64" i="9"/>
  <c r="H64" i="9"/>
  <c r="J64" i="9"/>
  <c r="C65" i="9"/>
  <c r="E65" i="9"/>
  <c r="H65" i="9"/>
  <c r="B66" i="9"/>
  <c r="C66" i="9"/>
  <c r="H66" i="9"/>
  <c r="I66" i="9"/>
  <c r="J66" i="9"/>
  <c r="C67" i="9"/>
  <c r="D67" i="9"/>
  <c r="E67" i="9"/>
  <c r="H67" i="9"/>
  <c r="J67" i="9"/>
  <c r="K67" i="9"/>
  <c r="L67" i="9"/>
  <c r="H68" i="9"/>
  <c r="H69" i="9"/>
  <c r="H70" i="9"/>
  <c r="B71" i="9"/>
  <c r="C71" i="9"/>
  <c r="D71" i="9"/>
  <c r="H71" i="9"/>
  <c r="J71" i="9"/>
  <c r="K71" i="9"/>
  <c r="L71" i="9"/>
  <c r="C72" i="9"/>
  <c r="H72" i="9"/>
  <c r="J72" i="9"/>
  <c r="C73" i="9"/>
  <c r="H73" i="9"/>
  <c r="J73" i="9"/>
  <c r="K73" i="9"/>
  <c r="H74" i="9"/>
  <c r="B75" i="9"/>
  <c r="H75" i="9"/>
  <c r="C76" i="9"/>
  <c r="D76" i="9"/>
  <c r="H76" i="9"/>
  <c r="B77" i="9"/>
  <c r="H77" i="9"/>
  <c r="I77" i="9"/>
  <c r="J77" i="9"/>
  <c r="B78" i="9"/>
  <c r="F78" i="9" s="1"/>
  <c r="C78" i="9"/>
  <c r="D78" i="9"/>
  <c r="E78" i="9"/>
  <c r="H78" i="9"/>
  <c r="I78" i="9"/>
  <c r="J78" i="9"/>
  <c r="K78" i="9"/>
  <c r="C79" i="9"/>
  <c r="D79" i="9"/>
  <c r="E79" i="9"/>
  <c r="H79" i="9"/>
  <c r="J79" i="9" s="1"/>
  <c r="H80" i="9"/>
  <c r="H81" i="9"/>
  <c r="B82" i="9"/>
  <c r="C82" i="9"/>
  <c r="H82" i="9"/>
  <c r="J82" i="9"/>
  <c r="C83" i="9"/>
  <c r="E83" i="9"/>
  <c r="H83" i="9"/>
  <c r="B84" i="9"/>
  <c r="C84" i="9"/>
  <c r="H84" i="9"/>
  <c r="I84" i="9"/>
  <c r="J84" i="9"/>
  <c r="C85" i="9"/>
  <c r="D85" i="9"/>
  <c r="E85" i="9"/>
  <c r="H85" i="9"/>
  <c r="J85" i="9"/>
  <c r="K85" i="9"/>
  <c r="L85" i="9"/>
  <c r="H86" i="9"/>
  <c r="H87" i="9"/>
  <c r="H88" i="9"/>
  <c r="B107" i="9"/>
  <c r="F6" i="10"/>
  <c r="L6" i="10"/>
  <c r="I52" i="10" s="1"/>
  <c r="M6" i="10"/>
  <c r="F7" i="10"/>
  <c r="O7" i="10" s="1"/>
  <c r="E53" i="10" s="1"/>
  <c r="L7" i="10"/>
  <c r="M7" i="10"/>
  <c r="J53" i="10" s="1"/>
  <c r="N7" i="10"/>
  <c r="K53" i="10" s="1"/>
  <c r="F8" i="10"/>
  <c r="O8" i="10" s="1"/>
  <c r="L8" i="10"/>
  <c r="I54" i="10" s="1"/>
  <c r="M8" i="10"/>
  <c r="N8" i="10"/>
  <c r="P8" i="10"/>
  <c r="F9" i="10"/>
  <c r="O9" i="10" s="1"/>
  <c r="L9" i="10"/>
  <c r="M9" i="10"/>
  <c r="N9" i="10"/>
  <c r="P9" i="10"/>
  <c r="F10" i="10"/>
  <c r="F11" i="10"/>
  <c r="L11" i="10"/>
  <c r="B57" i="10" s="1"/>
  <c r="F12" i="10"/>
  <c r="O12" i="10" s="1"/>
  <c r="L12" i="10"/>
  <c r="M12" i="10"/>
  <c r="F13" i="10"/>
  <c r="O13" i="10" s="1"/>
  <c r="L59" i="10" s="1"/>
  <c r="L13" i="10"/>
  <c r="M13" i="10"/>
  <c r="C59" i="10" s="1"/>
  <c r="N13" i="10"/>
  <c r="F14" i="10"/>
  <c r="O14" i="10" s="1"/>
  <c r="L14" i="10"/>
  <c r="M14" i="10"/>
  <c r="N14" i="10"/>
  <c r="K60" i="10" s="1"/>
  <c r="P14" i="10"/>
  <c r="F15" i="10"/>
  <c r="O15" i="10" s="1"/>
  <c r="L15" i="10"/>
  <c r="B61" i="10" s="1"/>
  <c r="M15" i="10"/>
  <c r="N15" i="10"/>
  <c r="P15" i="10"/>
  <c r="F16" i="10"/>
  <c r="F17" i="10"/>
  <c r="F18" i="10"/>
  <c r="O18" i="10" s="1"/>
  <c r="E64" i="10" s="1"/>
  <c r="L18" i="10"/>
  <c r="M18" i="10"/>
  <c r="C64" i="10" s="1"/>
  <c r="F19" i="10"/>
  <c r="O19" i="10" s="1"/>
  <c r="L19" i="10"/>
  <c r="M19" i="10"/>
  <c r="N19" i="10"/>
  <c r="F20" i="10"/>
  <c r="O20" i="10" s="1"/>
  <c r="L66" i="10" s="1"/>
  <c r="L20" i="10"/>
  <c r="M20" i="10"/>
  <c r="N20" i="10"/>
  <c r="F21" i="10"/>
  <c r="O21" i="10" s="1"/>
  <c r="L21" i="10"/>
  <c r="M21" i="10"/>
  <c r="N21" i="10"/>
  <c r="P21" i="10"/>
  <c r="F22" i="10"/>
  <c r="F23" i="10"/>
  <c r="L23" i="10"/>
  <c r="F24" i="10"/>
  <c r="O24" i="10" s="1"/>
  <c r="E70" i="10" s="1"/>
  <c r="L24" i="10"/>
  <c r="M24" i="10"/>
  <c r="F25" i="10"/>
  <c r="O25" i="10" s="1"/>
  <c r="E71" i="10" s="1"/>
  <c r="L25" i="10"/>
  <c r="M25" i="10"/>
  <c r="J71" i="10" s="1"/>
  <c r="N25" i="10"/>
  <c r="D71" i="10" s="1"/>
  <c r="F26" i="10"/>
  <c r="O26" i="10" s="1"/>
  <c r="L26" i="10"/>
  <c r="I72" i="10" s="1"/>
  <c r="M26" i="10"/>
  <c r="N26" i="10"/>
  <c r="P26" i="10"/>
  <c r="F27" i="10"/>
  <c r="O27" i="10" s="1"/>
  <c r="L27" i="10"/>
  <c r="M27" i="10"/>
  <c r="N27" i="10"/>
  <c r="P27" i="10"/>
  <c r="F28" i="10"/>
  <c r="F29" i="10"/>
  <c r="L29" i="10"/>
  <c r="B75" i="10" s="1"/>
  <c r="F30" i="10"/>
  <c r="O30" i="10" s="1"/>
  <c r="L30" i="10"/>
  <c r="M30" i="10"/>
  <c r="F31" i="10"/>
  <c r="O31" i="10" s="1"/>
  <c r="L31" i="10"/>
  <c r="M31" i="10"/>
  <c r="N31" i="10"/>
  <c r="F32" i="10"/>
  <c r="O32" i="10" s="1"/>
  <c r="L32" i="10"/>
  <c r="M32" i="10"/>
  <c r="C78" i="10" s="1"/>
  <c r="N32" i="10"/>
  <c r="P32" i="10"/>
  <c r="F33" i="10"/>
  <c r="O33" i="10" s="1"/>
  <c r="L33" i="10"/>
  <c r="M33" i="10"/>
  <c r="N33" i="10"/>
  <c r="D79" i="10" s="1"/>
  <c r="P33" i="10"/>
  <c r="F34" i="10"/>
  <c r="F35" i="10"/>
  <c r="F36" i="10"/>
  <c r="O36" i="10" s="1"/>
  <c r="L36" i="10"/>
  <c r="M36" i="10"/>
  <c r="F37" i="10"/>
  <c r="O37" i="10" s="1"/>
  <c r="L37" i="10"/>
  <c r="P37" i="10" s="1"/>
  <c r="M37" i="10"/>
  <c r="N37" i="10"/>
  <c r="F38" i="10"/>
  <c r="O38" i="10" s="1"/>
  <c r="L38" i="10"/>
  <c r="M38" i="10"/>
  <c r="C84" i="10" s="1"/>
  <c r="N38" i="10"/>
  <c r="F39" i="10"/>
  <c r="O39" i="10" s="1"/>
  <c r="L39" i="10"/>
  <c r="M39" i="10"/>
  <c r="N39" i="10"/>
  <c r="D85" i="10" s="1"/>
  <c r="P39" i="10"/>
  <c r="F40" i="10"/>
  <c r="F41" i="10"/>
  <c r="L41" i="10"/>
  <c r="F42" i="10"/>
  <c r="O42" i="10" s="1"/>
  <c r="L42" i="10"/>
  <c r="M42" i="10"/>
  <c r="B43" i="10"/>
  <c r="C43" i="10"/>
  <c r="D43" i="10"/>
  <c r="E43" i="10"/>
  <c r="I43" i="10"/>
  <c r="H52" i="10"/>
  <c r="C53" i="10"/>
  <c r="D53" i="10"/>
  <c r="H53" i="10"/>
  <c r="L53" i="10"/>
  <c r="E54" i="10"/>
  <c r="H54" i="10"/>
  <c r="L54" i="10" s="1"/>
  <c r="B55" i="10"/>
  <c r="C55" i="10"/>
  <c r="E55" i="10"/>
  <c r="H55" i="10"/>
  <c r="I55" i="10"/>
  <c r="J55" i="10"/>
  <c r="L55" i="10"/>
  <c r="H56" i="10"/>
  <c r="H57" i="10"/>
  <c r="E58" i="10"/>
  <c r="H58" i="10"/>
  <c r="L58" i="10"/>
  <c r="E59" i="10"/>
  <c r="H59" i="10"/>
  <c r="B60" i="10"/>
  <c r="D60" i="10"/>
  <c r="E60" i="10"/>
  <c r="H60" i="10"/>
  <c r="I60" i="10"/>
  <c r="L60" i="10"/>
  <c r="E61" i="10"/>
  <c r="H61" i="10"/>
  <c r="H62" i="10"/>
  <c r="H63" i="10"/>
  <c r="H64" i="10"/>
  <c r="J64" i="10"/>
  <c r="E65" i="10"/>
  <c r="H65" i="10"/>
  <c r="L65" i="10"/>
  <c r="B66" i="10"/>
  <c r="E66" i="10"/>
  <c r="H66" i="10"/>
  <c r="I66" i="10"/>
  <c r="B67" i="10"/>
  <c r="C67" i="10"/>
  <c r="E67" i="10"/>
  <c r="H67" i="10"/>
  <c r="I67" i="10"/>
  <c r="J67" i="10"/>
  <c r="L67" i="10"/>
  <c r="H68" i="10"/>
  <c r="H69" i="10"/>
  <c r="B70" i="10"/>
  <c r="H70" i="10"/>
  <c r="H71" i="10"/>
  <c r="K71" i="10"/>
  <c r="L71" i="10"/>
  <c r="E72" i="10"/>
  <c r="H72" i="10"/>
  <c r="L72" i="10" s="1"/>
  <c r="B73" i="10"/>
  <c r="C73" i="10"/>
  <c r="E73" i="10"/>
  <c r="H73" i="10"/>
  <c r="I73" i="10"/>
  <c r="J73" i="10"/>
  <c r="L73" i="10"/>
  <c r="H74" i="10"/>
  <c r="H75" i="10"/>
  <c r="I75" i="10"/>
  <c r="E76" i="10"/>
  <c r="H76" i="10"/>
  <c r="L76" i="10"/>
  <c r="E77" i="10"/>
  <c r="H77" i="10"/>
  <c r="L77" i="10" s="1"/>
  <c r="B78" i="10"/>
  <c r="E78" i="10"/>
  <c r="H78" i="10"/>
  <c r="B79" i="10"/>
  <c r="C79" i="10"/>
  <c r="E79" i="10"/>
  <c r="H79" i="10"/>
  <c r="H80" i="10"/>
  <c r="H81" i="10"/>
  <c r="E82" i="10"/>
  <c r="H82" i="10"/>
  <c r="L82" i="10"/>
  <c r="E83" i="10"/>
  <c r="H83" i="10"/>
  <c r="L83" i="10"/>
  <c r="B84" i="10"/>
  <c r="E84" i="10"/>
  <c r="H84" i="10"/>
  <c r="L84" i="10" s="1"/>
  <c r="I84" i="10"/>
  <c r="B85" i="10"/>
  <c r="C85" i="10"/>
  <c r="E85" i="10"/>
  <c r="H85" i="10"/>
  <c r="L85" i="10" s="1"/>
  <c r="I85" i="10"/>
  <c r="J85" i="10"/>
  <c r="H86" i="10"/>
  <c r="H87" i="10"/>
  <c r="E88" i="10"/>
  <c r="H88" i="10"/>
  <c r="L88" i="10"/>
  <c r="B107" i="10"/>
  <c r="F6" i="11"/>
  <c r="L6" i="11"/>
  <c r="L43" i="11" s="1"/>
  <c r="M6" i="11"/>
  <c r="C52" i="11" s="1"/>
  <c r="N6" i="11"/>
  <c r="O6" i="11"/>
  <c r="P6" i="11"/>
  <c r="F7" i="11"/>
  <c r="L7" i="11"/>
  <c r="M7" i="11"/>
  <c r="N7" i="11"/>
  <c r="O7" i="11"/>
  <c r="P7" i="11"/>
  <c r="F8" i="11"/>
  <c r="L8" i="11"/>
  <c r="M8" i="11"/>
  <c r="N8" i="11"/>
  <c r="D54" i="11" s="1"/>
  <c r="O8" i="11"/>
  <c r="P8" i="11"/>
  <c r="F9" i="11"/>
  <c r="L9" i="11"/>
  <c r="M9" i="11"/>
  <c r="N9" i="11"/>
  <c r="K55" i="11" s="1"/>
  <c r="O9" i="11"/>
  <c r="L55" i="11" s="1"/>
  <c r="P9" i="11"/>
  <c r="F10" i="11"/>
  <c r="L10" i="11"/>
  <c r="M10" i="11"/>
  <c r="N10" i="11"/>
  <c r="O10" i="11"/>
  <c r="P10" i="11"/>
  <c r="F11" i="11"/>
  <c r="L11" i="11"/>
  <c r="B57" i="11" s="1"/>
  <c r="M11" i="11"/>
  <c r="C57" i="11" s="1"/>
  <c r="N11" i="11"/>
  <c r="O11" i="11"/>
  <c r="E57" i="11" s="1"/>
  <c r="P11" i="11"/>
  <c r="F12" i="11"/>
  <c r="L12" i="11"/>
  <c r="M12" i="11"/>
  <c r="C58" i="11" s="1"/>
  <c r="N12" i="11"/>
  <c r="O12" i="11"/>
  <c r="P12" i="11"/>
  <c r="F13" i="11"/>
  <c r="L13" i="11"/>
  <c r="M13" i="11"/>
  <c r="N13" i="11"/>
  <c r="O13" i="11"/>
  <c r="P13" i="11"/>
  <c r="F14" i="11"/>
  <c r="L14" i="11"/>
  <c r="M14" i="11"/>
  <c r="N14" i="11"/>
  <c r="D60" i="11" s="1"/>
  <c r="O14" i="11"/>
  <c r="P14" i="11"/>
  <c r="F15" i="11"/>
  <c r="L15" i="11"/>
  <c r="M15" i="11"/>
  <c r="N15" i="11"/>
  <c r="K61" i="11" s="1"/>
  <c r="O15" i="11"/>
  <c r="L61" i="11" s="1"/>
  <c r="P15" i="11"/>
  <c r="F16" i="11"/>
  <c r="L16" i="11"/>
  <c r="M16" i="11"/>
  <c r="N16" i="11"/>
  <c r="O16" i="11"/>
  <c r="P16" i="11"/>
  <c r="F17" i="11"/>
  <c r="L17" i="11"/>
  <c r="B63" i="11" s="1"/>
  <c r="M17" i="11"/>
  <c r="C63" i="11" s="1"/>
  <c r="N17" i="11"/>
  <c r="O17" i="11"/>
  <c r="E63" i="11" s="1"/>
  <c r="P17" i="11"/>
  <c r="F18" i="11"/>
  <c r="L18" i="11"/>
  <c r="M18" i="11"/>
  <c r="C64" i="11" s="1"/>
  <c r="N18" i="11"/>
  <c r="O18" i="11"/>
  <c r="P18" i="11"/>
  <c r="F19" i="11"/>
  <c r="L19" i="11"/>
  <c r="M19" i="11"/>
  <c r="N19" i="11"/>
  <c r="O19" i="11"/>
  <c r="P19" i="11"/>
  <c r="F20" i="11"/>
  <c r="L20" i="11"/>
  <c r="M20" i="11"/>
  <c r="N20" i="11"/>
  <c r="D66" i="11" s="1"/>
  <c r="O20" i="11"/>
  <c r="P20" i="11"/>
  <c r="F21" i="11"/>
  <c r="L21" i="11"/>
  <c r="M21" i="11"/>
  <c r="N21" i="11"/>
  <c r="K67" i="11" s="1"/>
  <c r="O21" i="11"/>
  <c r="L67" i="11" s="1"/>
  <c r="P21" i="11"/>
  <c r="F22" i="11"/>
  <c r="L22" i="11"/>
  <c r="M22" i="11"/>
  <c r="N22" i="11"/>
  <c r="O22" i="11"/>
  <c r="P22" i="11"/>
  <c r="F23" i="11"/>
  <c r="L23" i="11"/>
  <c r="B69" i="11" s="1"/>
  <c r="M23" i="11"/>
  <c r="C69" i="11" s="1"/>
  <c r="N23" i="11"/>
  <c r="O23" i="11"/>
  <c r="E69" i="11" s="1"/>
  <c r="P23" i="11"/>
  <c r="F24" i="11"/>
  <c r="L24" i="11"/>
  <c r="M24" i="11"/>
  <c r="C70" i="11" s="1"/>
  <c r="N24" i="11"/>
  <c r="O24" i="11"/>
  <c r="P24" i="11"/>
  <c r="F25" i="11"/>
  <c r="L25" i="11"/>
  <c r="M25" i="11"/>
  <c r="N25" i="11"/>
  <c r="O25" i="11"/>
  <c r="P25" i="11"/>
  <c r="F26" i="11"/>
  <c r="L26" i="11"/>
  <c r="M26" i="11"/>
  <c r="N26" i="11"/>
  <c r="D72" i="11" s="1"/>
  <c r="O26" i="11"/>
  <c r="P26" i="11"/>
  <c r="F27" i="11"/>
  <c r="L27" i="11"/>
  <c r="M27" i="11"/>
  <c r="N27" i="11"/>
  <c r="K73" i="11" s="1"/>
  <c r="O27" i="11"/>
  <c r="L73" i="11" s="1"/>
  <c r="P27" i="11"/>
  <c r="F28" i="11"/>
  <c r="L28" i="11"/>
  <c r="M28" i="11"/>
  <c r="N28" i="11"/>
  <c r="O28" i="11"/>
  <c r="P28" i="11"/>
  <c r="F29" i="11"/>
  <c r="L29" i="11"/>
  <c r="B75" i="11" s="1"/>
  <c r="F75" i="11" s="1"/>
  <c r="M29" i="11"/>
  <c r="C75" i="11" s="1"/>
  <c r="N29" i="11"/>
  <c r="O29" i="11"/>
  <c r="L75" i="11" s="1"/>
  <c r="P29" i="11"/>
  <c r="F30" i="11"/>
  <c r="L30" i="11"/>
  <c r="M30" i="11"/>
  <c r="C76" i="11" s="1"/>
  <c r="N30" i="11"/>
  <c r="O30" i="11"/>
  <c r="P30" i="11"/>
  <c r="F31" i="11"/>
  <c r="L31" i="11"/>
  <c r="M31" i="11"/>
  <c r="N31" i="11"/>
  <c r="O31" i="11"/>
  <c r="P31" i="11"/>
  <c r="F32" i="11"/>
  <c r="L32" i="11"/>
  <c r="M32" i="11"/>
  <c r="N32" i="11"/>
  <c r="D78" i="11" s="1"/>
  <c r="O32" i="11"/>
  <c r="P32" i="11"/>
  <c r="F33" i="11"/>
  <c r="L33" i="11"/>
  <c r="M33" i="11"/>
  <c r="N33" i="11"/>
  <c r="K79" i="11" s="1"/>
  <c r="O33" i="11"/>
  <c r="L79" i="11" s="1"/>
  <c r="P33" i="11"/>
  <c r="F34" i="11"/>
  <c r="L34" i="11"/>
  <c r="M34" i="11"/>
  <c r="N34" i="11"/>
  <c r="O34" i="11"/>
  <c r="P34" i="11"/>
  <c r="F35" i="11"/>
  <c r="L35" i="11"/>
  <c r="B81" i="11" s="1"/>
  <c r="F81" i="11" s="1"/>
  <c r="M35" i="11"/>
  <c r="C81" i="11" s="1"/>
  <c r="N35" i="11"/>
  <c r="O35" i="11"/>
  <c r="L81" i="11" s="1"/>
  <c r="P35" i="11"/>
  <c r="F36" i="11"/>
  <c r="L36" i="11"/>
  <c r="M36" i="11"/>
  <c r="C82" i="11" s="1"/>
  <c r="N36" i="11"/>
  <c r="O36" i="11"/>
  <c r="P36" i="11"/>
  <c r="F37" i="11"/>
  <c r="L37" i="11"/>
  <c r="M37" i="11"/>
  <c r="N37" i="11"/>
  <c r="O37" i="11"/>
  <c r="P37" i="11"/>
  <c r="F38" i="11"/>
  <c r="L38" i="11"/>
  <c r="M38" i="11"/>
  <c r="N38" i="11"/>
  <c r="D84" i="11" s="1"/>
  <c r="O38" i="11"/>
  <c r="P38" i="11"/>
  <c r="F39" i="11"/>
  <c r="L39" i="11"/>
  <c r="M39" i="11"/>
  <c r="N39" i="11"/>
  <c r="K85" i="11" s="1"/>
  <c r="O39" i="11"/>
  <c r="L85" i="11" s="1"/>
  <c r="P39" i="11"/>
  <c r="F40" i="11"/>
  <c r="L40" i="11"/>
  <c r="M40" i="11"/>
  <c r="N40" i="11"/>
  <c r="O40" i="11"/>
  <c r="P40" i="11"/>
  <c r="F41" i="11"/>
  <c r="L41" i="11"/>
  <c r="B87" i="11" s="1"/>
  <c r="F87" i="11" s="1"/>
  <c r="M41" i="11"/>
  <c r="C87" i="11" s="1"/>
  <c r="N41" i="11"/>
  <c r="O41" i="11"/>
  <c r="L87" i="11" s="1"/>
  <c r="P41" i="11"/>
  <c r="F42" i="11"/>
  <c r="L42" i="11"/>
  <c r="M42" i="11"/>
  <c r="C88" i="11" s="1"/>
  <c r="N42" i="11"/>
  <c r="O42" i="11"/>
  <c r="P42" i="11"/>
  <c r="B43" i="11"/>
  <c r="C43" i="11"/>
  <c r="D43" i="11"/>
  <c r="E43" i="11"/>
  <c r="F43" i="11"/>
  <c r="I43" i="11"/>
  <c r="O43" i="11"/>
  <c r="B105" i="11" s="1"/>
  <c r="P43" i="11"/>
  <c r="B52" i="11"/>
  <c r="H52" i="11"/>
  <c r="I52" i="11"/>
  <c r="B53" i="11"/>
  <c r="C53" i="11"/>
  <c r="H53" i="11"/>
  <c r="I53" i="11"/>
  <c r="J53" i="11"/>
  <c r="B54" i="11"/>
  <c r="C54" i="11"/>
  <c r="H54" i="11"/>
  <c r="I54" i="11"/>
  <c r="J54" i="11"/>
  <c r="K54" i="11"/>
  <c r="B55" i="11"/>
  <c r="F55" i="11" s="1"/>
  <c r="C55" i="11"/>
  <c r="D55" i="11"/>
  <c r="E55" i="11"/>
  <c r="H55" i="11"/>
  <c r="I55" i="11"/>
  <c r="J55" i="11"/>
  <c r="B56" i="11"/>
  <c r="C56" i="11"/>
  <c r="D56" i="11"/>
  <c r="F56" i="11" s="1"/>
  <c r="E56" i="11"/>
  <c r="H56" i="11"/>
  <c r="I56" i="11"/>
  <c r="J56" i="11"/>
  <c r="K56" i="11"/>
  <c r="L56" i="11"/>
  <c r="H57" i="11"/>
  <c r="L57" i="11"/>
  <c r="B58" i="11"/>
  <c r="H58" i="11"/>
  <c r="I58" i="11"/>
  <c r="B59" i="11"/>
  <c r="C59" i="11"/>
  <c r="H59" i="11"/>
  <c r="I59" i="11"/>
  <c r="J59" i="11"/>
  <c r="B60" i="11"/>
  <c r="C60" i="11"/>
  <c r="H60" i="11"/>
  <c r="I60" i="11"/>
  <c r="J60" i="11"/>
  <c r="K60" i="11"/>
  <c r="B61" i="11"/>
  <c r="F61" i="11" s="1"/>
  <c r="C61" i="11"/>
  <c r="D61" i="11"/>
  <c r="E61" i="11"/>
  <c r="H61" i="11"/>
  <c r="I61" i="11"/>
  <c r="J61" i="11"/>
  <c r="B62" i="11"/>
  <c r="C62" i="11"/>
  <c r="D62" i="11"/>
  <c r="E62" i="11"/>
  <c r="H62" i="11"/>
  <c r="I62" i="11"/>
  <c r="J62" i="11"/>
  <c r="K62" i="11"/>
  <c r="L62" i="11"/>
  <c r="H63" i="11"/>
  <c r="L63" i="11"/>
  <c r="B64" i="11"/>
  <c r="H64" i="11"/>
  <c r="I64" i="11"/>
  <c r="B65" i="11"/>
  <c r="C65" i="11"/>
  <c r="H65" i="11"/>
  <c r="I65" i="11"/>
  <c r="J65" i="11"/>
  <c r="B66" i="11"/>
  <c r="C66" i="11"/>
  <c r="H66" i="11"/>
  <c r="I66" i="11"/>
  <c r="J66" i="11"/>
  <c r="K66" i="11"/>
  <c r="B67" i="11"/>
  <c r="F67" i="11" s="1"/>
  <c r="C67" i="11"/>
  <c r="D67" i="11"/>
  <c r="E67" i="11"/>
  <c r="H67" i="11"/>
  <c r="I67" i="11"/>
  <c r="J67" i="11"/>
  <c r="B68" i="11"/>
  <c r="C68" i="11"/>
  <c r="D68" i="11"/>
  <c r="F68" i="11" s="1"/>
  <c r="E68" i="11"/>
  <c r="H68" i="11"/>
  <c r="I68" i="11"/>
  <c r="J68" i="11"/>
  <c r="K68" i="11"/>
  <c r="L68" i="11"/>
  <c r="H69" i="11"/>
  <c r="L69" i="11"/>
  <c r="B70" i="11"/>
  <c r="H70" i="11"/>
  <c r="I70" i="11"/>
  <c r="B71" i="11"/>
  <c r="C71" i="11"/>
  <c r="H71" i="11"/>
  <c r="I71" i="11"/>
  <c r="J71" i="11"/>
  <c r="B72" i="11"/>
  <c r="C72" i="11"/>
  <c r="H72" i="11"/>
  <c r="I72" i="11"/>
  <c r="J72" i="11"/>
  <c r="K72" i="11"/>
  <c r="B73" i="11"/>
  <c r="F73" i="11" s="1"/>
  <c r="C73" i="11"/>
  <c r="D73" i="11"/>
  <c r="E73" i="11"/>
  <c r="H73" i="11"/>
  <c r="I73" i="11"/>
  <c r="J73" i="11"/>
  <c r="B74" i="11"/>
  <c r="C74" i="11"/>
  <c r="D74" i="11"/>
  <c r="E74" i="11"/>
  <c r="H74" i="11"/>
  <c r="I74" i="11"/>
  <c r="J74" i="11"/>
  <c r="K74" i="11"/>
  <c r="L74" i="11"/>
  <c r="D75" i="11"/>
  <c r="E75" i="11"/>
  <c r="H75" i="11"/>
  <c r="K75" i="11"/>
  <c r="B76" i="11"/>
  <c r="E76" i="11"/>
  <c r="H76" i="11"/>
  <c r="I76" i="11" s="1"/>
  <c r="B77" i="11"/>
  <c r="C77" i="11"/>
  <c r="H77" i="11"/>
  <c r="I77" i="11"/>
  <c r="J77" i="11"/>
  <c r="B78" i="11"/>
  <c r="C78" i="11"/>
  <c r="H78" i="11"/>
  <c r="I78" i="11"/>
  <c r="J78" i="11"/>
  <c r="K78" i="11"/>
  <c r="B79" i="11"/>
  <c r="F79" i="11" s="1"/>
  <c r="C79" i="11"/>
  <c r="D79" i="11"/>
  <c r="E79" i="11"/>
  <c r="H79" i="11"/>
  <c r="I79" i="11"/>
  <c r="J79" i="11"/>
  <c r="B80" i="11"/>
  <c r="C80" i="11"/>
  <c r="D80" i="11"/>
  <c r="E80" i="11"/>
  <c r="H80" i="11"/>
  <c r="I80" i="11"/>
  <c r="J80" i="11"/>
  <c r="K80" i="11"/>
  <c r="L80" i="11"/>
  <c r="D81" i="11"/>
  <c r="E81" i="11"/>
  <c r="H81" i="11"/>
  <c r="K81" i="11"/>
  <c r="B82" i="11"/>
  <c r="E82" i="11"/>
  <c r="H82" i="11"/>
  <c r="I82" i="11" s="1"/>
  <c r="B83" i="11"/>
  <c r="C83" i="11"/>
  <c r="H83" i="11"/>
  <c r="I83" i="11"/>
  <c r="J83" i="11"/>
  <c r="B84" i="11"/>
  <c r="C84" i="11"/>
  <c r="H84" i="11"/>
  <c r="I84" i="11"/>
  <c r="J84" i="11"/>
  <c r="K84" i="11"/>
  <c r="B85" i="11"/>
  <c r="F85" i="11" s="1"/>
  <c r="C85" i="11"/>
  <c r="D85" i="11"/>
  <c r="E85" i="11"/>
  <c r="H85" i="11"/>
  <c r="I85" i="11"/>
  <c r="J85" i="11"/>
  <c r="B86" i="11"/>
  <c r="C86" i="11"/>
  <c r="D86" i="11"/>
  <c r="E86" i="11"/>
  <c r="H86" i="11"/>
  <c r="I86" i="11"/>
  <c r="J86" i="11"/>
  <c r="K86" i="11"/>
  <c r="L86" i="11"/>
  <c r="D87" i="11"/>
  <c r="E87" i="11"/>
  <c r="H87" i="11"/>
  <c r="K87" i="11"/>
  <c r="B88" i="11"/>
  <c r="E88" i="11"/>
  <c r="H88" i="11"/>
  <c r="I88" i="11" s="1"/>
  <c r="B107" i="11"/>
  <c r="F6" i="12"/>
  <c r="L6" i="12"/>
  <c r="I52" i="12" s="1"/>
  <c r="O6" i="12"/>
  <c r="F7" i="12"/>
  <c r="F8" i="12"/>
  <c r="L8" i="12"/>
  <c r="O8" i="12"/>
  <c r="F9" i="12"/>
  <c r="L9" i="12"/>
  <c r="O9" i="12"/>
  <c r="L55" i="12" s="1"/>
  <c r="F10" i="12"/>
  <c r="F11" i="12"/>
  <c r="L11" i="12"/>
  <c r="O11" i="12"/>
  <c r="F12" i="12"/>
  <c r="L12" i="12"/>
  <c r="I58" i="12" s="1"/>
  <c r="O12" i="12"/>
  <c r="F13" i="12"/>
  <c r="F14" i="12"/>
  <c r="L14" i="12"/>
  <c r="O14" i="12"/>
  <c r="E60" i="12" s="1"/>
  <c r="F15" i="12"/>
  <c r="L15" i="12"/>
  <c r="O15" i="12"/>
  <c r="F16" i="12"/>
  <c r="F17" i="12"/>
  <c r="L17" i="12"/>
  <c r="O17" i="12"/>
  <c r="F18" i="12"/>
  <c r="L18" i="12"/>
  <c r="O18" i="12"/>
  <c r="F19" i="12"/>
  <c r="F20" i="12"/>
  <c r="L20" i="12"/>
  <c r="O20" i="12"/>
  <c r="F21" i="12"/>
  <c r="L21" i="12"/>
  <c r="O21" i="12"/>
  <c r="F22" i="12"/>
  <c r="F23" i="12"/>
  <c r="L23" i="12"/>
  <c r="O23" i="12"/>
  <c r="L69" i="12" s="1"/>
  <c r="F24" i="12"/>
  <c r="L24" i="12"/>
  <c r="B70" i="12" s="1"/>
  <c r="O24" i="12"/>
  <c r="F25" i="12"/>
  <c r="F26" i="12"/>
  <c r="L26" i="12"/>
  <c r="O26" i="12"/>
  <c r="F27" i="12"/>
  <c r="L27" i="12"/>
  <c r="O27" i="12"/>
  <c r="L73" i="12" s="1"/>
  <c r="F28" i="12"/>
  <c r="F29" i="12"/>
  <c r="L29" i="12"/>
  <c r="O29" i="12"/>
  <c r="F30" i="12"/>
  <c r="L30" i="12"/>
  <c r="I76" i="12" s="1"/>
  <c r="O30" i="12"/>
  <c r="F31" i="12"/>
  <c r="F32" i="12"/>
  <c r="L32" i="12"/>
  <c r="O32" i="12"/>
  <c r="L78" i="12" s="1"/>
  <c r="F33" i="12"/>
  <c r="L33" i="12"/>
  <c r="O33" i="12"/>
  <c r="F34" i="12"/>
  <c r="F35" i="12"/>
  <c r="L35" i="12"/>
  <c r="O35" i="12"/>
  <c r="F36" i="12"/>
  <c r="L36" i="12"/>
  <c r="O36" i="12"/>
  <c r="F37" i="12"/>
  <c r="F38" i="12"/>
  <c r="L38" i="12"/>
  <c r="O38" i="12"/>
  <c r="F39" i="12"/>
  <c r="L39" i="12"/>
  <c r="O39" i="12"/>
  <c r="F40" i="12"/>
  <c r="F41" i="12"/>
  <c r="L41" i="12"/>
  <c r="O41" i="12"/>
  <c r="L87" i="12" s="1"/>
  <c r="F42" i="12"/>
  <c r="L42" i="12"/>
  <c r="B88" i="12" s="1"/>
  <c r="O42" i="12"/>
  <c r="B43" i="12"/>
  <c r="C43" i="12"/>
  <c r="D43" i="12"/>
  <c r="E43" i="12"/>
  <c r="I43" i="12"/>
  <c r="B52" i="12"/>
  <c r="H52" i="12"/>
  <c r="H53" i="12"/>
  <c r="H54" i="12"/>
  <c r="H55" i="12"/>
  <c r="H56" i="12"/>
  <c r="B57" i="12"/>
  <c r="H57" i="12"/>
  <c r="I57" i="12"/>
  <c r="B58" i="12"/>
  <c r="H58" i="12"/>
  <c r="H59" i="12"/>
  <c r="H60" i="12"/>
  <c r="E61" i="12"/>
  <c r="H61" i="12"/>
  <c r="H62" i="12"/>
  <c r="H63" i="12"/>
  <c r="B64" i="12"/>
  <c r="H64" i="12"/>
  <c r="I64" i="12"/>
  <c r="H65" i="12"/>
  <c r="B66" i="12"/>
  <c r="H66" i="12"/>
  <c r="I66" i="12"/>
  <c r="E67" i="12"/>
  <c r="H67" i="12"/>
  <c r="L67" i="12"/>
  <c r="H68" i="12"/>
  <c r="E69" i="12"/>
  <c r="H69" i="12"/>
  <c r="H70" i="12"/>
  <c r="I70" i="12"/>
  <c r="H71" i="12"/>
  <c r="H72" i="12"/>
  <c r="H73" i="12"/>
  <c r="H74" i="12"/>
  <c r="B75" i="12"/>
  <c r="H75" i="12"/>
  <c r="I75" i="12"/>
  <c r="B76" i="12"/>
  <c r="H76" i="12"/>
  <c r="H77" i="12"/>
  <c r="H78" i="12"/>
  <c r="E79" i="12"/>
  <c r="H79" i="12"/>
  <c r="H80" i="12"/>
  <c r="H81" i="12"/>
  <c r="B82" i="12"/>
  <c r="H82" i="12"/>
  <c r="I82" i="12"/>
  <c r="H83" i="12"/>
  <c r="B84" i="12"/>
  <c r="H84" i="12"/>
  <c r="I84" i="12"/>
  <c r="E85" i="12"/>
  <c r="H85" i="12"/>
  <c r="L85" i="12"/>
  <c r="H86" i="12"/>
  <c r="E87" i="12"/>
  <c r="H87" i="12"/>
  <c r="H88" i="12"/>
  <c r="I88" i="12"/>
  <c r="B107" i="12"/>
  <c r="F6" i="13"/>
  <c r="N6" i="13" s="1"/>
  <c r="L6" i="13"/>
  <c r="M6" i="13"/>
  <c r="F7" i="13"/>
  <c r="N7" i="13" s="1"/>
  <c r="N43" i="13" s="1"/>
  <c r="L7" i="13"/>
  <c r="B53" i="13" s="1"/>
  <c r="M7" i="13"/>
  <c r="F8" i="13"/>
  <c r="N8" i="13" s="1"/>
  <c r="L8" i="13"/>
  <c r="B54" i="13" s="1"/>
  <c r="M8" i="13"/>
  <c r="F9" i="13"/>
  <c r="N9" i="13" s="1"/>
  <c r="L9" i="13"/>
  <c r="M9" i="13"/>
  <c r="F10" i="13"/>
  <c r="N10" i="13" s="1"/>
  <c r="L10" i="13"/>
  <c r="M10" i="13"/>
  <c r="J56" i="13" s="1"/>
  <c r="F11" i="13"/>
  <c r="N11" i="13" s="1"/>
  <c r="D57" i="13" s="1"/>
  <c r="L11" i="13"/>
  <c r="M11" i="13"/>
  <c r="F12" i="13"/>
  <c r="N12" i="13" s="1"/>
  <c r="L12" i="13"/>
  <c r="M12" i="13"/>
  <c r="F13" i="13"/>
  <c r="N13" i="13" s="1"/>
  <c r="L13" i="13"/>
  <c r="B59" i="13" s="1"/>
  <c r="M13" i="13"/>
  <c r="F14" i="13"/>
  <c r="N14" i="13" s="1"/>
  <c r="L14" i="13"/>
  <c r="B60" i="13" s="1"/>
  <c r="M14" i="13"/>
  <c r="F15" i="13"/>
  <c r="N15" i="13" s="1"/>
  <c r="L15" i="13"/>
  <c r="M15" i="13"/>
  <c r="F16" i="13"/>
  <c r="N16" i="13" s="1"/>
  <c r="L16" i="13"/>
  <c r="M16" i="13"/>
  <c r="J62" i="13" s="1"/>
  <c r="F17" i="13"/>
  <c r="N17" i="13" s="1"/>
  <c r="D63" i="13" s="1"/>
  <c r="L17" i="13"/>
  <c r="M17" i="13"/>
  <c r="F18" i="13"/>
  <c r="N18" i="13" s="1"/>
  <c r="L18" i="13"/>
  <c r="M18" i="13"/>
  <c r="F19" i="13"/>
  <c r="N19" i="13" s="1"/>
  <c r="L19" i="13"/>
  <c r="B65" i="13" s="1"/>
  <c r="M19" i="13"/>
  <c r="F20" i="13"/>
  <c r="N20" i="13" s="1"/>
  <c r="L20" i="13"/>
  <c r="B66" i="13" s="1"/>
  <c r="M20" i="13"/>
  <c r="F21" i="13"/>
  <c r="N21" i="13" s="1"/>
  <c r="L21" i="13"/>
  <c r="M21" i="13"/>
  <c r="F22" i="13"/>
  <c r="N22" i="13" s="1"/>
  <c r="L22" i="13"/>
  <c r="M22" i="13"/>
  <c r="J68" i="13" s="1"/>
  <c r="F23" i="13"/>
  <c r="N23" i="13" s="1"/>
  <c r="D69" i="13" s="1"/>
  <c r="L23" i="13"/>
  <c r="M23" i="13"/>
  <c r="F24" i="13"/>
  <c r="N24" i="13" s="1"/>
  <c r="L24" i="13"/>
  <c r="M24" i="13"/>
  <c r="F25" i="13"/>
  <c r="N25" i="13" s="1"/>
  <c r="L25" i="13"/>
  <c r="B71" i="13" s="1"/>
  <c r="M25" i="13"/>
  <c r="F26" i="13"/>
  <c r="N26" i="13" s="1"/>
  <c r="L26" i="13"/>
  <c r="B72" i="13" s="1"/>
  <c r="M26" i="13"/>
  <c r="F27" i="13"/>
  <c r="N27" i="13" s="1"/>
  <c r="L27" i="13"/>
  <c r="M27" i="13"/>
  <c r="F28" i="13"/>
  <c r="N28" i="13" s="1"/>
  <c r="L28" i="13"/>
  <c r="M28" i="13"/>
  <c r="J74" i="13" s="1"/>
  <c r="F29" i="13"/>
  <c r="N29" i="13" s="1"/>
  <c r="D75" i="13" s="1"/>
  <c r="L29" i="13"/>
  <c r="M29" i="13"/>
  <c r="F30" i="13"/>
  <c r="N30" i="13" s="1"/>
  <c r="L30" i="13"/>
  <c r="M30" i="13"/>
  <c r="F31" i="13"/>
  <c r="N31" i="13" s="1"/>
  <c r="L31" i="13"/>
  <c r="B77" i="13" s="1"/>
  <c r="M31" i="13"/>
  <c r="F32" i="13"/>
  <c r="N32" i="13" s="1"/>
  <c r="L32" i="13"/>
  <c r="B78" i="13" s="1"/>
  <c r="M32" i="13"/>
  <c r="F33" i="13"/>
  <c r="N33" i="13" s="1"/>
  <c r="L33" i="13"/>
  <c r="M33" i="13"/>
  <c r="F34" i="13"/>
  <c r="N34" i="13" s="1"/>
  <c r="L34" i="13"/>
  <c r="M34" i="13"/>
  <c r="J80" i="13" s="1"/>
  <c r="F35" i="13"/>
  <c r="N35" i="13" s="1"/>
  <c r="D81" i="13" s="1"/>
  <c r="L35" i="13"/>
  <c r="M35" i="13"/>
  <c r="F36" i="13"/>
  <c r="N36" i="13" s="1"/>
  <c r="L36" i="13"/>
  <c r="M36" i="13"/>
  <c r="F37" i="13"/>
  <c r="N37" i="13" s="1"/>
  <c r="L37" i="13"/>
  <c r="B83" i="13" s="1"/>
  <c r="M37" i="13"/>
  <c r="F38" i="13"/>
  <c r="N38" i="13" s="1"/>
  <c r="L38" i="13"/>
  <c r="B84" i="13" s="1"/>
  <c r="M38" i="13"/>
  <c r="F39" i="13"/>
  <c r="N39" i="13" s="1"/>
  <c r="L39" i="13"/>
  <c r="M39" i="13"/>
  <c r="F40" i="13"/>
  <c r="N40" i="13" s="1"/>
  <c r="L40" i="13"/>
  <c r="M40" i="13"/>
  <c r="J86" i="13" s="1"/>
  <c r="F41" i="13"/>
  <c r="N41" i="13" s="1"/>
  <c r="D87" i="13" s="1"/>
  <c r="L41" i="13"/>
  <c r="M41" i="13"/>
  <c r="F42" i="13"/>
  <c r="N42" i="13" s="1"/>
  <c r="L42" i="13"/>
  <c r="M42" i="13"/>
  <c r="B43" i="13"/>
  <c r="C43" i="13"/>
  <c r="D43" i="13"/>
  <c r="E43" i="13"/>
  <c r="I43" i="13"/>
  <c r="H52" i="13"/>
  <c r="H53" i="13"/>
  <c r="H54" i="13"/>
  <c r="B55" i="13"/>
  <c r="H55" i="13"/>
  <c r="I55" i="13"/>
  <c r="B56" i="13"/>
  <c r="C56" i="13"/>
  <c r="H56" i="13"/>
  <c r="I56" i="13"/>
  <c r="H57" i="13"/>
  <c r="H58" i="13"/>
  <c r="H59" i="13"/>
  <c r="H60" i="13"/>
  <c r="B61" i="13"/>
  <c r="H61" i="13"/>
  <c r="I61" i="13"/>
  <c r="B62" i="13"/>
  <c r="C62" i="13"/>
  <c r="H62" i="13"/>
  <c r="I62" i="13"/>
  <c r="H63" i="13"/>
  <c r="H64" i="13"/>
  <c r="H65" i="13"/>
  <c r="H66" i="13"/>
  <c r="B67" i="13"/>
  <c r="H67" i="13"/>
  <c r="I67" i="13"/>
  <c r="B68" i="13"/>
  <c r="C68" i="13"/>
  <c r="H68" i="13"/>
  <c r="I68" i="13"/>
  <c r="H69" i="13"/>
  <c r="H70" i="13"/>
  <c r="H71" i="13"/>
  <c r="H72" i="13"/>
  <c r="B73" i="13"/>
  <c r="H73" i="13"/>
  <c r="I73" i="13"/>
  <c r="B74" i="13"/>
  <c r="C74" i="13"/>
  <c r="H74" i="13"/>
  <c r="I74" i="13"/>
  <c r="H75" i="13"/>
  <c r="H76" i="13"/>
  <c r="H77" i="13"/>
  <c r="H78" i="13"/>
  <c r="B79" i="13"/>
  <c r="H79" i="13"/>
  <c r="I79" i="13"/>
  <c r="B80" i="13"/>
  <c r="C80" i="13"/>
  <c r="H80" i="13"/>
  <c r="I80" i="13"/>
  <c r="H81" i="13"/>
  <c r="H82" i="13"/>
  <c r="H83" i="13"/>
  <c r="H84" i="13"/>
  <c r="B85" i="13"/>
  <c r="H85" i="13"/>
  <c r="I85" i="13"/>
  <c r="B86" i="13"/>
  <c r="C86" i="13"/>
  <c r="H86" i="13"/>
  <c r="I86" i="13"/>
  <c r="H87" i="13"/>
  <c r="H88" i="13"/>
  <c r="B107" i="13"/>
  <c r="B53" i="1" l="1"/>
  <c r="I53" i="1"/>
  <c r="M7" i="1"/>
  <c r="B104" i="13"/>
  <c r="D85" i="13"/>
  <c r="K85" i="13"/>
  <c r="D79" i="13"/>
  <c r="K79" i="13"/>
  <c r="D73" i="13"/>
  <c r="K73" i="13"/>
  <c r="D67" i="13"/>
  <c r="K67" i="13"/>
  <c r="D65" i="13"/>
  <c r="K65" i="13"/>
  <c r="D61" i="13"/>
  <c r="K61" i="13"/>
  <c r="D59" i="13"/>
  <c r="K59" i="13"/>
  <c r="E78" i="12"/>
  <c r="M40" i="12"/>
  <c r="N40" i="12"/>
  <c r="L40" i="12"/>
  <c r="O40" i="12"/>
  <c r="D77" i="13"/>
  <c r="K77" i="13"/>
  <c r="D55" i="13"/>
  <c r="K55" i="13"/>
  <c r="L60" i="12"/>
  <c r="M22" i="12"/>
  <c r="N22" i="12"/>
  <c r="L22" i="12"/>
  <c r="O22" i="12"/>
  <c r="B89" i="11"/>
  <c r="L61" i="10"/>
  <c r="I61" i="10"/>
  <c r="K87" i="13"/>
  <c r="K81" i="13"/>
  <c r="K75" i="13"/>
  <c r="K69" i="13"/>
  <c r="K63" i="13"/>
  <c r="K57" i="13"/>
  <c r="C88" i="13"/>
  <c r="J88" i="13"/>
  <c r="C84" i="13"/>
  <c r="J84" i="13"/>
  <c r="C82" i="13"/>
  <c r="J82" i="13"/>
  <c r="C78" i="13"/>
  <c r="J78" i="13"/>
  <c r="C76" i="13"/>
  <c r="J76" i="13"/>
  <c r="C72" i="13"/>
  <c r="J72" i="13"/>
  <c r="C70" i="13"/>
  <c r="J70" i="13"/>
  <c r="C66" i="13"/>
  <c r="J66" i="13"/>
  <c r="C64" i="13"/>
  <c r="J64" i="13"/>
  <c r="C60" i="13"/>
  <c r="J60" i="13"/>
  <c r="C58" i="13"/>
  <c r="J58" i="13"/>
  <c r="C54" i="13"/>
  <c r="J54" i="13"/>
  <c r="C52" i="13"/>
  <c r="J52" i="13"/>
  <c r="M43" i="13"/>
  <c r="M37" i="12"/>
  <c r="N37" i="12"/>
  <c r="L37" i="12"/>
  <c r="O37" i="12"/>
  <c r="L75" i="12"/>
  <c r="E75" i="12"/>
  <c r="M19" i="12"/>
  <c r="N19" i="12"/>
  <c r="L19" i="12"/>
  <c r="O19" i="12"/>
  <c r="L57" i="12"/>
  <c r="E57" i="12"/>
  <c r="F62" i="11"/>
  <c r="L88" i="11"/>
  <c r="L82" i="11"/>
  <c r="L76" i="11"/>
  <c r="L79" i="10"/>
  <c r="I79" i="10"/>
  <c r="J79" i="10"/>
  <c r="C88" i="10"/>
  <c r="J88" i="10"/>
  <c r="M34" i="12"/>
  <c r="N34" i="12"/>
  <c r="L34" i="12"/>
  <c r="O34" i="12"/>
  <c r="E72" i="12"/>
  <c r="L72" i="12"/>
  <c r="M16" i="12"/>
  <c r="N16" i="12"/>
  <c r="L16" i="12"/>
  <c r="O16" i="12"/>
  <c r="E54" i="12"/>
  <c r="L54" i="12"/>
  <c r="F74" i="11"/>
  <c r="M62" i="11"/>
  <c r="D88" i="13"/>
  <c r="K88" i="13"/>
  <c r="D86" i="13"/>
  <c r="K86" i="13"/>
  <c r="D84" i="13"/>
  <c r="K84" i="13"/>
  <c r="D82" i="13"/>
  <c r="K82" i="13"/>
  <c r="D80" i="13"/>
  <c r="K80" i="13"/>
  <c r="D78" i="13"/>
  <c r="K78" i="13"/>
  <c r="K76" i="13"/>
  <c r="D76" i="13"/>
  <c r="D74" i="13"/>
  <c r="K74" i="13"/>
  <c r="D72" i="13"/>
  <c r="K72" i="13"/>
  <c r="D70" i="13"/>
  <c r="K70" i="13"/>
  <c r="D68" i="13"/>
  <c r="K68" i="13"/>
  <c r="D66" i="13"/>
  <c r="K66" i="13"/>
  <c r="D64" i="13"/>
  <c r="K64" i="13"/>
  <c r="D62" i="13"/>
  <c r="K62" i="13"/>
  <c r="D60" i="13"/>
  <c r="K60" i="13"/>
  <c r="D58" i="13"/>
  <c r="K58" i="13"/>
  <c r="D56" i="13"/>
  <c r="K56" i="13"/>
  <c r="D54" i="13"/>
  <c r="K54" i="13"/>
  <c r="K52" i="13"/>
  <c r="D52" i="13"/>
  <c r="L79" i="12"/>
  <c r="M31" i="12"/>
  <c r="N31" i="12"/>
  <c r="L31" i="12"/>
  <c r="O31" i="12"/>
  <c r="L61" i="12"/>
  <c r="M13" i="12"/>
  <c r="N13" i="12"/>
  <c r="L13" i="12"/>
  <c r="O13" i="12"/>
  <c r="F80" i="11"/>
  <c r="M74" i="11"/>
  <c r="O17" i="10"/>
  <c r="M17" i="10"/>
  <c r="N17" i="10"/>
  <c r="L17" i="10"/>
  <c r="K59" i="10"/>
  <c r="D59" i="10"/>
  <c r="C52" i="10"/>
  <c r="J52" i="10"/>
  <c r="M40" i="9"/>
  <c r="L40" i="9"/>
  <c r="N40" i="9"/>
  <c r="O40" i="9"/>
  <c r="K83" i="9"/>
  <c r="D83" i="9"/>
  <c r="I81" i="9"/>
  <c r="B81" i="9"/>
  <c r="I76" i="9"/>
  <c r="B76" i="9"/>
  <c r="M22" i="9"/>
  <c r="L22" i="9"/>
  <c r="N22" i="9"/>
  <c r="O22" i="9"/>
  <c r="K65" i="9"/>
  <c r="D65" i="9"/>
  <c r="I63" i="9"/>
  <c r="B63" i="9"/>
  <c r="I58" i="9"/>
  <c r="B58" i="9"/>
  <c r="D83" i="13"/>
  <c r="K83" i="13"/>
  <c r="D71" i="13"/>
  <c r="K71" i="13"/>
  <c r="D53" i="13"/>
  <c r="K53" i="13"/>
  <c r="C89" i="11"/>
  <c r="C87" i="13"/>
  <c r="J87" i="13"/>
  <c r="C85" i="13"/>
  <c r="J85" i="13"/>
  <c r="C83" i="13"/>
  <c r="J83" i="13"/>
  <c r="J81" i="13"/>
  <c r="C81" i="13"/>
  <c r="C79" i="13"/>
  <c r="J79" i="13"/>
  <c r="C77" i="13"/>
  <c r="J77" i="13"/>
  <c r="C75" i="13"/>
  <c r="J75" i="13"/>
  <c r="C73" i="13"/>
  <c r="J73" i="13"/>
  <c r="C71" i="13"/>
  <c r="J71" i="13"/>
  <c r="J69" i="13"/>
  <c r="C69" i="13"/>
  <c r="C67" i="13"/>
  <c r="J67" i="13"/>
  <c r="C65" i="13"/>
  <c r="J65" i="13"/>
  <c r="C63" i="13"/>
  <c r="J63" i="13"/>
  <c r="C61" i="13"/>
  <c r="J61" i="13"/>
  <c r="C59" i="13"/>
  <c r="J59" i="13"/>
  <c r="J57" i="13"/>
  <c r="C57" i="13"/>
  <c r="C55" i="13"/>
  <c r="J55" i="13"/>
  <c r="C53" i="13"/>
  <c r="J53" i="13"/>
  <c r="E84" i="12"/>
  <c r="L84" i="12"/>
  <c r="M28" i="12"/>
  <c r="N28" i="12"/>
  <c r="L28" i="12"/>
  <c r="O28" i="12"/>
  <c r="E66" i="12"/>
  <c r="L66" i="12"/>
  <c r="M10" i="12"/>
  <c r="N10" i="12"/>
  <c r="L10" i="12"/>
  <c r="O10" i="12"/>
  <c r="F86" i="11"/>
  <c r="M80" i="11"/>
  <c r="B102" i="11"/>
  <c r="B90" i="11"/>
  <c r="C102" i="11" s="1"/>
  <c r="D66" i="10"/>
  <c r="P20" i="10"/>
  <c r="K66" i="10"/>
  <c r="O39" i="8"/>
  <c r="L39" i="8"/>
  <c r="M39" i="8"/>
  <c r="N39" i="8"/>
  <c r="C82" i="8"/>
  <c r="J82" i="8"/>
  <c r="I80" i="8"/>
  <c r="B80" i="8"/>
  <c r="I75" i="8"/>
  <c r="D84" i="10"/>
  <c r="F84" i="10" s="1"/>
  <c r="K84" i="10"/>
  <c r="P38" i="10"/>
  <c r="L81" i="12"/>
  <c r="E81" i="12"/>
  <c r="M25" i="12"/>
  <c r="N25" i="12"/>
  <c r="L25" i="12"/>
  <c r="O25" i="12"/>
  <c r="L63" i="12"/>
  <c r="E63" i="12"/>
  <c r="M7" i="12"/>
  <c r="N7" i="12"/>
  <c r="L7" i="12"/>
  <c r="O7" i="12"/>
  <c r="F43" i="12"/>
  <c r="M86" i="11"/>
  <c r="M68" i="11"/>
  <c r="M56" i="11"/>
  <c r="E105" i="11"/>
  <c r="L78" i="10"/>
  <c r="I78" i="10"/>
  <c r="O35" i="10"/>
  <c r="M35" i="10"/>
  <c r="N35" i="10"/>
  <c r="L35" i="10"/>
  <c r="D77" i="10"/>
  <c r="K77" i="10"/>
  <c r="C70" i="10"/>
  <c r="J70" i="10"/>
  <c r="F82" i="8"/>
  <c r="M39" i="7"/>
  <c r="L39" i="7"/>
  <c r="N39" i="7"/>
  <c r="O39" i="7"/>
  <c r="K82" i="7"/>
  <c r="D82" i="7"/>
  <c r="I80" i="7"/>
  <c r="B80" i="7"/>
  <c r="I75" i="7"/>
  <c r="B75" i="7"/>
  <c r="B88" i="5"/>
  <c r="I88" i="5"/>
  <c r="I83" i="5"/>
  <c r="B83" i="5"/>
  <c r="P10" i="14"/>
  <c r="B56" i="14"/>
  <c r="I56" i="14"/>
  <c r="E55" i="1"/>
  <c r="L55" i="1"/>
  <c r="F78" i="11"/>
  <c r="M67" i="11"/>
  <c r="M61" i="11"/>
  <c r="M55" i="11"/>
  <c r="O34" i="10"/>
  <c r="L34" i="10"/>
  <c r="M34" i="10"/>
  <c r="N34" i="10"/>
  <c r="F66" i="9"/>
  <c r="M60" i="9"/>
  <c r="K88" i="9"/>
  <c r="D88" i="9"/>
  <c r="E84" i="9"/>
  <c r="L84" i="9"/>
  <c r="L77" i="9"/>
  <c r="M77" i="9" s="1"/>
  <c r="E77" i="9"/>
  <c r="K70" i="9"/>
  <c r="D70" i="9"/>
  <c r="E66" i="9"/>
  <c r="L66" i="9"/>
  <c r="L59" i="9"/>
  <c r="E59" i="9"/>
  <c r="P36" i="8"/>
  <c r="I82" i="8"/>
  <c r="M82" i="8" s="1"/>
  <c r="C62" i="14"/>
  <c r="J62" i="14"/>
  <c r="L53" i="1"/>
  <c r="E53" i="1"/>
  <c r="I87" i="13"/>
  <c r="B87" i="13"/>
  <c r="I81" i="13"/>
  <c r="B81" i="13"/>
  <c r="I75" i="13"/>
  <c r="B75" i="13"/>
  <c r="I69" i="13"/>
  <c r="B69" i="13"/>
  <c r="I63" i="13"/>
  <c r="B63" i="13"/>
  <c r="I57" i="13"/>
  <c r="B57" i="13"/>
  <c r="L43" i="13"/>
  <c r="B87" i="12"/>
  <c r="B69" i="12"/>
  <c r="E88" i="12"/>
  <c r="L88" i="12"/>
  <c r="M41" i="12"/>
  <c r="N41" i="12"/>
  <c r="M38" i="12"/>
  <c r="N38" i="12"/>
  <c r="E82" i="12"/>
  <c r="L82" i="12"/>
  <c r="M35" i="12"/>
  <c r="N35" i="12"/>
  <c r="M32" i="12"/>
  <c r="P32" i="12" s="1"/>
  <c r="N32" i="12"/>
  <c r="E76" i="12"/>
  <c r="L76" i="12"/>
  <c r="M29" i="12"/>
  <c r="N29" i="12"/>
  <c r="M26" i="12"/>
  <c r="N26" i="12"/>
  <c r="P26" i="12" s="1"/>
  <c r="E70" i="12"/>
  <c r="L70" i="12"/>
  <c r="M23" i="12"/>
  <c r="N23" i="12"/>
  <c r="M20" i="12"/>
  <c r="N20" i="12"/>
  <c r="E64" i="12"/>
  <c r="L64" i="12"/>
  <c r="M17" i="12"/>
  <c r="N17" i="12"/>
  <c r="M14" i="12"/>
  <c r="P14" i="12" s="1"/>
  <c r="N14" i="12"/>
  <c r="E58" i="12"/>
  <c r="L58" i="12"/>
  <c r="M11" i="12"/>
  <c r="N11" i="12"/>
  <c r="M8" i="12"/>
  <c r="N8" i="12"/>
  <c r="P8" i="12" s="1"/>
  <c r="E52" i="12"/>
  <c r="L52" i="12"/>
  <c r="O43" i="12"/>
  <c r="L90" i="11"/>
  <c r="D105" i="11" s="1"/>
  <c r="C82" i="10"/>
  <c r="J82" i="10"/>
  <c r="D78" i="10"/>
  <c r="F78" i="10" s="1"/>
  <c r="K78" i="10"/>
  <c r="P31" i="10"/>
  <c r="O29" i="10"/>
  <c r="M29" i="10"/>
  <c r="N29" i="10"/>
  <c r="O11" i="10"/>
  <c r="M11" i="10"/>
  <c r="N11" i="10"/>
  <c r="B88" i="9"/>
  <c r="J83" i="9"/>
  <c r="M34" i="9"/>
  <c r="L34" i="9"/>
  <c r="N34" i="9"/>
  <c r="O34" i="9"/>
  <c r="K77" i="9"/>
  <c r="D77" i="9"/>
  <c r="B70" i="9"/>
  <c r="J65" i="9"/>
  <c r="M16" i="9"/>
  <c r="L16" i="9"/>
  <c r="N16" i="9"/>
  <c r="O16" i="9"/>
  <c r="K59" i="9"/>
  <c r="M59" i="9" s="1"/>
  <c r="D59" i="9"/>
  <c r="B52" i="9"/>
  <c r="F84" i="8"/>
  <c r="L72" i="8"/>
  <c r="I72" i="8"/>
  <c r="B87" i="8"/>
  <c r="I87" i="8"/>
  <c r="O15" i="8"/>
  <c r="L15" i="8"/>
  <c r="M15" i="8"/>
  <c r="N15" i="8"/>
  <c r="C58" i="8"/>
  <c r="J58" i="8"/>
  <c r="B56" i="8"/>
  <c r="P7" i="7"/>
  <c r="L53" i="7"/>
  <c r="L7" i="6"/>
  <c r="O7" i="6"/>
  <c r="N7" i="6"/>
  <c r="M7" i="6"/>
  <c r="I66" i="6"/>
  <c r="J66" i="6"/>
  <c r="K57" i="14"/>
  <c r="D57" i="14"/>
  <c r="P11" i="14"/>
  <c r="J56" i="1"/>
  <c r="C56" i="1"/>
  <c r="L54" i="1"/>
  <c r="E54" i="1"/>
  <c r="I88" i="13"/>
  <c r="B88" i="13"/>
  <c r="I82" i="13"/>
  <c r="B82" i="13"/>
  <c r="I76" i="13"/>
  <c r="B76" i="13"/>
  <c r="I70" i="13"/>
  <c r="B70" i="13"/>
  <c r="I64" i="13"/>
  <c r="B64" i="13"/>
  <c r="I58" i="13"/>
  <c r="B58" i="13"/>
  <c r="I52" i="13"/>
  <c r="B52" i="13"/>
  <c r="I87" i="12"/>
  <c r="I78" i="12"/>
  <c r="B78" i="12"/>
  <c r="I69" i="12"/>
  <c r="I60" i="12"/>
  <c r="B60" i="12"/>
  <c r="B85" i="12"/>
  <c r="I85" i="12"/>
  <c r="B79" i="12"/>
  <c r="I79" i="12"/>
  <c r="B73" i="12"/>
  <c r="I73" i="12"/>
  <c r="B67" i="12"/>
  <c r="I67" i="12"/>
  <c r="B61" i="12"/>
  <c r="I61" i="12"/>
  <c r="B55" i="12"/>
  <c r="I55" i="12"/>
  <c r="M84" i="11"/>
  <c r="M66" i="11"/>
  <c r="M60" i="11"/>
  <c r="E84" i="11"/>
  <c r="F84" i="11" s="1"/>
  <c r="L84" i="11"/>
  <c r="E83" i="11"/>
  <c r="L83" i="11"/>
  <c r="E78" i="11"/>
  <c r="L78" i="11"/>
  <c r="M78" i="11" s="1"/>
  <c r="E77" i="11"/>
  <c r="L77" i="11"/>
  <c r="E72" i="11"/>
  <c r="F72" i="11" s="1"/>
  <c r="L72" i="11"/>
  <c r="M72" i="11" s="1"/>
  <c r="E71" i="11"/>
  <c r="L71" i="11"/>
  <c r="M71" i="11" s="1"/>
  <c r="E70" i="11"/>
  <c r="L70" i="11"/>
  <c r="E66" i="11"/>
  <c r="F66" i="11" s="1"/>
  <c r="L66" i="11"/>
  <c r="E65" i="11"/>
  <c r="L65" i="11"/>
  <c r="M65" i="11" s="1"/>
  <c r="E64" i="11"/>
  <c r="L64" i="11"/>
  <c r="E60" i="11"/>
  <c r="F60" i="11" s="1"/>
  <c r="L60" i="11"/>
  <c r="E59" i="11"/>
  <c r="L59" i="11"/>
  <c r="E58" i="11"/>
  <c r="L58" i="11"/>
  <c r="E54" i="11"/>
  <c r="F54" i="11" s="1"/>
  <c r="L54" i="11"/>
  <c r="M54" i="11" s="1"/>
  <c r="E53" i="11"/>
  <c r="L53" i="11"/>
  <c r="M53" i="11" s="1"/>
  <c r="E52" i="11"/>
  <c r="L52" i="11"/>
  <c r="F79" i="10"/>
  <c r="J59" i="10"/>
  <c r="B87" i="10"/>
  <c r="I87" i="10"/>
  <c r="B82" i="10"/>
  <c r="I82" i="10"/>
  <c r="O28" i="10"/>
  <c r="L28" i="10"/>
  <c r="M28" i="10"/>
  <c r="N28" i="10"/>
  <c r="I69" i="10"/>
  <c r="B69" i="10"/>
  <c r="B64" i="10"/>
  <c r="I64" i="10"/>
  <c r="O10" i="10"/>
  <c r="L10" i="10"/>
  <c r="M10" i="10"/>
  <c r="N10" i="10"/>
  <c r="P31" i="9"/>
  <c r="M29" i="9"/>
  <c r="N29" i="9"/>
  <c r="P29" i="9" s="1"/>
  <c r="O29" i="9"/>
  <c r="P13" i="9"/>
  <c r="M11" i="9"/>
  <c r="N11" i="9"/>
  <c r="O11" i="9"/>
  <c r="I83" i="8"/>
  <c r="L83" i="8"/>
  <c r="I56" i="8"/>
  <c r="J81" i="8"/>
  <c r="C63" i="8"/>
  <c r="J63" i="8"/>
  <c r="P12" i="8"/>
  <c r="B58" i="8"/>
  <c r="I58" i="8"/>
  <c r="O10" i="8"/>
  <c r="M10" i="8"/>
  <c r="P10" i="8" s="1"/>
  <c r="N10" i="8"/>
  <c r="E53" i="7"/>
  <c r="M22" i="7"/>
  <c r="N22" i="7"/>
  <c r="O22" i="7"/>
  <c r="L22" i="7"/>
  <c r="E64" i="7"/>
  <c r="L64" i="7"/>
  <c r="D57" i="7"/>
  <c r="K57" i="7"/>
  <c r="L12" i="6"/>
  <c r="N12" i="6"/>
  <c r="O12" i="6"/>
  <c r="M12" i="6"/>
  <c r="M85" i="11"/>
  <c r="M79" i="11"/>
  <c r="M73" i="11"/>
  <c r="C77" i="10"/>
  <c r="J77" i="10"/>
  <c r="P29" i="10"/>
  <c r="O16" i="10"/>
  <c r="L16" i="10"/>
  <c r="M16" i="10"/>
  <c r="N16" i="10"/>
  <c r="F84" i="9"/>
  <c r="M78" i="9"/>
  <c r="P37" i="9"/>
  <c r="P19" i="9"/>
  <c r="D83" i="8"/>
  <c r="K83" i="8"/>
  <c r="I83" i="13"/>
  <c r="I77" i="13"/>
  <c r="I71" i="13"/>
  <c r="I65" i="13"/>
  <c r="I59" i="13"/>
  <c r="I53" i="13"/>
  <c r="F43" i="13"/>
  <c r="O42" i="13"/>
  <c r="O41" i="13"/>
  <c r="P41" i="13" s="1"/>
  <c r="O40" i="13"/>
  <c r="O39" i="13"/>
  <c r="P39" i="13" s="1"/>
  <c r="O38" i="13"/>
  <c r="O37" i="13"/>
  <c r="O36" i="13"/>
  <c r="P36" i="13" s="1"/>
  <c r="O35" i="13"/>
  <c r="O34" i="13"/>
  <c r="P34" i="13" s="1"/>
  <c r="O33" i="13"/>
  <c r="O32" i="13"/>
  <c r="O31" i="13"/>
  <c r="O30" i="13"/>
  <c r="P30" i="13" s="1"/>
  <c r="O29" i="13"/>
  <c r="P29" i="13" s="1"/>
  <c r="O28" i="13"/>
  <c r="O27" i="13"/>
  <c r="O26" i="13"/>
  <c r="O25" i="13"/>
  <c r="O24" i="13"/>
  <c r="P24" i="13" s="1"/>
  <c r="O23" i="13"/>
  <c r="P23" i="13" s="1"/>
  <c r="O22" i="13"/>
  <c r="P22" i="13" s="1"/>
  <c r="O21" i="13"/>
  <c r="P21" i="13" s="1"/>
  <c r="O20" i="13"/>
  <c r="O19" i="13"/>
  <c r="O18" i="13"/>
  <c r="P18" i="13" s="1"/>
  <c r="O17" i="13"/>
  <c r="O16" i="13"/>
  <c r="O15" i="13"/>
  <c r="O14" i="13"/>
  <c r="O13" i="13"/>
  <c r="O12" i="13"/>
  <c r="P12" i="13" s="1"/>
  <c r="O11" i="13"/>
  <c r="P11" i="13" s="1"/>
  <c r="O10" i="13"/>
  <c r="P10" i="13" s="1"/>
  <c r="O9" i="13"/>
  <c r="O8" i="13"/>
  <c r="O7" i="13"/>
  <c r="O6" i="13"/>
  <c r="P6" i="13" s="1"/>
  <c r="B81" i="12"/>
  <c r="E73" i="12"/>
  <c r="B63" i="12"/>
  <c r="E55" i="12"/>
  <c r="M42" i="12"/>
  <c r="N42" i="12"/>
  <c r="M39" i="12"/>
  <c r="N39" i="12"/>
  <c r="M36" i="12"/>
  <c r="N36" i="12"/>
  <c r="M33" i="12"/>
  <c r="N33" i="12"/>
  <c r="M30" i="12"/>
  <c r="N30" i="12"/>
  <c r="M27" i="12"/>
  <c r="N27" i="12"/>
  <c r="M24" i="12"/>
  <c r="N24" i="12"/>
  <c r="M21" i="12"/>
  <c r="N21" i="12"/>
  <c r="M18" i="12"/>
  <c r="N18" i="12"/>
  <c r="M15" i="12"/>
  <c r="N15" i="12"/>
  <c r="M12" i="12"/>
  <c r="N12" i="12"/>
  <c r="M9" i="12"/>
  <c r="N9" i="12"/>
  <c r="M6" i="12"/>
  <c r="N6" i="12"/>
  <c r="D88" i="11"/>
  <c r="F88" i="11" s="1"/>
  <c r="K88" i="11"/>
  <c r="D83" i="11"/>
  <c r="F83" i="11" s="1"/>
  <c r="K83" i="11"/>
  <c r="M83" i="11" s="1"/>
  <c r="D82" i="11"/>
  <c r="F82" i="11" s="1"/>
  <c r="K82" i="11"/>
  <c r="D77" i="11"/>
  <c r="K77" i="11"/>
  <c r="M77" i="11" s="1"/>
  <c r="D76" i="11"/>
  <c r="F76" i="11" s="1"/>
  <c r="K76" i="11"/>
  <c r="D71" i="11"/>
  <c r="F71" i="11" s="1"/>
  <c r="K71" i="11"/>
  <c r="D70" i="11"/>
  <c r="K70" i="11"/>
  <c r="D69" i="11"/>
  <c r="F69" i="11" s="1"/>
  <c r="K69" i="11"/>
  <c r="D65" i="11"/>
  <c r="F65" i="11" s="1"/>
  <c r="K65" i="11"/>
  <c r="D64" i="11"/>
  <c r="K64" i="11"/>
  <c r="D63" i="11"/>
  <c r="F63" i="11" s="1"/>
  <c r="K63" i="11"/>
  <c r="D59" i="11"/>
  <c r="F59" i="11" s="1"/>
  <c r="K59" i="11"/>
  <c r="M59" i="11" s="1"/>
  <c r="D58" i="11"/>
  <c r="K58" i="11"/>
  <c r="D57" i="11"/>
  <c r="F57" i="11" s="1"/>
  <c r="K57" i="11"/>
  <c r="D53" i="11"/>
  <c r="F53" i="11" s="1"/>
  <c r="K53" i="11"/>
  <c r="D52" i="11"/>
  <c r="K52" i="11"/>
  <c r="K89" i="11" s="1"/>
  <c r="N43" i="11"/>
  <c r="C71" i="10"/>
  <c r="O41" i="10"/>
  <c r="M41" i="10"/>
  <c r="N41" i="10"/>
  <c r="D83" i="10"/>
  <c r="K83" i="10"/>
  <c r="C76" i="10"/>
  <c r="J76" i="10"/>
  <c r="K72" i="10"/>
  <c r="D72" i="10"/>
  <c r="O23" i="10"/>
  <c r="M23" i="10"/>
  <c r="N23" i="10"/>
  <c r="K65" i="10"/>
  <c r="D65" i="10"/>
  <c r="J61" i="10"/>
  <c r="C58" i="10"/>
  <c r="J58" i="10"/>
  <c r="K54" i="10"/>
  <c r="D54" i="10"/>
  <c r="I88" i="9"/>
  <c r="F77" i="9"/>
  <c r="I70" i="9"/>
  <c r="F59" i="9"/>
  <c r="I52" i="9"/>
  <c r="I87" i="9"/>
  <c r="B87" i="9"/>
  <c r="I82" i="9"/>
  <c r="M28" i="9"/>
  <c r="L28" i="9"/>
  <c r="N28" i="9"/>
  <c r="O28" i="9"/>
  <c r="I69" i="9"/>
  <c r="B69" i="9"/>
  <c r="I64" i="9"/>
  <c r="M10" i="9"/>
  <c r="L10" i="9"/>
  <c r="N10" i="9"/>
  <c r="O10" i="9"/>
  <c r="K59" i="8"/>
  <c r="O27" i="8"/>
  <c r="L27" i="8"/>
  <c r="M27" i="8"/>
  <c r="N27" i="8"/>
  <c r="I68" i="8"/>
  <c r="I63" i="8"/>
  <c r="P25" i="7"/>
  <c r="L71" i="7"/>
  <c r="E71" i="7"/>
  <c r="M21" i="7"/>
  <c r="L21" i="7"/>
  <c r="N21" i="7"/>
  <c r="O21" i="7"/>
  <c r="D64" i="7"/>
  <c r="F64" i="7" s="1"/>
  <c r="K64" i="7"/>
  <c r="I62" i="7"/>
  <c r="B62" i="7"/>
  <c r="I57" i="7"/>
  <c r="B57" i="7"/>
  <c r="D73" i="6"/>
  <c r="K73" i="6"/>
  <c r="P27" i="6"/>
  <c r="L61" i="6"/>
  <c r="E61" i="6"/>
  <c r="E54" i="6"/>
  <c r="L54" i="6"/>
  <c r="F85" i="10"/>
  <c r="B88" i="10"/>
  <c r="I88" i="10"/>
  <c r="I57" i="10"/>
  <c r="M35" i="9"/>
  <c r="N35" i="9"/>
  <c r="O35" i="9"/>
  <c r="M17" i="9"/>
  <c r="N17" i="9"/>
  <c r="N43" i="9" s="1"/>
  <c r="O17" i="9"/>
  <c r="K52" i="9"/>
  <c r="D52" i="9"/>
  <c r="O34" i="8"/>
  <c r="M34" i="8"/>
  <c r="P34" i="8" s="1"/>
  <c r="N34" i="8"/>
  <c r="L78" i="5"/>
  <c r="I56" i="1"/>
  <c r="B56" i="1"/>
  <c r="I84" i="13"/>
  <c r="I78" i="13"/>
  <c r="I72" i="13"/>
  <c r="I66" i="13"/>
  <c r="I60" i="13"/>
  <c r="I54" i="13"/>
  <c r="I81" i="12"/>
  <c r="I72" i="12"/>
  <c r="B72" i="12"/>
  <c r="I63" i="12"/>
  <c r="I54" i="12"/>
  <c r="B54" i="12"/>
  <c r="E90" i="11"/>
  <c r="C105" i="11" s="1"/>
  <c r="I70" i="10"/>
  <c r="B52" i="10"/>
  <c r="O40" i="10"/>
  <c r="L40" i="10"/>
  <c r="M40" i="10"/>
  <c r="N40" i="10"/>
  <c r="C83" i="10"/>
  <c r="J83" i="10"/>
  <c r="B76" i="10"/>
  <c r="I76" i="10"/>
  <c r="O22" i="10"/>
  <c r="L22" i="10"/>
  <c r="M22" i="10"/>
  <c r="N22" i="10"/>
  <c r="J65" i="10"/>
  <c r="C65" i="10"/>
  <c r="B58" i="10"/>
  <c r="I58" i="10"/>
  <c r="K82" i="9"/>
  <c r="I75" i="9"/>
  <c r="K64" i="9"/>
  <c r="I57" i="9"/>
  <c r="M41" i="9"/>
  <c r="N41" i="9"/>
  <c r="O41" i="9"/>
  <c r="L83" i="9"/>
  <c r="K79" i="9"/>
  <c r="E72" i="9"/>
  <c r="F72" i="9" s="1"/>
  <c r="L72" i="9"/>
  <c r="P25" i="9"/>
  <c r="M23" i="9"/>
  <c r="P23" i="9" s="1"/>
  <c r="N23" i="9"/>
  <c r="O23" i="9"/>
  <c r="L65" i="9"/>
  <c r="K61" i="9"/>
  <c r="E54" i="9"/>
  <c r="F54" i="9" s="1"/>
  <c r="L54" i="9"/>
  <c r="P7" i="9"/>
  <c r="B63" i="8"/>
  <c r="K71" i="8"/>
  <c r="D71" i="8"/>
  <c r="P24" i="8"/>
  <c r="I70" i="8"/>
  <c r="O22" i="8"/>
  <c r="M22" i="8"/>
  <c r="N22" i="8"/>
  <c r="F72" i="7"/>
  <c r="M40" i="7"/>
  <c r="N40" i="7"/>
  <c r="O40" i="7"/>
  <c r="L40" i="7"/>
  <c r="E82" i="7"/>
  <c r="L82" i="7"/>
  <c r="D75" i="7"/>
  <c r="K75" i="7"/>
  <c r="J77" i="6"/>
  <c r="C77" i="6"/>
  <c r="L74" i="6"/>
  <c r="E74" i="6"/>
  <c r="C83" i="5"/>
  <c r="J83" i="5"/>
  <c r="L80" i="5"/>
  <c r="E80" i="5"/>
  <c r="K79" i="5"/>
  <c r="D79" i="5"/>
  <c r="L29" i="5"/>
  <c r="M29" i="5"/>
  <c r="N29" i="5"/>
  <c r="O29" i="5"/>
  <c r="E73" i="5"/>
  <c r="L73" i="5"/>
  <c r="J72" i="5"/>
  <c r="C72" i="5"/>
  <c r="B70" i="5"/>
  <c r="I70" i="5"/>
  <c r="I65" i="5"/>
  <c r="B65" i="5"/>
  <c r="E60" i="5"/>
  <c r="L60" i="5"/>
  <c r="D73" i="10"/>
  <c r="F73" i="10" s="1"/>
  <c r="K73" i="10"/>
  <c r="M73" i="10" s="1"/>
  <c r="C72" i="10"/>
  <c r="J72" i="10"/>
  <c r="M72" i="10" s="1"/>
  <c r="B71" i="10"/>
  <c r="F71" i="10" s="1"/>
  <c r="I71" i="10"/>
  <c r="M71" i="10" s="1"/>
  <c r="D67" i="10"/>
  <c r="F67" i="10" s="1"/>
  <c r="K67" i="10"/>
  <c r="M67" i="10" s="1"/>
  <c r="C66" i="10"/>
  <c r="F66" i="10" s="1"/>
  <c r="J66" i="10"/>
  <c r="M66" i="10" s="1"/>
  <c r="B65" i="10"/>
  <c r="F65" i="10" s="1"/>
  <c r="I65" i="10"/>
  <c r="D61" i="10"/>
  <c r="K61" i="10"/>
  <c r="C60" i="10"/>
  <c r="F60" i="10" s="1"/>
  <c r="J60" i="10"/>
  <c r="M60" i="10" s="1"/>
  <c r="B59" i="10"/>
  <c r="F59" i="10" s="1"/>
  <c r="I59" i="10"/>
  <c r="M59" i="10" s="1"/>
  <c r="D55" i="10"/>
  <c r="F55" i="10" s="1"/>
  <c r="K55" i="10"/>
  <c r="M55" i="10" s="1"/>
  <c r="C54" i="10"/>
  <c r="J54" i="10"/>
  <c r="M54" i="10" s="1"/>
  <c r="B53" i="10"/>
  <c r="F53" i="10" s="1"/>
  <c r="I53" i="10"/>
  <c r="M53" i="10" s="1"/>
  <c r="O6" i="10"/>
  <c r="F43" i="10"/>
  <c r="F71" i="9"/>
  <c r="F53" i="9"/>
  <c r="O41" i="8"/>
  <c r="N41" i="8"/>
  <c r="O29" i="8"/>
  <c r="N29" i="8"/>
  <c r="K72" i="8"/>
  <c r="D72" i="8"/>
  <c r="O17" i="8"/>
  <c r="N17" i="8"/>
  <c r="D52" i="8"/>
  <c r="K52" i="8"/>
  <c r="F82" i="7"/>
  <c r="F66" i="7"/>
  <c r="D87" i="7"/>
  <c r="K87" i="7"/>
  <c r="P36" i="7"/>
  <c r="M34" i="7"/>
  <c r="N34" i="7"/>
  <c r="O34" i="7"/>
  <c r="E76" i="7"/>
  <c r="L76" i="7"/>
  <c r="D69" i="7"/>
  <c r="K69" i="7"/>
  <c r="P18" i="7"/>
  <c r="M16" i="7"/>
  <c r="N16" i="7"/>
  <c r="O16" i="7"/>
  <c r="E58" i="7"/>
  <c r="L58" i="7"/>
  <c r="L36" i="6"/>
  <c r="N36" i="6"/>
  <c r="O36" i="6"/>
  <c r="M36" i="6"/>
  <c r="F79" i="6"/>
  <c r="L31" i="6"/>
  <c r="O31" i="6"/>
  <c r="N31" i="6"/>
  <c r="D61" i="6"/>
  <c r="K61" i="6"/>
  <c r="P15" i="6"/>
  <c r="P14" i="6"/>
  <c r="M19" i="2"/>
  <c r="N19" i="2"/>
  <c r="O19" i="2"/>
  <c r="L19" i="2"/>
  <c r="L70" i="10"/>
  <c r="K72" i="9"/>
  <c r="I71" i="9"/>
  <c r="M71" i="9" s="1"/>
  <c r="K54" i="9"/>
  <c r="I53" i="9"/>
  <c r="M53" i="9" s="1"/>
  <c r="D88" i="8"/>
  <c r="C83" i="8"/>
  <c r="F83" i="8" s="1"/>
  <c r="D76" i="8"/>
  <c r="C88" i="8"/>
  <c r="F88" i="8" s="1"/>
  <c r="J88" i="8"/>
  <c r="O33" i="8"/>
  <c r="L33" i="8"/>
  <c r="M33" i="8"/>
  <c r="N33" i="8"/>
  <c r="B74" i="8"/>
  <c r="O21" i="8"/>
  <c r="L21" i="8"/>
  <c r="M21" i="8"/>
  <c r="N21" i="8"/>
  <c r="I62" i="8"/>
  <c r="B62" i="8"/>
  <c r="O9" i="8"/>
  <c r="L9" i="8"/>
  <c r="M9" i="8"/>
  <c r="N9" i="8"/>
  <c r="N43" i="8" s="1"/>
  <c r="F84" i="7"/>
  <c r="F70" i="7"/>
  <c r="M65" i="7"/>
  <c r="I87" i="7"/>
  <c r="B87" i="7"/>
  <c r="M33" i="7"/>
  <c r="L33" i="7"/>
  <c r="N33" i="7"/>
  <c r="O33" i="7"/>
  <c r="I74" i="7"/>
  <c r="B74" i="7"/>
  <c r="I69" i="7"/>
  <c r="B69" i="7"/>
  <c r="M15" i="7"/>
  <c r="L15" i="7"/>
  <c r="N15" i="7"/>
  <c r="O15" i="7"/>
  <c r="K58" i="7"/>
  <c r="D58" i="7"/>
  <c r="I56" i="7"/>
  <c r="B56" i="7"/>
  <c r="C84" i="6"/>
  <c r="J84" i="6"/>
  <c r="L62" i="6"/>
  <c r="E62" i="6"/>
  <c r="F80" i="5"/>
  <c r="B56" i="4"/>
  <c r="I56" i="4"/>
  <c r="E54" i="4"/>
  <c r="L54" i="4"/>
  <c r="E72" i="2"/>
  <c r="L72" i="2"/>
  <c r="P26" i="2"/>
  <c r="J87" i="11"/>
  <c r="J81" i="11"/>
  <c r="J75" i="11"/>
  <c r="J69" i="11"/>
  <c r="J63" i="11"/>
  <c r="J57" i="11"/>
  <c r="M43" i="11"/>
  <c r="B72" i="10"/>
  <c r="F72" i="10" s="1"/>
  <c r="C61" i="10"/>
  <c r="F61" i="10" s="1"/>
  <c r="B54" i="10"/>
  <c r="C88" i="9"/>
  <c r="B83" i="9"/>
  <c r="F83" i="9" s="1"/>
  <c r="E73" i="9"/>
  <c r="C70" i="9"/>
  <c r="B65" i="9"/>
  <c r="F65" i="9" s="1"/>
  <c r="E55" i="9"/>
  <c r="C52" i="9"/>
  <c r="B85" i="9"/>
  <c r="F85" i="9" s="1"/>
  <c r="I85" i="9"/>
  <c r="M85" i="9" s="1"/>
  <c r="B79" i="9"/>
  <c r="F79" i="9" s="1"/>
  <c r="I79" i="9"/>
  <c r="M79" i="9" s="1"/>
  <c r="B73" i="9"/>
  <c r="I73" i="9"/>
  <c r="M73" i="9" s="1"/>
  <c r="B67" i="9"/>
  <c r="F67" i="9" s="1"/>
  <c r="I67" i="9"/>
  <c r="M67" i="9" s="1"/>
  <c r="B61" i="9"/>
  <c r="F61" i="9" s="1"/>
  <c r="I61" i="9"/>
  <c r="B55" i="9"/>
  <c r="F55" i="9" s="1"/>
  <c r="I55" i="9"/>
  <c r="M55" i="9" s="1"/>
  <c r="C81" i="8"/>
  <c r="C76" i="8"/>
  <c r="M54" i="8"/>
  <c r="P42" i="8"/>
  <c r="O40" i="8"/>
  <c r="M40" i="8"/>
  <c r="N40" i="8"/>
  <c r="B81" i="8"/>
  <c r="I81" i="8"/>
  <c r="P35" i="8"/>
  <c r="P30" i="8"/>
  <c r="B76" i="8"/>
  <c r="I76" i="8"/>
  <c r="M76" i="8" s="1"/>
  <c r="O28" i="8"/>
  <c r="M28" i="8"/>
  <c r="N28" i="8"/>
  <c r="I69" i="8"/>
  <c r="B69" i="8"/>
  <c r="K65" i="8"/>
  <c r="D65" i="8"/>
  <c r="P18" i="8"/>
  <c r="B64" i="8"/>
  <c r="F64" i="8" s="1"/>
  <c r="I64" i="8"/>
  <c r="M64" i="8" s="1"/>
  <c r="O16" i="8"/>
  <c r="M16" i="8"/>
  <c r="N16" i="8"/>
  <c r="L59" i="8"/>
  <c r="I57" i="8"/>
  <c r="E88" i="7"/>
  <c r="L88" i="7"/>
  <c r="D81" i="7"/>
  <c r="K81" i="7"/>
  <c r="L77" i="7"/>
  <c r="E77" i="7"/>
  <c r="F77" i="7" s="1"/>
  <c r="P30" i="7"/>
  <c r="M28" i="7"/>
  <c r="N28" i="7"/>
  <c r="O28" i="7"/>
  <c r="P28" i="7" s="1"/>
  <c r="E70" i="7"/>
  <c r="L70" i="7"/>
  <c r="D63" i="7"/>
  <c r="K63" i="7"/>
  <c r="L59" i="7"/>
  <c r="M59" i="7" s="1"/>
  <c r="E59" i="7"/>
  <c r="F59" i="7" s="1"/>
  <c r="P12" i="7"/>
  <c r="M10" i="7"/>
  <c r="N10" i="7"/>
  <c r="O10" i="7"/>
  <c r="E52" i="7"/>
  <c r="L52" i="7"/>
  <c r="L78" i="6"/>
  <c r="C65" i="6"/>
  <c r="F60" i="6"/>
  <c r="P39" i="6"/>
  <c r="P38" i="6"/>
  <c r="L24" i="6"/>
  <c r="N24" i="6"/>
  <c r="O24" i="6"/>
  <c r="M24" i="6"/>
  <c r="L19" i="6"/>
  <c r="O19" i="6"/>
  <c r="N19" i="6"/>
  <c r="M12" i="5"/>
  <c r="N12" i="5"/>
  <c r="O12" i="5"/>
  <c r="L12" i="5"/>
  <c r="D54" i="5"/>
  <c r="K54" i="5"/>
  <c r="D53" i="5"/>
  <c r="K53" i="5"/>
  <c r="J88" i="11"/>
  <c r="M88" i="11" s="1"/>
  <c r="I87" i="11"/>
  <c r="M87" i="11" s="1"/>
  <c r="J82" i="11"/>
  <c r="M82" i="11" s="1"/>
  <c r="I81" i="11"/>
  <c r="J76" i="11"/>
  <c r="M76" i="11" s="1"/>
  <c r="I75" i="11"/>
  <c r="M75" i="11" s="1"/>
  <c r="J70" i="11"/>
  <c r="M70" i="11" s="1"/>
  <c r="I69" i="11"/>
  <c r="M69" i="11" s="1"/>
  <c r="J64" i="11"/>
  <c r="M64" i="11" s="1"/>
  <c r="I63" i="11"/>
  <c r="J58" i="11"/>
  <c r="M58" i="11" s="1"/>
  <c r="I57" i="11"/>
  <c r="J52" i="11"/>
  <c r="K85" i="10"/>
  <c r="M85" i="10" s="1"/>
  <c r="J84" i="10"/>
  <c r="M84" i="10" s="1"/>
  <c r="I83" i="10"/>
  <c r="B83" i="10"/>
  <c r="F83" i="10" s="1"/>
  <c r="K79" i="10"/>
  <c r="J78" i="10"/>
  <c r="I77" i="10"/>
  <c r="M77" i="10" s="1"/>
  <c r="B77" i="10"/>
  <c r="F77" i="10" s="1"/>
  <c r="L64" i="10"/>
  <c r="N42" i="10"/>
  <c r="N36" i="10"/>
  <c r="N30" i="10"/>
  <c r="P25" i="10"/>
  <c r="N24" i="10"/>
  <c r="P24" i="10" s="1"/>
  <c r="P19" i="10"/>
  <c r="N18" i="10"/>
  <c r="P13" i="10"/>
  <c r="N12" i="10"/>
  <c r="P7" i="10"/>
  <c r="N6" i="10"/>
  <c r="P6" i="10" s="1"/>
  <c r="K84" i="9"/>
  <c r="M84" i="9" s="1"/>
  <c r="I83" i="9"/>
  <c r="M83" i="9" s="1"/>
  <c r="I72" i="9"/>
  <c r="M72" i="9" s="1"/>
  <c r="K66" i="9"/>
  <c r="M66" i="9" s="1"/>
  <c r="I65" i="9"/>
  <c r="M65" i="9" s="1"/>
  <c r="I54" i="9"/>
  <c r="F43" i="9"/>
  <c r="O42" i="9"/>
  <c r="O36" i="9"/>
  <c r="O30" i="9"/>
  <c r="O24" i="9"/>
  <c r="O18" i="9"/>
  <c r="P18" i="9" s="1"/>
  <c r="O12" i="9"/>
  <c r="O6" i="9"/>
  <c r="I88" i="8"/>
  <c r="M88" i="8" s="1"/>
  <c r="K84" i="8"/>
  <c r="M84" i="8" s="1"/>
  <c r="D60" i="8"/>
  <c r="B57" i="8"/>
  <c r="O35" i="8"/>
  <c r="N35" i="8"/>
  <c r="D70" i="8"/>
  <c r="F70" i="8" s="1"/>
  <c r="K70" i="8"/>
  <c r="O23" i="8"/>
  <c r="N23" i="8"/>
  <c r="J65" i="8"/>
  <c r="C65" i="8"/>
  <c r="D58" i="8"/>
  <c r="K58" i="8"/>
  <c r="O11" i="8"/>
  <c r="N11" i="8"/>
  <c r="K54" i="8"/>
  <c r="D54" i="8"/>
  <c r="M77" i="7"/>
  <c r="E65" i="7"/>
  <c r="F65" i="7" s="1"/>
  <c r="F43" i="7"/>
  <c r="K88" i="7"/>
  <c r="M88" i="7" s="1"/>
  <c r="D88" i="7"/>
  <c r="J83" i="7"/>
  <c r="M83" i="7" s="1"/>
  <c r="B81" i="7"/>
  <c r="M27" i="7"/>
  <c r="L27" i="7"/>
  <c r="N27" i="7"/>
  <c r="O27" i="7"/>
  <c r="K70" i="7"/>
  <c r="M70" i="7" s="1"/>
  <c r="D70" i="7"/>
  <c r="J65" i="7"/>
  <c r="B63" i="7"/>
  <c r="M9" i="7"/>
  <c r="L9" i="7"/>
  <c r="N9" i="7"/>
  <c r="O9" i="7"/>
  <c r="N43" i="7"/>
  <c r="K52" i="7"/>
  <c r="D52" i="7"/>
  <c r="F52" i="7" s="1"/>
  <c r="L85" i="6"/>
  <c r="E86" i="6"/>
  <c r="F86" i="6" s="1"/>
  <c r="L86" i="6"/>
  <c r="M86" i="6" s="1"/>
  <c r="E73" i="6"/>
  <c r="L73" i="6"/>
  <c r="M73" i="6" s="1"/>
  <c r="J72" i="6"/>
  <c r="C72" i="6"/>
  <c r="L66" i="6"/>
  <c r="E66" i="6"/>
  <c r="F55" i="5"/>
  <c r="M30" i="5"/>
  <c r="N30" i="5"/>
  <c r="O30" i="5"/>
  <c r="L30" i="5"/>
  <c r="D72" i="5"/>
  <c r="K72" i="5"/>
  <c r="D71" i="5"/>
  <c r="K71" i="5"/>
  <c r="C65" i="5"/>
  <c r="J65" i="5"/>
  <c r="L62" i="5"/>
  <c r="E62" i="5"/>
  <c r="K61" i="5"/>
  <c r="D61" i="5"/>
  <c r="L11" i="5"/>
  <c r="M11" i="5"/>
  <c r="N11" i="5"/>
  <c r="O11" i="5"/>
  <c r="E55" i="5"/>
  <c r="L55" i="5"/>
  <c r="M55" i="5" s="1"/>
  <c r="J54" i="5"/>
  <c r="C54" i="5"/>
  <c r="F85" i="6"/>
  <c r="F78" i="6"/>
  <c r="C88" i="6"/>
  <c r="J88" i="6"/>
  <c r="L35" i="6"/>
  <c r="M35" i="6"/>
  <c r="N35" i="6"/>
  <c r="O35" i="6"/>
  <c r="L23" i="6"/>
  <c r="M23" i="6"/>
  <c r="N23" i="6"/>
  <c r="O23" i="6"/>
  <c r="K66" i="6"/>
  <c r="D66" i="6"/>
  <c r="F66" i="6" s="1"/>
  <c r="K59" i="6"/>
  <c r="D59" i="6"/>
  <c r="L11" i="6"/>
  <c r="M11" i="6"/>
  <c r="N11" i="6"/>
  <c r="O11" i="6"/>
  <c r="J52" i="6"/>
  <c r="C52" i="6"/>
  <c r="M42" i="5"/>
  <c r="N42" i="5"/>
  <c r="O42" i="5"/>
  <c r="D84" i="5"/>
  <c r="K84" i="5"/>
  <c r="C77" i="5"/>
  <c r="J77" i="5"/>
  <c r="K73" i="5"/>
  <c r="M73" i="5" s="1"/>
  <c r="D73" i="5"/>
  <c r="M24" i="5"/>
  <c r="N24" i="5"/>
  <c r="O24" i="5"/>
  <c r="D66" i="5"/>
  <c r="K66" i="5"/>
  <c r="C59" i="5"/>
  <c r="J59" i="5"/>
  <c r="K55" i="5"/>
  <c r="D55" i="5"/>
  <c r="I62" i="4"/>
  <c r="B62" i="4"/>
  <c r="B80" i="14"/>
  <c r="I80" i="14"/>
  <c r="D77" i="14"/>
  <c r="K77" i="14"/>
  <c r="C78" i="8"/>
  <c r="F78" i="8" s="1"/>
  <c r="J78" i="8"/>
  <c r="M78" i="8" s="1"/>
  <c r="B77" i="8"/>
  <c r="F77" i="8" s="1"/>
  <c r="I77" i="8"/>
  <c r="M77" i="8" s="1"/>
  <c r="C72" i="8"/>
  <c r="F72" i="8" s="1"/>
  <c r="J72" i="8"/>
  <c r="B71" i="8"/>
  <c r="F71" i="8" s="1"/>
  <c r="I71" i="8"/>
  <c r="M71" i="8" s="1"/>
  <c r="C66" i="8"/>
  <c r="F66" i="8" s="1"/>
  <c r="J66" i="8"/>
  <c r="M66" i="8" s="1"/>
  <c r="B65" i="8"/>
  <c r="I65" i="8"/>
  <c r="C60" i="8"/>
  <c r="J60" i="8"/>
  <c r="M60" i="8" s="1"/>
  <c r="B59" i="8"/>
  <c r="F59" i="8" s="1"/>
  <c r="I59" i="8"/>
  <c r="M59" i="8" s="1"/>
  <c r="C54" i="8"/>
  <c r="J54" i="8"/>
  <c r="B53" i="8"/>
  <c r="I53" i="8"/>
  <c r="O6" i="8"/>
  <c r="P6" i="8" s="1"/>
  <c r="F43" i="8"/>
  <c r="D83" i="7"/>
  <c r="F83" i="7" s="1"/>
  <c r="I82" i="7"/>
  <c r="L72" i="7"/>
  <c r="M72" i="7" s="1"/>
  <c r="F71" i="7"/>
  <c r="D65" i="7"/>
  <c r="I64" i="7"/>
  <c r="M64" i="7" s="1"/>
  <c r="L54" i="7"/>
  <c r="M54" i="7" s="1"/>
  <c r="F53" i="7"/>
  <c r="M85" i="6"/>
  <c r="F67" i="6"/>
  <c r="L42" i="6"/>
  <c r="N42" i="6"/>
  <c r="O42" i="6"/>
  <c r="L30" i="6"/>
  <c r="N30" i="6"/>
  <c r="O30" i="6"/>
  <c r="L18" i="6"/>
  <c r="N18" i="6"/>
  <c r="O18" i="6"/>
  <c r="J59" i="6"/>
  <c r="C59" i="6"/>
  <c r="E55" i="6"/>
  <c r="L55" i="6"/>
  <c r="J54" i="6"/>
  <c r="C54" i="6"/>
  <c r="L6" i="6"/>
  <c r="N6" i="6"/>
  <c r="O6" i="6"/>
  <c r="F43" i="6"/>
  <c r="M80" i="5"/>
  <c r="F73" i="5"/>
  <c r="D65" i="5"/>
  <c r="L41" i="5"/>
  <c r="M41" i="5"/>
  <c r="N41" i="5"/>
  <c r="O41" i="5"/>
  <c r="E85" i="5"/>
  <c r="L85" i="5"/>
  <c r="M85" i="5" s="1"/>
  <c r="J84" i="5"/>
  <c r="C84" i="5"/>
  <c r="P36" i="5"/>
  <c r="B82" i="5"/>
  <c r="I82" i="5"/>
  <c r="I77" i="5"/>
  <c r="B77" i="5"/>
  <c r="L23" i="5"/>
  <c r="M23" i="5"/>
  <c r="N23" i="5"/>
  <c r="O23" i="5"/>
  <c r="E67" i="5"/>
  <c r="F67" i="5" s="1"/>
  <c r="L67" i="5"/>
  <c r="M67" i="5" s="1"/>
  <c r="J66" i="5"/>
  <c r="C66" i="5"/>
  <c r="P18" i="5"/>
  <c r="B64" i="5"/>
  <c r="I64" i="5"/>
  <c r="I59" i="5"/>
  <c r="B59" i="5"/>
  <c r="E60" i="4"/>
  <c r="I68" i="4"/>
  <c r="L66" i="4"/>
  <c r="E66" i="4"/>
  <c r="C81" i="7"/>
  <c r="B76" i="7"/>
  <c r="F76" i="7" s="1"/>
  <c r="M71" i="7"/>
  <c r="C63" i="7"/>
  <c r="B58" i="7"/>
  <c r="F58" i="7" s="1"/>
  <c r="M53" i="7"/>
  <c r="L43" i="7"/>
  <c r="M78" i="6"/>
  <c r="M67" i="6"/>
  <c r="L37" i="6"/>
  <c r="O37" i="6"/>
  <c r="L80" i="6"/>
  <c r="E80" i="6"/>
  <c r="P32" i="6"/>
  <c r="L25" i="6"/>
  <c r="O25" i="6"/>
  <c r="L68" i="6"/>
  <c r="P20" i="6"/>
  <c r="L13" i="6"/>
  <c r="O13" i="6"/>
  <c r="D55" i="6"/>
  <c r="F55" i="6" s="1"/>
  <c r="K55" i="6"/>
  <c r="P8" i="6"/>
  <c r="F85" i="5"/>
  <c r="F62" i="5"/>
  <c r="M60" i="5"/>
  <c r="E54" i="5"/>
  <c r="L86" i="5"/>
  <c r="M36" i="5"/>
  <c r="N36" i="5"/>
  <c r="O36" i="5"/>
  <c r="D78" i="5"/>
  <c r="K78" i="5"/>
  <c r="M78" i="5" s="1"/>
  <c r="K77" i="5"/>
  <c r="D77" i="5"/>
  <c r="C71" i="5"/>
  <c r="J71" i="5"/>
  <c r="L68" i="5"/>
  <c r="E68" i="5"/>
  <c r="M18" i="5"/>
  <c r="N18" i="5"/>
  <c r="O18" i="5"/>
  <c r="D60" i="5"/>
  <c r="F60" i="5" s="1"/>
  <c r="K60" i="5"/>
  <c r="K59" i="5"/>
  <c r="D59" i="5"/>
  <c r="C53" i="5"/>
  <c r="J53" i="5"/>
  <c r="P6" i="5"/>
  <c r="B52" i="5"/>
  <c r="I52" i="5"/>
  <c r="B86" i="4"/>
  <c r="B74" i="4"/>
  <c r="I74" i="4"/>
  <c r="E72" i="4"/>
  <c r="L72" i="4"/>
  <c r="I78" i="2"/>
  <c r="J78" i="2"/>
  <c r="L84" i="7"/>
  <c r="M84" i="7" s="1"/>
  <c r="I76" i="7"/>
  <c r="M76" i="7" s="1"/>
  <c r="L66" i="7"/>
  <c r="M66" i="7" s="1"/>
  <c r="I58" i="7"/>
  <c r="M58" i="7" s="1"/>
  <c r="O41" i="7"/>
  <c r="O35" i="7"/>
  <c r="O29" i="7"/>
  <c r="O23" i="7"/>
  <c r="P23" i="7" s="1"/>
  <c r="O17" i="7"/>
  <c r="O11" i="7"/>
  <c r="O43" i="7" s="1"/>
  <c r="L60" i="6"/>
  <c r="M55" i="6"/>
  <c r="L41" i="6"/>
  <c r="M41" i="6"/>
  <c r="N41" i="6"/>
  <c r="O41" i="6"/>
  <c r="K84" i="6"/>
  <c r="M84" i="6" s="1"/>
  <c r="D84" i="6"/>
  <c r="F84" i="6" s="1"/>
  <c r="L29" i="6"/>
  <c r="M29" i="6"/>
  <c r="N29" i="6"/>
  <c r="O29" i="6"/>
  <c r="L17" i="6"/>
  <c r="M17" i="6"/>
  <c r="M43" i="6" s="1"/>
  <c r="N17" i="6"/>
  <c r="O17" i="6"/>
  <c r="F78" i="5"/>
  <c r="K86" i="5"/>
  <c r="M86" i="5" s="1"/>
  <c r="L84" i="5"/>
  <c r="E84" i="5"/>
  <c r="L35" i="5"/>
  <c r="M35" i="5"/>
  <c r="N35" i="5"/>
  <c r="O35" i="5"/>
  <c r="E79" i="5"/>
  <c r="L79" i="5"/>
  <c r="K68" i="5"/>
  <c r="M68" i="5" s="1"/>
  <c r="L66" i="5"/>
  <c r="E66" i="5"/>
  <c r="L17" i="5"/>
  <c r="L43" i="5" s="1"/>
  <c r="M17" i="5"/>
  <c r="N17" i="5"/>
  <c r="O17" i="5"/>
  <c r="E61" i="5"/>
  <c r="L61" i="5"/>
  <c r="I86" i="4"/>
  <c r="E87" i="4"/>
  <c r="L87" i="4"/>
  <c r="M87" i="4" s="1"/>
  <c r="I80" i="4"/>
  <c r="B80" i="4"/>
  <c r="L78" i="4"/>
  <c r="E78" i="4"/>
  <c r="B89" i="3"/>
  <c r="B90" i="3" s="1"/>
  <c r="C102" i="3" s="1"/>
  <c r="C89" i="3"/>
  <c r="M62" i="5"/>
  <c r="P38" i="5"/>
  <c r="P32" i="5"/>
  <c r="P26" i="5"/>
  <c r="P20" i="5"/>
  <c r="P14" i="5"/>
  <c r="P8" i="5"/>
  <c r="B85" i="4"/>
  <c r="I85" i="4"/>
  <c r="P39" i="4"/>
  <c r="M34" i="4"/>
  <c r="N34" i="4"/>
  <c r="O34" i="4"/>
  <c r="M28" i="4"/>
  <c r="P28" i="4" s="1"/>
  <c r="N28" i="4"/>
  <c r="O28" i="4"/>
  <c r="M22" i="4"/>
  <c r="N22" i="4"/>
  <c r="O22" i="4"/>
  <c r="M16" i="4"/>
  <c r="N16" i="4"/>
  <c r="O16" i="4"/>
  <c r="M10" i="4"/>
  <c r="N10" i="4"/>
  <c r="O10" i="4"/>
  <c r="I83" i="3"/>
  <c r="J83" i="3"/>
  <c r="M62" i="3"/>
  <c r="B102" i="3"/>
  <c r="F72" i="2"/>
  <c r="M36" i="2"/>
  <c r="O36" i="2"/>
  <c r="N36" i="2"/>
  <c r="L36" i="2"/>
  <c r="K78" i="2"/>
  <c r="O34" i="14"/>
  <c r="N34" i="14"/>
  <c r="M34" i="14"/>
  <c r="M60" i="6"/>
  <c r="D86" i="5"/>
  <c r="C79" i="5"/>
  <c r="F79" i="5" s="1"/>
  <c r="F74" i="5"/>
  <c r="B72" i="5"/>
  <c r="F72" i="5" s="1"/>
  <c r="D68" i="5"/>
  <c r="C61" i="5"/>
  <c r="F61" i="5" s="1"/>
  <c r="F56" i="5"/>
  <c r="B54" i="5"/>
  <c r="F54" i="5" s="1"/>
  <c r="P39" i="5"/>
  <c r="P33" i="5"/>
  <c r="P27" i="5"/>
  <c r="P21" i="5"/>
  <c r="P15" i="5"/>
  <c r="P9" i="5"/>
  <c r="F88" i="4"/>
  <c r="F43" i="4"/>
  <c r="P41" i="4"/>
  <c r="M39" i="4"/>
  <c r="N39" i="4"/>
  <c r="O39" i="4"/>
  <c r="L81" i="4"/>
  <c r="E81" i="4"/>
  <c r="L79" i="4"/>
  <c r="L61" i="4"/>
  <c r="E105" i="3"/>
  <c r="M30" i="2"/>
  <c r="O30" i="2"/>
  <c r="L30" i="2"/>
  <c r="N30" i="2"/>
  <c r="F72" i="6"/>
  <c r="F54" i="6"/>
  <c r="M74" i="5"/>
  <c r="I72" i="5"/>
  <c r="M72" i="5" s="1"/>
  <c r="M56" i="5"/>
  <c r="I54" i="5"/>
  <c r="M54" i="5" s="1"/>
  <c r="F43" i="5"/>
  <c r="P40" i="5"/>
  <c r="O37" i="5"/>
  <c r="P34" i="5"/>
  <c r="O31" i="5"/>
  <c r="P31" i="5" s="1"/>
  <c r="P28" i="5"/>
  <c r="O25" i="5"/>
  <c r="P25" i="5" s="1"/>
  <c r="P22" i="5"/>
  <c r="O19" i="5"/>
  <c r="P16" i="5"/>
  <c r="O13" i="5"/>
  <c r="P10" i="5"/>
  <c r="O7" i="5"/>
  <c r="P7" i="5" s="1"/>
  <c r="M88" i="4"/>
  <c r="F87" i="4"/>
  <c r="M83" i="4"/>
  <c r="F81" i="4"/>
  <c r="M38" i="4"/>
  <c r="L38" i="4"/>
  <c r="N38" i="4"/>
  <c r="O38" i="4"/>
  <c r="D81" i="4"/>
  <c r="K81" i="4"/>
  <c r="M81" i="4" s="1"/>
  <c r="P31" i="4"/>
  <c r="I77" i="4"/>
  <c r="I71" i="4"/>
  <c r="B71" i="4"/>
  <c r="L69" i="4"/>
  <c r="L63" i="4"/>
  <c r="E63" i="4"/>
  <c r="I59" i="4"/>
  <c r="I53" i="4"/>
  <c r="B53" i="4"/>
  <c r="B89" i="4" s="1"/>
  <c r="F55" i="3"/>
  <c r="K88" i="2"/>
  <c r="D88" i="2"/>
  <c r="E83" i="2"/>
  <c r="L83" i="2"/>
  <c r="M17" i="2"/>
  <c r="N17" i="2"/>
  <c r="O17" i="2"/>
  <c r="L17" i="2"/>
  <c r="D58" i="2"/>
  <c r="K58" i="2"/>
  <c r="P8" i="2"/>
  <c r="I54" i="2"/>
  <c r="B54" i="2"/>
  <c r="K52" i="2"/>
  <c r="D52" i="2"/>
  <c r="I79" i="6"/>
  <c r="M79" i="6" s="1"/>
  <c r="I72" i="6"/>
  <c r="M72" i="6" s="1"/>
  <c r="I61" i="6"/>
  <c r="M61" i="6" s="1"/>
  <c r="I54" i="6"/>
  <c r="M54" i="6" s="1"/>
  <c r="B80" i="6"/>
  <c r="F80" i="6" s="1"/>
  <c r="I80" i="6"/>
  <c r="M80" i="6" s="1"/>
  <c r="B74" i="6"/>
  <c r="F74" i="6" s="1"/>
  <c r="I74" i="6"/>
  <c r="M74" i="6" s="1"/>
  <c r="B68" i="6"/>
  <c r="F68" i="6" s="1"/>
  <c r="I68" i="6"/>
  <c r="M68" i="6" s="1"/>
  <c r="B62" i="6"/>
  <c r="F62" i="6" s="1"/>
  <c r="I62" i="6"/>
  <c r="M62" i="6" s="1"/>
  <c r="B56" i="6"/>
  <c r="F56" i="6" s="1"/>
  <c r="I56" i="6"/>
  <c r="M56" i="6" s="1"/>
  <c r="B86" i="5"/>
  <c r="F86" i="5" s="1"/>
  <c r="B84" i="5"/>
  <c r="F84" i="5" s="1"/>
  <c r="I79" i="5"/>
  <c r="M79" i="5" s="1"/>
  <c r="B68" i="5"/>
  <c r="F68" i="5" s="1"/>
  <c r="B66" i="5"/>
  <c r="F66" i="5" s="1"/>
  <c r="I61" i="5"/>
  <c r="M61" i="5" s="1"/>
  <c r="D86" i="4"/>
  <c r="K86" i="4"/>
  <c r="E82" i="4"/>
  <c r="F82" i="4" s="1"/>
  <c r="L82" i="4"/>
  <c r="M82" i="4" s="1"/>
  <c r="P35" i="4"/>
  <c r="M31" i="4"/>
  <c r="N31" i="4"/>
  <c r="O31" i="4"/>
  <c r="M25" i="4"/>
  <c r="P25" i="4" s="1"/>
  <c r="N25" i="4"/>
  <c r="O25" i="4"/>
  <c r="I69" i="4"/>
  <c r="M19" i="4"/>
  <c r="N19" i="4"/>
  <c r="O19" i="4"/>
  <c r="P19" i="4" s="1"/>
  <c r="M13" i="4"/>
  <c r="P13" i="4" s="1"/>
  <c r="N13" i="4"/>
  <c r="O13" i="4"/>
  <c r="M7" i="4"/>
  <c r="N7" i="4"/>
  <c r="O7" i="4"/>
  <c r="P7" i="4" s="1"/>
  <c r="L88" i="3"/>
  <c r="L69" i="3"/>
  <c r="E86" i="2"/>
  <c r="M55" i="2"/>
  <c r="C56" i="14"/>
  <c r="J56" i="14"/>
  <c r="C54" i="14"/>
  <c r="F54" i="14" s="1"/>
  <c r="J54" i="14"/>
  <c r="M54" i="14" s="1"/>
  <c r="F85" i="3"/>
  <c r="M55" i="3"/>
  <c r="M73" i="2"/>
  <c r="I88" i="2"/>
  <c r="E66" i="2"/>
  <c r="L66" i="2"/>
  <c r="K55" i="2"/>
  <c r="P9" i="2"/>
  <c r="D55" i="2"/>
  <c r="B52" i="2"/>
  <c r="I52" i="2"/>
  <c r="B84" i="14"/>
  <c r="I84" i="14"/>
  <c r="K81" i="14"/>
  <c r="D81" i="14"/>
  <c r="C70" i="14"/>
  <c r="J70" i="14"/>
  <c r="C66" i="14"/>
  <c r="J66" i="14"/>
  <c r="B62" i="14"/>
  <c r="O39" i="1"/>
  <c r="N39" i="1"/>
  <c r="L39" i="1"/>
  <c r="M39" i="1"/>
  <c r="Q37" i="1"/>
  <c r="J83" i="1"/>
  <c r="C83" i="1"/>
  <c r="J74" i="1"/>
  <c r="C74" i="1"/>
  <c r="I66" i="4"/>
  <c r="M32" i="4"/>
  <c r="N32" i="4"/>
  <c r="E76" i="4"/>
  <c r="L76" i="4"/>
  <c r="M29" i="4"/>
  <c r="N29" i="4"/>
  <c r="M26" i="4"/>
  <c r="N26" i="4"/>
  <c r="E70" i="4"/>
  <c r="L70" i="4"/>
  <c r="M23" i="4"/>
  <c r="N23" i="4"/>
  <c r="M20" i="4"/>
  <c r="N20" i="4"/>
  <c r="E64" i="4"/>
  <c r="L64" i="4"/>
  <c r="M17" i="4"/>
  <c r="N17" i="4"/>
  <c r="M14" i="4"/>
  <c r="N14" i="4"/>
  <c r="E58" i="4"/>
  <c r="L58" i="4"/>
  <c r="M11" i="4"/>
  <c r="N11" i="4"/>
  <c r="M8" i="4"/>
  <c r="N8" i="4"/>
  <c r="E52" i="4"/>
  <c r="L52" i="4"/>
  <c r="M85" i="3"/>
  <c r="F79" i="3"/>
  <c r="M60" i="3"/>
  <c r="B88" i="2"/>
  <c r="F85" i="2"/>
  <c r="E80" i="2"/>
  <c r="L80" i="2"/>
  <c r="K66" i="2"/>
  <c r="D66" i="2"/>
  <c r="I60" i="2"/>
  <c r="P14" i="2"/>
  <c r="B60" i="2"/>
  <c r="M11" i="2"/>
  <c r="N11" i="2"/>
  <c r="O11" i="2"/>
  <c r="L11" i="2"/>
  <c r="O40" i="14"/>
  <c r="L40" i="14"/>
  <c r="M40" i="14"/>
  <c r="N40" i="14"/>
  <c r="O38" i="14"/>
  <c r="N38" i="14"/>
  <c r="M38" i="14"/>
  <c r="C74" i="14"/>
  <c r="F74" i="14" s="1"/>
  <c r="J74" i="14"/>
  <c r="P28" i="14"/>
  <c r="O26" i="14"/>
  <c r="N26" i="14"/>
  <c r="L26" i="14"/>
  <c r="M26" i="14"/>
  <c r="O24" i="14"/>
  <c r="L24" i="14"/>
  <c r="N24" i="14"/>
  <c r="O22" i="14"/>
  <c r="L22" i="14"/>
  <c r="M22" i="14"/>
  <c r="N22" i="14"/>
  <c r="I66" i="14"/>
  <c r="B69" i="4"/>
  <c r="B79" i="4"/>
  <c r="I79" i="4"/>
  <c r="B73" i="4"/>
  <c r="I73" i="4"/>
  <c r="B67" i="4"/>
  <c r="I67" i="4"/>
  <c r="B61" i="4"/>
  <c r="I61" i="4"/>
  <c r="B55" i="4"/>
  <c r="I55" i="4"/>
  <c r="M79" i="3"/>
  <c r="F73" i="3"/>
  <c r="E84" i="3"/>
  <c r="F84" i="3" s="1"/>
  <c r="L84" i="3"/>
  <c r="M84" i="3" s="1"/>
  <c r="E83" i="3"/>
  <c r="L83" i="3"/>
  <c r="E82" i="3"/>
  <c r="L82" i="3"/>
  <c r="E78" i="3"/>
  <c r="F78" i="3" s="1"/>
  <c r="L78" i="3"/>
  <c r="M78" i="3" s="1"/>
  <c r="E77" i="3"/>
  <c r="L77" i="3"/>
  <c r="E76" i="3"/>
  <c r="L76" i="3"/>
  <c r="E72" i="3"/>
  <c r="L72" i="3"/>
  <c r="M72" i="3" s="1"/>
  <c r="E71" i="3"/>
  <c r="L71" i="3"/>
  <c r="E70" i="3"/>
  <c r="L70" i="3"/>
  <c r="E66" i="3"/>
  <c r="F66" i="3" s="1"/>
  <c r="L66" i="3"/>
  <c r="M66" i="3" s="1"/>
  <c r="E65" i="3"/>
  <c r="L65" i="3"/>
  <c r="E64" i="3"/>
  <c r="L64" i="3"/>
  <c r="E60" i="3"/>
  <c r="F60" i="3" s="1"/>
  <c r="L60" i="3"/>
  <c r="E59" i="3"/>
  <c r="L59" i="3"/>
  <c r="E58" i="3"/>
  <c r="L58" i="3"/>
  <c r="E54" i="3"/>
  <c r="F54" i="3" s="1"/>
  <c r="L54" i="3"/>
  <c r="M54" i="3" s="1"/>
  <c r="E53" i="3"/>
  <c r="L53" i="3"/>
  <c r="E52" i="3"/>
  <c r="L52" i="3"/>
  <c r="M85" i="2"/>
  <c r="M66" i="2"/>
  <c r="F61" i="2"/>
  <c r="F55" i="2"/>
  <c r="M34" i="2"/>
  <c r="L34" i="2"/>
  <c r="N34" i="2"/>
  <c r="D77" i="2"/>
  <c r="K77" i="2"/>
  <c r="D71" i="2"/>
  <c r="K71" i="2"/>
  <c r="P20" i="2"/>
  <c r="P15" i="2"/>
  <c r="O42" i="14"/>
  <c r="L42" i="14"/>
  <c r="M42" i="14"/>
  <c r="N42" i="14"/>
  <c r="D85" i="14"/>
  <c r="K85" i="14"/>
  <c r="K75" i="14"/>
  <c r="D75" i="14"/>
  <c r="P29" i="14"/>
  <c r="I78" i="4"/>
  <c r="I60" i="4"/>
  <c r="O40" i="4"/>
  <c r="M33" i="4"/>
  <c r="N33" i="4"/>
  <c r="M30" i="4"/>
  <c r="N30" i="4"/>
  <c r="M27" i="4"/>
  <c r="N27" i="4"/>
  <c r="M24" i="4"/>
  <c r="N24" i="4"/>
  <c r="M21" i="4"/>
  <c r="N21" i="4"/>
  <c r="M18" i="4"/>
  <c r="N18" i="4"/>
  <c r="M15" i="4"/>
  <c r="N15" i="4"/>
  <c r="M12" i="4"/>
  <c r="N12" i="4"/>
  <c r="M9" i="4"/>
  <c r="N9" i="4"/>
  <c r="M6" i="4"/>
  <c r="N6" i="4"/>
  <c r="M73" i="3"/>
  <c r="F72" i="3"/>
  <c r="L68" i="3"/>
  <c r="M68" i="3" s="1"/>
  <c r="F67" i="3"/>
  <c r="D88" i="3"/>
  <c r="F88" i="3" s="1"/>
  <c r="K88" i="3"/>
  <c r="D83" i="3"/>
  <c r="F83" i="3" s="1"/>
  <c r="K83" i="3"/>
  <c r="D82" i="3"/>
  <c r="K82" i="3"/>
  <c r="D81" i="3"/>
  <c r="F81" i="3" s="1"/>
  <c r="K81" i="3"/>
  <c r="D77" i="3"/>
  <c r="F77" i="3" s="1"/>
  <c r="K77" i="3"/>
  <c r="M77" i="3" s="1"/>
  <c r="D76" i="3"/>
  <c r="F76" i="3" s="1"/>
  <c r="K76" i="3"/>
  <c r="D75" i="3"/>
  <c r="F75" i="3" s="1"/>
  <c r="K75" i="3"/>
  <c r="D71" i="3"/>
  <c r="F71" i="3" s="1"/>
  <c r="K71" i="3"/>
  <c r="M71" i="3" s="1"/>
  <c r="D70" i="3"/>
  <c r="F70" i="3" s="1"/>
  <c r="K70" i="3"/>
  <c r="D69" i="3"/>
  <c r="F69" i="3" s="1"/>
  <c r="K69" i="3"/>
  <c r="D65" i="3"/>
  <c r="F65" i="3" s="1"/>
  <c r="K65" i="3"/>
  <c r="M65" i="3" s="1"/>
  <c r="D64" i="3"/>
  <c r="F64" i="3" s="1"/>
  <c r="K64" i="3"/>
  <c r="D63" i="3"/>
  <c r="F63" i="3" s="1"/>
  <c r="K63" i="3"/>
  <c r="D59" i="3"/>
  <c r="F59" i="3" s="1"/>
  <c r="K59" i="3"/>
  <c r="M59" i="3" s="1"/>
  <c r="D58" i="3"/>
  <c r="F58" i="3" s="1"/>
  <c r="K58" i="3"/>
  <c r="D57" i="3"/>
  <c r="F57" i="3" s="1"/>
  <c r="K57" i="3"/>
  <c r="D53" i="3"/>
  <c r="F53" i="3" s="1"/>
  <c r="K53" i="3"/>
  <c r="M53" i="3" s="1"/>
  <c r="D52" i="3"/>
  <c r="K52" i="3"/>
  <c r="N43" i="3"/>
  <c r="I84" i="2"/>
  <c r="J84" i="2"/>
  <c r="K84" i="2"/>
  <c r="M28" i="2"/>
  <c r="L28" i="2"/>
  <c r="N28" i="2"/>
  <c r="O28" i="2"/>
  <c r="I71" i="2"/>
  <c r="B69" i="2"/>
  <c r="I69" i="2"/>
  <c r="M13" i="2"/>
  <c r="L13" i="2"/>
  <c r="N13" i="2"/>
  <c r="O13" i="2"/>
  <c r="I57" i="14"/>
  <c r="L57" i="14"/>
  <c r="M42" i="2"/>
  <c r="O42" i="2"/>
  <c r="M40" i="2"/>
  <c r="L40" i="2"/>
  <c r="N40" i="2"/>
  <c r="D83" i="2"/>
  <c r="F83" i="2" s="1"/>
  <c r="K83" i="2"/>
  <c r="M83" i="2" s="1"/>
  <c r="E78" i="2"/>
  <c r="F78" i="2" s="1"/>
  <c r="L78" i="2"/>
  <c r="P31" i="2"/>
  <c r="B75" i="2"/>
  <c r="I75" i="2"/>
  <c r="M23" i="2"/>
  <c r="N23" i="2"/>
  <c r="O23" i="2"/>
  <c r="D64" i="2"/>
  <c r="K64" i="2"/>
  <c r="E53" i="2"/>
  <c r="L53" i="2"/>
  <c r="M6" i="2"/>
  <c r="P6" i="2" s="1"/>
  <c r="O6" i="2"/>
  <c r="F43" i="2"/>
  <c r="O37" i="14"/>
  <c r="M37" i="14"/>
  <c r="L37" i="14"/>
  <c r="N37" i="14"/>
  <c r="J81" i="14"/>
  <c r="C81" i="14"/>
  <c r="O33" i="14"/>
  <c r="L33" i="14"/>
  <c r="M33" i="14"/>
  <c r="N33" i="14"/>
  <c r="B77" i="14"/>
  <c r="D71" i="14"/>
  <c r="K71" i="14"/>
  <c r="O20" i="14"/>
  <c r="N20" i="14"/>
  <c r="O16" i="14"/>
  <c r="N16" i="14"/>
  <c r="K59" i="14"/>
  <c r="D59" i="14"/>
  <c r="B78" i="1"/>
  <c r="I78" i="1"/>
  <c r="I74" i="1"/>
  <c r="B74" i="1"/>
  <c r="P15" i="1"/>
  <c r="B61" i="1"/>
  <c r="I61" i="1"/>
  <c r="F79" i="2"/>
  <c r="B77" i="2"/>
  <c r="F77" i="2" s="1"/>
  <c r="E73" i="2"/>
  <c r="F73" i="2" s="1"/>
  <c r="M72" i="2"/>
  <c r="M61" i="2"/>
  <c r="E84" i="2"/>
  <c r="F84" i="2" s="1"/>
  <c r="L84" i="2"/>
  <c r="P37" i="2"/>
  <c r="B81" i="2"/>
  <c r="I81" i="2"/>
  <c r="M29" i="2"/>
  <c r="N29" i="2"/>
  <c r="O29" i="2"/>
  <c r="D70" i="2"/>
  <c r="K70" i="2"/>
  <c r="M12" i="2"/>
  <c r="O12" i="2"/>
  <c r="P12" i="2" s="1"/>
  <c r="M10" i="2"/>
  <c r="L10" i="2"/>
  <c r="N10" i="2"/>
  <c r="D53" i="2"/>
  <c r="K53" i="2"/>
  <c r="M53" i="2" s="1"/>
  <c r="B87" i="14"/>
  <c r="F87" i="14" s="1"/>
  <c r="I87" i="14"/>
  <c r="M87" i="14" s="1"/>
  <c r="P41" i="14"/>
  <c r="B81" i="14"/>
  <c r="I81" i="14"/>
  <c r="M81" i="14" s="1"/>
  <c r="P35" i="14"/>
  <c r="O31" i="14"/>
  <c r="M31" i="14"/>
  <c r="O19" i="14"/>
  <c r="M19" i="14"/>
  <c r="L19" i="14"/>
  <c r="N19" i="14"/>
  <c r="O15" i="14"/>
  <c r="L15" i="14"/>
  <c r="M15" i="14"/>
  <c r="N15" i="14"/>
  <c r="B59" i="14"/>
  <c r="I59" i="14"/>
  <c r="B53" i="14"/>
  <c r="I53" i="14"/>
  <c r="M41" i="1"/>
  <c r="O41" i="1"/>
  <c r="L41" i="1"/>
  <c r="N41" i="1"/>
  <c r="M43" i="3"/>
  <c r="M79" i="2"/>
  <c r="I77" i="2"/>
  <c r="M77" i="2" s="1"/>
  <c r="F67" i="2"/>
  <c r="B87" i="2"/>
  <c r="I87" i="2"/>
  <c r="M35" i="2"/>
  <c r="N35" i="2"/>
  <c r="O35" i="2"/>
  <c r="P24" i="2"/>
  <c r="M18" i="2"/>
  <c r="P18" i="2" s="1"/>
  <c r="O18" i="2"/>
  <c r="M16" i="2"/>
  <c r="L16" i="2"/>
  <c r="N16" i="2"/>
  <c r="E54" i="2"/>
  <c r="L54" i="2"/>
  <c r="P7" i="2"/>
  <c r="I77" i="14"/>
  <c r="O30" i="14"/>
  <c r="L30" i="14"/>
  <c r="M30" i="14"/>
  <c r="N30" i="14"/>
  <c r="B69" i="14"/>
  <c r="F69" i="14" s="1"/>
  <c r="I69" i="14"/>
  <c r="M69" i="14" s="1"/>
  <c r="P23" i="14"/>
  <c r="P17" i="14"/>
  <c r="I63" i="14"/>
  <c r="M63" i="14" s="1"/>
  <c r="B63" i="14"/>
  <c r="F63" i="14" s="1"/>
  <c r="O13" i="14"/>
  <c r="M13" i="14"/>
  <c r="O7" i="14"/>
  <c r="M7" i="14"/>
  <c r="N7" i="14"/>
  <c r="M89" i="1"/>
  <c r="J88" i="3"/>
  <c r="M88" i="3" s="1"/>
  <c r="I87" i="3"/>
  <c r="M87" i="3" s="1"/>
  <c r="J82" i="3"/>
  <c r="M82" i="3" s="1"/>
  <c r="I81" i="3"/>
  <c r="J76" i="3"/>
  <c r="M76" i="3" s="1"/>
  <c r="I75" i="3"/>
  <c r="M75" i="3" s="1"/>
  <c r="J70" i="3"/>
  <c r="M70" i="3" s="1"/>
  <c r="I69" i="3"/>
  <c r="M69" i="3" s="1"/>
  <c r="J64" i="3"/>
  <c r="M64" i="3" s="1"/>
  <c r="I63" i="3"/>
  <c r="J58" i="3"/>
  <c r="M58" i="3" s="1"/>
  <c r="I57" i="3"/>
  <c r="J52" i="3"/>
  <c r="I70" i="2"/>
  <c r="M67" i="2"/>
  <c r="B66" i="2"/>
  <c r="F66" i="2" s="1"/>
  <c r="B58" i="2"/>
  <c r="M41" i="2"/>
  <c r="N41" i="2"/>
  <c r="O41" i="2"/>
  <c r="O25" i="2"/>
  <c r="P25" i="2" s="1"/>
  <c r="M24" i="2"/>
  <c r="O24" i="2"/>
  <c r="M22" i="2"/>
  <c r="L22" i="2"/>
  <c r="N22" i="2"/>
  <c r="E60" i="2"/>
  <c r="L60" i="2"/>
  <c r="C63" i="14"/>
  <c r="O27" i="14"/>
  <c r="N27" i="14"/>
  <c r="C60" i="14"/>
  <c r="J60" i="14"/>
  <c r="O12" i="14"/>
  <c r="L12" i="14"/>
  <c r="M12" i="14"/>
  <c r="N12" i="14"/>
  <c r="K56" i="14"/>
  <c r="D56" i="14"/>
  <c r="F71" i="1"/>
  <c r="B80" i="1"/>
  <c r="N32" i="1"/>
  <c r="O32" i="1"/>
  <c r="M32" i="1"/>
  <c r="P32" i="1" s="1"/>
  <c r="L61" i="1"/>
  <c r="L12" i="1"/>
  <c r="M12" i="1"/>
  <c r="N12" i="1"/>
  <c r="O12" i="1"/>
  <c r="F85" i="14"/>
  <c r="F67" i="14"/>
  <c r="P39" i="14"/>
  <c r="C82" i="14"/>
  <c r="J82" i="14"/>
  <c r="P21" i="14"/>
  <c r="C64" i="14"/>
  <c r="J64" i="14"/>
  <c r="J57" i="14"/>
  <c r="E56" i="14"/>
  <c r="L56" i="14"/>
  <c r="O6" i="14"/>
  <c r="F43" i="14"/>
  <c r="M6" i="14"/>
  <c r="P6" i="14" s="1"/>
  <c r="N6" i="14"/>
  <c r="K76" i="1"/>
  <c r="M71" i="1"/>
  <c r="J82" i="1"/>
  <c r="N34" i="1"/>
  <c r="O34" i="1"/>
  <c r="M34" i="1"/>
  <c r="J76" i="1"/>
  <c r="C76" i="1"/>
  <c r="O27" i="1"/>
  <c r="N27" i="1"/>
  <c r="L27" i="1"/>
  <c r="M27" i="1"/>
  <c r="C67" i="1"/>
  <c r="J67" i="1"/>
  <c r="P20" i="1"/>
  <c r="B66" i="1"/>
  <c r="F66" i="1" s="1"/>
  <c r="I66" i="1"/>
  <c r="I85" i="14"/>
  <c r="M85" i="14" s="1"/>
  <c r="I74" i="14"/>
  <c r="M74" i="14" s="1"/>
  <c r="I67" i="14"/>
  <c r="M67" i="14" s="1"/>
  <c r="O36" i="14"/>
  <c r="L36" i="14"/>
  <c r="O32" i="14"/>
  <c r="N32" i="14"/>
  <c r="B75" i="14"/>
  <c r="F75" i="14" s="1"/>
  <c r="I75" i="14"/>
  <c r="M75" i="14" s="1"/>
  <c r="O25" i="14"/>
  <c r="M25" i="14"/>
  <c r="O18" i="14"/>
  <c r="L18" i="14"/>
  <c r="O14" i="14"/>
  <c r="N14" i="14"/>
  <c r="F57" i="14"/>
  <c r="B55" i="14"/>
  <c r="F83" i="1"/>
  <c r="L66" i="1"/>
  <c r="J66" i="1"/>
  <c r="K66" i="1"/>
  <c r="L36" i="1"/>
  <c r="O36" i="1"/>
  <c r="N36" i="1"/>
  <c r="C79" i="1"/>
  <c r="J79" i="1"/>
  <c r="J72" i="1"/>
  <c r="C72" i="1"/>
  <c r="P25" i="1"/>
  <c r="I69" i="1"/>
  <c r="P21" i="1"/>
  <c r="I67" i="1"/>
  <c r="B67" i="1"/>
  <c r="O9" i="14"/>
  <c r="M9" i="14"/>
  <c r="N9" i="14"/>
  <c r="M83" i="1"/>
  <c r="B69" i="1"/>
  <c r="P43" i="1"/>
  <c r="K81" i="1"/>
  <c r="M29" i="1"/>
  <c r="O29" i="1"/>
  <c r="L29" i="1"/>
  <c r="N29" i="1"/>
  <c r="B72" i="1"/>
  <c r="I72" i="1"/>
  <c r="M23" i="1"/>
  <c r="P23" i="1" s="1"/>
  <c r="O23" i="1"/>
  <c r="O21" i="1"/>
  <c r="N21" i="1"/>
  <c r="L18" i="1"/>
  <c r="M18" i="1"/>
  <c r="O18" i="1"/>
  <c r="N10" i="1"/>
  <c r="O10" i="1"/>
  <c r="F44" i="1"/>
  <c r="K54" i="1"/>
  <c r="D88" i="1"/>
  <c r="K88" i="1"/>
  <c r="C86" i="1"/>
  <c r="J86" i="1"/>
  <c r="P37" i="1"/>
  <c r="B81" i="1"/>
  <c r="B79" i="1"/>
  <c r="L30" i="1"/>
  <c r="O30" i="1"/>
  <c r="N28" i="1"/>
  <c r="P28" i="1" s="1"/>
  <c r="O28" i="1"/>
  <c r="N26" i="1"/>
  <c r="O26" i="1"/>
  <c r="K70" i="1"/>
  <c r="D70" i="1"/>
  <c r="C68" i="1"/>
  <c r="P8" i="14"/>
  <c r="Q42" i="1"/>
  <c r="B86" i="1"/>
  <c r="I86" i="1"/>
  <c r="M35" i="1"/>
  <c r="O35" i="1"/>
  <c r="P35" i="1" s="1"/>
  <c r="O33" i="1"/>
  <c r="N33" i="1"/>
  <c r="P33" i="1" s="1"/>
  <c r="C70" i="1"/>
  <c r="Q24" i="1"/>
  <c r="Q19" i="1"/>
  <c r="C65" i="1"/>
  <c r="F65" i="1" s="1"/>
  <c r="J65" i="1"/>
  <c r="M65" i="1" s="1"/>
  <c r="P19" i="1"/>
  <c r="M17" i="1"/>
  <c r="N17" i="1"/>
  <c r="L17" i="1"/>
  <c r="O17" i="1"/>
  <c r="K61" i="1"/>
  <c r="D61" i="1"/>
  <c r="J84" i="1"/>
  <c r="B84" i="1"/>
  <c r="I81" i="1"/>
  <c r="C60" i="1"/>
  <c r="L42" i="1"/>
  <c r="O42" i="1"/>
  <c r="N40" i="1"/>
  <c r="O40" i="1"/>
  <c r="P40" i="1" s="1"/>
  <c r="N38" i="1"/>
  <c r="P38" i="1" s="1"/>
  <c r="O38" i="1"/>
  <c r="P31" i="1"/>
  <c r="L24" i="1"/>
  <c r="O24" i="1"/>
  <c r="N22" i="1"/>
  <c r="Q22" i="1" s="1"/>
  <c r="O22" i="1"/>
  <c r="C61" i="1"/>
  <c r="J61" i="1"/>
  <c r="Q15" i="1"/>
  <c r="P14" i="1"/>
  <c r="D54" i="1"/>
  <c r="Q8" i="1"/>
  <c r="Q7" i="1"/>
  <c r="C54" i="1"/>
  <c r="M11" i="1"/>
  <c r="N11" i="1"/>
  <c r="O11" i="1"/>
  <c r="C55" i="1"/>
  <c r="F55" i="1" s="1"/>
  <c r="J55" i="1"/>
  <c r="M55" i="1" s="1"/>
  <c r="Q9" i="1"/>
  <c r="P8" i="1"/>
  <c r="J54" i="1"/>
  <c r="N16" i="1"/>
  <c r="O16" i="1"/>
  <c r="P9" i="1"/>
  <c r="I60" i="1"/>
  <c r="M60" i="1" s="1"/>
  <c r="B60" i="1"/>
  <c r="I54" i="1"/>
  <c r="M54" i="1" s="1"/>
  <c r="B54" i="1"/>
  <c r="J53" i="1" l="1"/>
  <c r="M53" i="1" s="1"/>
  <c r="C53" i="1"/>
  <c r="F53" i="1" s="1"/>
  <c r="P7" i="1"/>
  <c r="B103" i="6"/>
  <c r="B104" i="8"/>
  <c r="B102" i="5"/>
  <c r="E90" i="7"/>
  <c r="C105" i="7" s="1"/>
  <c r="L90" i="7"/>
  <c r="D105" i="7" s="1"/>
  <c r="B105" i="7"/>
  <c r="E105" i="7" s="1"/>
  <c r="D62" i="1"/>
  <c r="K62" i="1"/>
  <c r="Q16" i="1"/>
  <c r="P16" i="1"/>
  <c r="L60" i="14"/>
  <c r="E60" i="14"/>
  <c r="K87" i="2"/>
  <c r="D87" i="2"/>
  <c r="J89" i="3"/>
  <c r="M52" i="3"/>
  <c r="K62" i="2"/>
  <c r="D62" i="2"/>
  <c r="P24" i="1"/>
  <c r="I70" i="1"/>
  <c r="B70" i="1"/>
  <c r="E88" i="1"/>
  <c r="L88" i="1"/>
  <c r="J63" i="1"/>
  <c r="C63" i="1"/>
  <c r="Q17" i="1"/>
  <c r="E72" i="1"/>
  <c r="L72" i="1"/>
  <c r="Q40" i="1"/>
  <c r="P18" i="1"/>
  <c r="I64" i="1"/>
  <c r="B64" i="1"/>
  <c r="J55" i="14"/>
  <c r="C55" i="14"/>
  <c r="P9" i="14"/>
  <c r="C71" i="14"/>
  <c r="P25" i="14"/>
  <c r="J71" i="14"/>
  <c r="P36" i="14"/>
  <c r="B82" i="14"/>
  <c r="I82" i="14"/>
  <c r="P27" i="1"/>
  <c r="B73" i="1"/>
  <c r="I73" i="1"/>
  <c r="Q34" i="1"/>
  <c r="J80" i="1"/>
  <c r="C80" i="1"/>
  <c r="K58" i="1"/>
  <c r="D58" i="1"/>
  <c r="D78" i="1"/>
  <c r="K78" i="1"/>
  <c r="E58" i="14"/>
  <c r="L58" i="14"/>
  <c r="C70" i="2"/>
  <c r="J70" i="2"/>
  <c r="M63" i="3"/>
  <c r="M81" i="3"/>
  <c r="C53" i="14"/>
  <c r="J53" i="14"/>
  <c r="M53" i="14" s="1"/>
  <c r="C76" i="14"/>
  <c r="J76" i="14"/>
  <c r="E64" i="2"/>
  <c r="L64" i="2"/>
  <c r="D87" i="1"/>
  <c r="K87" i="1"/>
  <c r="J61" i="14"/>
  <c r="C61" i="14"/>
  <c r="L65" i="14"/>
  <c r="E65" i="14"/>
  <c r="F53" i="2"/>
  <c r="E66" i="14"/>
  <c r="L66" i="14"/>
  <c r="J79" i="14"/>
  <c r="C79" i="14"/>
  <c r="I83" i="14"/>
  <c r="P37" i="14"/>
  <c r="B83" i="14"/>
  <c r="D69" i="2"/>
  <c r="K69" i="2"/>
  <c r="L88" i="2"/>
  <c r="E88" i="2"/>
  <c r="D59" i="2"/>
  <c r="K59" i="2"/>
  <c r="D89" i="3"/>
  <c r="F82" i="3"/>
  <c r="M43" i="4"/>
  <c r="P6" i="4"/>
  <c r="J52" i="4"/>
  <c r="C52" i="4"/>
  <c r="P15" i="4"/>
  <c r="J61" i="4"/>
  <c r="M61" i="4" s="1"/>
  <c r="C61" i="4"/>
  <c r="P24" i="4"/>
  <c r="J70" i="4"/>
  <c r="C70" i="4"/>
  <c r="P33" i="4"/>
  <c r="C79" i="4"/>
  <c r="J79" i="4"/>
  <c r="M79" i="4" s="1"/>
  <c r="C88" i="14"/>
  <c r="J88" i="14"/>
  <c r="D68" i="14"/>
  <c r="K68" i="14"/>
  <c r="L70" i="14"/>
  <c r="E70" i="14"/>
  <c r="C86" i="14"/>
  <c r="J86" i="14"/>
  <c r="C57" i="2"/>
  <c r="J57" i="2"/>
  <c r="Q28" i="1"/>
  <c r="P39" i="1"/>
  <c r="B85" i="1"/>
  <c r="I85" i="1"/>
  <c r="J53" i="4"/>
  <c r="C53" i="4"/>
  <c r="C65" i="4"/>
  <c r="J65" i="4"/>
  <c r="K77" i="4"/>
  <c r="D77" i="4"/>
  <c r="C63" i="2"/>
  <c r="J63" i="2"/>
  <c r="L84" i="4"/>
  <c r="E84" i="4"/>
  <c r="D76" i="2"/>
  <c r="K76" i="2"/>
  <c r="J85" i="4"/>
  <c r="C85" i="4"/>
  <c r="P36" i="2"/>
  <c r="I82" i="2"/>
  <c r="B82" i="2"/>
  <c r="L62" i="4"/>
  <c r="E62" i="4"/>
  <c r="C68" i="4"/>
  <c r="J68" i="4"/>
  <c r="C80" i="4"/>
  <c r="J80" i="4"/>
  <c r="K81" i="5"/>
  <c r="D81" i="5"/>
  <c r="K75" i="6"/>
  <c r="D75" i="6"/>
  <c r="K87" i="6"/>
  <c r="D87" i="6"/>
  <c r="L63" i="7"/>
  <c r="M63" i="7" s="1"/>
  <c r="E63" i="7"/>
  <c r="C64" i="5"/>
  <c r="F64" i="5" s="1"/>
  <c r="J64" i="5"/>
  <c r="B59" i="6"/>
  <c r="P13" i="6"/>
  <c r="I59" i="6"/>
  <c r="E69" i="5"/>
  <c r="L69" i="5"/>
  <c r="D52" i="6"/>
  <c r="K52" i="6"/>
  <c r="N43" i="6"/>
  <c r="D76" i="6"/>
  <c r="K76" i="6"/>
  <c r="F53" i="8"/>
  <c r="F60" i="8"/>
  <c r="B57" i="6"/>
  <c r="I57" i="6"/>
  <c r="P11" i="6"/>
  <c r="D69" i="6"/>
  <c r="K69" i="6"/>
  <c r="I81" i="6"/>
  <c r="B81" i="6"/>
  <c r="P35" i="6"/>
  <c r="E57" i="5"/>
  <c r="L57" i="5"/>
  <c r="B104" i="7"/>
  <c r="F63" i="7"/>
  <c r="B73" i="7"/>
  <c r="I73" i="7"/>
  <c r="P27" i="7"/>
  <c r="K65" i="6"/>
  <c r="D65" i="6"/>
  <c r="I70" i="6"/>
  <c r="B70" i="6"/>
  <c r="P24" i="6"/>
  <c r="C56" i="7"/>
  <c r="J56" i="7"/>
  <c r="K74" i="8"/>
  <c r="D74" i="8"/>
  <c r="P28" i="8"/>
  <c r="L61" i="7"/>
  <c r="E61" i="7"/>
  <c r="B79" i="7"/>
  <c r="I79" i="7"/>
  <c r="P33" i="7"/>
  <c r="L55" i="8"/>
  <c r="E55" i="8"/>
  <c r="D65" i="2"/>
  <c r="K65" i="2"/>
  <c r="C82" i="6"/>
  <c r="J82" i="6"/>
  <c r="E57" i="1"/>
  <c r="L57" i="1"/>
  <c r="K84" i="1"/>
  <c r="D84" i="1"/>
  <c r="E63" i="1"/>
  <c r="L63" i="1"/>
  <c r="L79" i="1"/>
  <c r="E79" i="1"/>
  <c r="E69" i="1"/>
  <c r="L69" i="1"/>
  <c r="E82" i="1"/>
  <c r="L82" i="1"/>
  <c r="L59" i="14"/>
  <c r="E59" i="14"/>
  <c r="P42" i="1"/>
  <c r="I88" i="1"/>
  <c r="M88" i="1" s="1"/>
  <c r="B88" i="1"/>
  <c r="F88" i="1" s="1"/>
  <c r="K72" i="1"/>
  <c r="D72" i="1"/>
  <c r="F72" i="1" s="1"/>
  <c r="K67" i="1"/>
  <c r="D67" i="1"/>
  <c r="P26" i="1"/>
  <c r="E55" i="14"/>
  <c r="L55" i="14"/>
  <c r="E71" i="14"/>
  <c r="L71" i="14"/>
  <c r="L82" i="14"/>
  <c r="E82" i="14"/>
  <c r="D73" i="1"/>
  <c r="K73" i="1"/>
  <c r="L80" i="1"/>
  <c r="E80" i="1"/>
  <c r="J58" i="1"/>
  <c r="Q12" i="1"/>
  <c r="C58" i="1"/>
  <c r="E71" i="2"/>
  <c r="F71" i="2" s="1"/>
  <c r="L71" i="2"/>
  <c r="L53" i="14"/>
  <c r="E53" i="14"/>
  <c r="P30" i="14"/>
  <c r="I76" i="14"/>
  <c r="B76" i="14"/>
  <c r="C64" i="2"/>
  <c r="F64" i="2" s="1"/>
  <c r="J64" i="2"/>
  <c r="M64" i="2" s="1"/>
  <c r="P41" i="1"/>
  <c r="B87" i="1"/>
  <c r="I87" i="1"/>
  <c r="P15" i="14"/>
  <c r="I61" i="14"/>
  <c r="B61" i="14"/>
  <c r="J77" i="14"/>
  <c r="C77" i="14"/>
  <c r="K56" i="2"/>
  <c r="D56" i="2"/>
  <c r="P33" i="14"/>
  <c r="B79" i="14"/>
  <c r="I79" i="14"/>
  <c r="J83" i="14"/>
  <c r="C83" i="14"/>
  <c r="C69" i="2"/>
  <c r="J69" i="2"/>
  <c r="P23" i="2"/>
  <c r="C88" i="2"/>
  <c r="J88" i="2"/>
  <c r="P13" i="2"/>
  <c r="B59" i="2"/>
  <c r="I59" i="2"/>
  <c r="E74" i="2"/>
  <c r="L74" i="2"/>
  <c r="K55" i="4"/>
  <c r="D55" i="4"/>
  <c r="K64" i="4"/>
  <c r="D64" i="4"/>
  <c r="D73" i="4"/>
  <c r="K73" i="4"/>
  <c r="E86" i="4"/>
  <c r="L86" i="4"/>
  <c r="P42" i="14"/>
  <c r="I88" i="14"/>
  <c r="B88" i="14"/>
  <c r="C68" i="14"/>
  <c r="J68" i="14"/>
  <c r="J72" i="14"/>
  <c r="C72" i="14"/>
  <c r="P40" i="14"/>
  <c r="I86" i="14"/>
  <c r="B86" i="14"/>
  <c r="F60" i="2"/>
  <c r="D85" i="1"/>
  <c r="K85" i="1"/>
  <c r="E59" i="4"/>
  <c r="L59" i="4"/>
  <c r="J77" i="4"/>
  <c r="M77" i="4" s="1"/>
  <c r="C77" i="4"/>
  <c r="K84" i="4"/>
  <c r="D84" i="4"/>
  <c r="L59" i="5"/>
  <c r="E59" i="5"/>
  <c r="L77" i="5"/>
  <c r="E77" i="5"/>
  <c r="P30" i="2"/>
  <c r="B76" i="2"/>
  <c r="I76" i="2"/>
  <c r="K82" i="2"/>
  <c r="D82" i="2"/>
  <c r="M83" i="3"/>
  <c r="K62" i="4"/>
  <c r="D62" i="4"/>
  <c r="L74" i="4"/>
  <c r="E74" i="4"/>
  <c r="E63" i="5"/>
  <c r="L63" i="5"/>
  <c r="C81" i="5"/>
  <c r="J81" i="5"/>
  <c r="E63" i="6"/>
  <c r="L63" i="6"/>
  <c r="C75" i="6"/>
  <c r="J75" i="6"/>
  <c r="C87" i="6"/>
  <c r="J87" i="6"/>
  <c r="L69" i="7"/>
  <c r="E69" i="7"/>
  <c r="M52" i="5"/>
  <c r="B102" i="7"/>
  <c r="K69" i="5"/>
  <c r="D69" i="5"/>
  <c r="J70" i="5"/>
  <c r="C70" i="5"/>
  <c r="P24" i="5"/>
  <c r="C69" i="6"/>
  <c r="J69" i="6"/>
  <c r="E57" i="8"/>
  <c r="L57" i="8"/>
  <c r="E69" i="8"/>
  <c r="L69" i="8"/>
  <c r="E70" i="9"/>
  <c r="L70" i="9"/>
  <c r="P24" i="9"/>
  <c r="E65" i="6"/>
  <c r="L65" i="6"/>
  <c r="P10" i="7"/>
  <c r="K61" i="7"/>
  <c r="D61" i="7"/>
  <c r="C79" i="7"/>
  <c r="J79" i="7"/>
  <c r="C65" i="2"/>
  <c r="J65" i="2"/>
  <c r="D73" i="14"/>
  <c r="K73" i="14"/>
  <c r="E81" i="2"/>
  <c r="L81" i="2"/>
  <c r="L62" i="1"/>
  <c r="E62" i="1"/>
  <c r="L84" i="1"/>
  <c r="E84" i="1"/>
  <c r="K79" i="1"/>
  <c r="M79" i="1" s="1"/>
  <c r="D79" i="1"/>
  <c r="F79" i="1" s="1"/>
  <c r="E74" i="1"/>
  <c r="L74" i="1"/>
  <c r="L56" i="1"/>
  <c r="E56" i="1"/>
  <c r="O44" i="1"/>
  <c r="L67" i="1"/>
  <c r="E67" i="1"/>
  <c r="D75" i="1"/>
  <c r="K75" i="1"/>
  <c r="F67" i="1"/>
  <c r="Q26" i="1"/>
  <c r="D82" i="1"/>
  <c r="K82" i="1"/>
  <c r="D60" i="14"/>
  <c r="F60" i="14" s="1"/>
  <c r="K60" i="14"/>
  <c r="M60" i="14" s="1"/>
  <c r="P14" i="14"/>
  <c r="Q21" i="1"/>
  <c r="E73" i="1"/>
  <c r="L73" i="1"/>
  <c r="D80" i="1"/>
  <c r="F80" i="1" s="1"/>
  <c r="K80" i="1"/>
  <c r="N43" i="14"/>
  <c r="K52" i="14"/>
  <c r="D52" i="14"/>
  <c r="I58" i="1"/>
  <c r="P12" i="1"/>
  <c r="B58" i="1"/>
  <c r="L44" i="1"/>
  <c r="P34" i="1"/>
  <c r="D68" i="2"/>
  <c r="K68" i="2"/>
  <c r="L87" i="2"/>
  <c r="E87" i="2"/>
  <c r="C59" i="14"/>
  <c r="J59" i="14"/>
  <c r="E76" i="14"/>
  <c r="L76" i="14"/>
  <c r="L87" i="1"/>
  <c r="E87" i="1"/>
  <c r="P13" i="14"/>
  <c r="E61" i="14"/>
  <c r="L61" i="14"/>
  <c r="L77" i="14"/>
  <c r="E77" i="14"/>
  <c r="B56" i="2"/>
  <c r="F56" i="2" s="1"/>
  <c r="I56" i="2"/>
  <c r="P10" i="2"/>
  <c r="P43" i="2" s="1"/>
  <c r="L43" i="2"/>
  <c r="L79" i="14"/>
  <c r="E79" i="14"/>
  <c r="E83" i="14"/>
  <c r="L83" i="14"/>
  <c r="J59" i="2"/>
  <c r="C59" i="2"/>
  <c r="K74" i="2"/>
  <c r="D74" i="2"/>
  <c r="J55" i="4"/>
  <c r="P9" i="4"/>
  <c r="C55" i="4"/>
  <c r="J64" i="4"/>
  <c r="M64" i="4" s="1"/>
  <c r="P18" i="4"/>
  <c r="C64" i="4"/>
  <c r="F64" i="4" s="1"/>
  <c r="J73" i="4"/>
  <c r="P27" i="4"/>
  <c r="C73" i="4"/>
  <c r="L88" i="14"/>
  <c r="E88" i="14"/>
  <c r="I68" i="14"/>
  <c r="M68" i="14" s="1"/>
  <c r="B68" i="14"/>
  <c r="P22" i="14"/>
  <c r="I72" i="14"/>
  <c r="B72" i="14"/>
  <c r="P26" i="14"/>
  <c r="C84" i="14"/>
  <c r="F84" i="14" s="1"/>
  <c r="J84" i="14"/>
  <c r="M84" i="14" s="1"/>
  <c r="E86" i="14"/>
  <c r="L86" i="14"/>
  <c r="D54" i="4"/>
  <c r="K54" i="4"/>
  <c r="D60" i="4"/>
  <c r="K60" i="4"/>
  <c r="D66" i="4"/>
  <c r="K66" i="4"/>
  <c r="D72" i="4"/>
  <c r="K72" i="4"/>
  <c r="D78" i="4"/>
  <c r="K78" i="4"/>
  <c r="L85" i="1"/>
  <c r="E85" i="1"/>
  <c r="P38" i="14"/>
  <c r="M88" i="2"/>
  <c r="K59" i="4"/>
  <c r="D59" i="4"/>
  <c r="L71" i="4"/>
  <c r="E71" i="4"/>
  <c r="B84" i="4"/>
  <c r="F84" i="4" s="1"/>
  <c r="I84" i="4"/>
  <c r="P38" i="4"/>
  <c r="L76" i="2"/>
  <c r="E76" i="2"/>
  <c r="J80" i="14"/>
  <c r="C80" i="14"/>
  <c r="L82" i="2"/>
  <c r="E82" i="2"/>
  <c r="C62" i="4"/>
  <c r="F62" i="4" s="1"/>
  <c r="J62" i="4"/>
  <c r="K74" i="4"/>
  <c r="D74" i="4"/>
  <c r="D63" i="5"/>
  <c r="K63" i="5"/>
  <c r="P35" i="5"/>
  <c r="B81" i="5"/>
  <c r="I81" i="5"/>
  <c r="K63" i="6"/>
  <c r="D63" i="6"/>
  <c r="B75" i="6"/>
  <c r="I75" i="6"/>
  <c r="P29" i="6"/>
  <c r="B87" i="6"/>
  <c r="I87" i="6"/>
  <c r="P41" i="6"/>
  <c r="E75" i="7"/>
  <c r="L75" i="7"/>
  <c r="P29" i="7"/>
  <c r="F52" i="5"/>
  <c r="L64" i="6"/>
  <c r="E64" i="6"/>
  <c r="E88" i="6"/>
  <c r="L88" i="6"/>
  <c r="M62" i="4"/>
  <c r="L88" i="5"/>
  <c r="E88" i="5"/>
  <c r="I69" i="6"/>
  <c r="P23" i="6"/>
  <c r="B69" i="6"/>
  <c r="E76" i="9"/>
  <c r="L76" i="9"/>
  <c r="P30" i="9"/>
  <c r="D58" i="10"/>
  <c r="K58" i="10"/>
  <c r="P12" i="10"/>
  <c r="K76" i="10"/>
  <c r="D76" i="10"/>
  <c r="P30" i="10"/>
  <c r="J89" i="11"/>
  <c r="M52" i="11"/>
  <c r="P12" i="5"/>
  <c r="B58" i="5"/>
  <c r="I58" i="5"/>
  <c r="P19" i="6"/>
  <c r="I65" i="6"/>
  <c r="M65" i="6" s="1"/>
  <c r="B65" i="6"/>
  <c r="F65" i="6" s="1"/>
  <c r="L43" i="4"/>
  <c r="B61" i="7"/>
  <c r="I61" i="7"/>
  <c r="P15" i="7"/>
  <c r="D79" i="8"/>
  <c r="K79" i="8"/>
  <c r="D75" i="8"/>
  <c r="K75" i="8"/>
  <c r="P29" i="8"/>
  <c r="C87" i="1"/>
  <c r="J87" i="1"/>
  <c r="Q41" i="1"/>
  <c r="M59" i="14"/>
  <c r="D65" i="14"/>
  <c r="K65" i="14"/>
  <c r="J56" i="2"/>
  <c r="C56" i="2"/>
  <c r="E75" i="2"/>
  <c r="L75" i="2"/>
  <c r="K62" i="14"/>
  <c r="D62" i="14"/>
  <c r="F77" i="14"/>
  <c r="K86" i="2"/>
  <c r="D86" i="2"/>
  <c r="M57" i="14"/>
  <c r="B74" i="2"/>
  <c r="I74" i="2"/>
  <c r="P28" i="2"/>
  <c r="M84" i="2"/>
  <c r="K58" i="4"/>
  <c r="D58" i="4"/>
  <c r="K67" i="4"/>
  <c r="D67" i="4"/>
  <c r="K76" i="4"/>
  <c r="D76" i="4"/>
  <c r="D80" i="2"/>
  <c r="K80" i="2"/>
  <c r="E68" i="14"/>
  <c r="L68" i="14"/>
  <c r="K72" i="14"/>
  <c r="D72" i="14"/>
  <c r="K84" i="14"/>
  <c r="D84" i="14"/>
  <c r="B57" i="2"/>
  <c r="I57" i="2"/>
  <c r="P11" i="2"/>
  <c r="M60" i="2"/>
  <c r="C54" i="4"/>
  <c r="F54" i="4" s="1"/>
  <c r="J54" i="4"/>
  <c r="M54" i="4" s="1"/>
  <c r="P8" i="4"/>
  <c r="C60" i="4"/>
  <c r="J60" i="4"/>
  <c r="M60" i="4" s="1"/>
  <c r="P14" i="4"/>
  <c r="C66" i="4"/>
  <c r="F66" i="4" s="1"/>
  <c r="P20" i="4"/>
  <c r="J66" i="4"/>
  <c r="C72" i="4"/>
  <c r="F72" i="4" s="1"/>
  <c r="P26" i="4"/>
  <c r="J72" i="4"/>
  <c r="M72" i="4" s="1"/>
  <c r="C78" i="4"/>
  <c r="F78" i="4" s="1"/>
  <c r="J78" i="4"/>
  <c r="M78" i="4" s="1"/>
  <c r="P32" i="4"/>
  <c r="P42" i="2"/>
  <c r="J59" i="4"/>
  <c r="C59" i="4"/>
  <c r="F59" i="4" s="1"/>
  <c r="K71" i="4"/>
  <c r="D71" i="4"/>
  <c r="N43" i="2"/>
  <c r="B63" i="2"/>
  <c r="I63" i="2"/>
  <c r="P17" i="2"/>
  <c r="J84" i="4"/>
  <c r="C84" i="4"/>
  <c r="E65" i="5"/>
  <c r="L65" i="5"/>
  <c r="M65" i="5" s="1"/>
  <c r="P19" i="5"/>
  <c r="L83" i="5"/>
  <c r="E83" i="5"/>
  <c r="P37" i="5"/>
  <c r="C76" i="2"/>
  <c r="J76" i="2"/>
  <c r="K80" i="14"/>
  <c r="D80" i="14"/>
  <c r="C82" i="2"/>
  <c r="J82" i="2"/>
  <c r="L56" i="4"/>
  <c r="E56" i="4"/>
  <c r="C74" i="4"/>
  <c r="J74" i="4"/>
  <c r="M74" i="4" s="1"/>
  <c r="M86" i="4"/>
  <c r="C63" i="5"/>
  <c r="J63" i="5"/>
  <c r="C63" i="6"/>
  <c r="J63" i="6"/>
  <c r="L81" i="7"/>
  <c r="M81" i="7" s="1"/>
  <c r="E81" i="7"/>
  <c r="F81" i="7" s="1"/>
  <c r="P35" i="7"/>
  <c r="E71" i="6"/>
  <c r="L71" i="6"/>
  <c r="P37" i="6"/>
  <c r="I83" i="6"/>
  <c r="B83" i="6"/>
  <c r="M59" i="5"/>
  <c r="M66" i="5"/>
  <c r="P23" i="5"/>
  <c r="B69" i="5"/>
  <c r="I69" i="5"/>
  <c r="K87" i="5"/>
  <c r="D87" i="5"/>
  <c r="D64" i="6"/>
  <c r="K64" i="6"/>
  <c r="D88" i="6"/>
  <c r="K88" i="6"/>
  <c r="P16" i="4"/>
  <c r="K88" i="5"/>
  <c r="D88" i="5"/>
  <c r="P11" i="5"/>
  <c r="B57" i="5"/>
  <c r="B89" i="5" s="1"/>
  <c r="B90" i="5" s="1"/>
  <c r="C102" i="5" s="1"/>
  <c r="I57" i="5"/>
  <c r="I89" i="5" s="1"/>
  <c r="I90" i="5" s="1"/>
  <c r="D102" i="5" s="1"/>
  <c r="E76" i="5"/>
  <c r="L76" i="5"/>
  <c r="B55" i="7"/>
  <c r="I55" i="7"/>
  <c r="P9" i="7"/>
  <c r="E82" i="9"/>
  <c r="F82" i="9" s="1"/>
  <c r="L82" i="9"/>
  <c r="P36" i="9"/>
  <c r="K82" i="10"/>
  <c r="D82" i="10"/>
  <c r="P36" i="10"/>
  <c r="M57" i="11"/>
  <c r="I89" i="11"/>
  <c r="I90" i="11" s="1"/>
  <c r="D102" i="11" s="1"/>
  <c r="E58" i="5"/>
  <c r="L58" i="5"/>
  <c r="J70" i="6"/>
  <c r="C70" i="6"/>
  <c r="L74" i="7"/>
  <c r="E74" i="7"/>
  <c r="E62" i="8"/>
  <c r="L62" i="8"/>
  <c r="D86" i="8"/>
  <c r="K86" i="8"/>
  <c r="J90" i="11"/>
  <c r="D103" i="11" s="1"/>
  <c r="B103" i="11"/>
  <c r="E103" i="11" s="1"/>
  <c r="C90" i="11"/>
  <c r="C103" i="11" s="1"/>
  <c r="C61" i="7"/>
  <c r="J61" i="7"/>
  <c r="M87" i="7"/>
  <c r="D55" i="8"/>
  <c r="K55" i="8"/>
  <c r="K89" i="8" s="1"/>
  <c r="K90" i="8" s="1"/>
  <c r="D104" i="8" s="1"/>
  <c r="D67" i="8"/>
  <c r="K67" i="8"/>
  <c r="C79" i="8"/>
  <c r="J79" i="8"/>
  <c r="E77" i="6"/>
  <c r="L77" i="6"/>
  <c r="P36" i="6"/>
  <c r="I82" i="6"/>
  <c r="B82" i="6"/>
  <c r="C62" i="7"/>
  <c r="J62" i="7"/>
  <c r="P16" i="7"/>
  <c r="E80" i="7"/>
  <c r="L80" i="7"/>
  <c r="B104" i="9"/>
  <c r="B68" i="2"/>
  <c r="F68" i="2" s="1"/>
  <c r="I68" i="2"/>
  <c r="M68" i="2" s="1"/>
  <c r="P22" i="2"/>
  <c r="D57" i="1"/>
  <c r="K57" i="1"/>
  <c r="D68" i="1"/>
  <c r="F68" i="1" s="1"/>
  <c r="K68" i="1"/>
  <c r="E86" i="1"/>
  <c r="L86" i="1"/>
  <c r="B63" i="1"/>
  <c r="P17" i="1"/>
  <c r="I63" i="1"/>
  <c r="E81" i="1"/>
  <c r="L81" i="1"/>
  <c r="L76" i="1"/>
  <c r="E76" i="1"/>
  <c r="E64" i="1"/>
  <c r="L64" i="1"/>
  <c r="Q23" i="1"/>
  <c r="J69" i="1"/>
  <c r="C69" i="1"/>
  <c r="F69" i="1" s="1"/>
  <c r="E75" i="1"/>
  <c r="L75" i="1"/>
  <c r="P36" i="1"/>
  <c r="I82" i="1"/>
  <c r="M82" i="1" s="1"/>
  <c r="B82" i="1"/>
  <c r="F82" i="1" s="1"/>
  <c r="B64" i="14"/>
  <c r="P18" i="14"/>
  <c r="I64" i="14"/>
  <c r="P32" i="14"/>
  <c r="K78" i="14"/>
  <c r="D78" i="14"/>
  <c r="Q30" i="1"/>
  <c r="Q36" i="1"/>
  <c r="Q32" i="1"/>
  <c r="C78" i="1"/>
  <c r="J78" i="1"/>
  <c r="C58" i="14"/>
  <c r="J58" i="14"/>
  <c r="L73" i="14"/>
  <c r="E73" i="14"/>
  <c r="J68" i="2"/>
  <c r="C68" i="2"/>
  <c r="C87" i="2"/>
  <c r="F87" i="2" s="1"/>
  <c r="P41" i="2"/>
  <c r="J87" i="2"/>
  <c r="M87" i="2" s="1"/>
  <c r="M57" i="3"/>
  <c r="I89" i="3"/>
  <c r="I90" i="3" s="1"/>
  <c r="D102" i="3" s="1"/>
  <c r="E102" i="3" s="1"/>
  <c r="P27" i="14"/>
  <c r="B62" i="2"/>
  <c r="F62" i="2" s="1"/>
  <c r="I62" i="2"/>
  <c r="P16" i="2"/>
  <c r="K81" i="2"/>
  <c r="D81" i="2"/>
  <c r="F59" i="14"/>
  <c r="I65" i="14"/>
  <c r="P19" i="14"/>
  <c r="B65" i="14"/>
  <c r="E58" i="2"/>
  <c r="L58" i="2"/>
  <c r="K75" i="2"/>
  <c r="D75" i="2"/>
  <c r="M61" i="1"/>
  <c r="E62" i="14"/>
  <c r="F62" i="14" s="1"/>
  <c r="L62" i="14"/>
  <c r="P31" i="14"/>
  <c r="E52" i="2"/>
  <c r="O43" i="2"/>
  <c r="L52" i="2"/>
  <c r="B86" i="2"/>
  <c r="I86" i="2"/>
  <c r="P40" i="2"/>
  <c r="J74" i="2"/>
  <c r="C74" i="2"/>
  <c r="B104" i="3"/>
  <c r="D90" i="3"/>
  <c r="C104" i="3" s="1"/>
  <c r="J58" i="4"/>
  <c r="M58" i="4" s="1"/>
  <c r="C58" i="4"/>
  <c r="F58" i="4" s="1"/>
  <c r="P12" i="4"/>
  <c r="J67" i="4"/>
  <c r="M67" i="4" s="1"/>
  <c r="C67" i="4"/>
  <c r="F67" i="4" s="1"/>
  <c r="P21" i="4"/>
  <c r="J76" i="4"/>
  <c r="M76" i="4" s="1"/>
  <c r="C76" i="4"/>
  <c r="F76" i="4" s="1"/>
  <c r="P30" i="4"/>
  <c r="I89" i="4"/>
  <c r="P34" i="2"/>
  <c r="I80" i="2"/>
  <c r="B80" i="2"/>
  <c r="L89" i="3"/>
  <c r="M55" i="4"/>
  <c r="M73" i="4"/>
  <c r="K70" i="14"/>
  <c r="D70" i="14"/>
  <c r="E72" i="14"/>
  <c r="L72" i="14"/>
  <c r="E84" i="14"/>
  <c r="L84" i="14"/>
  <c r="E57" i="2"/>
  <c r="L57" i="2"/>
  <c r="D57" i="4"/>
  <c r="K57" i="4"/>
  <c r="D63" i="4"/>
  <c r="K63" i="4"/>
  <c r="D69" i="4"/>
  <c r="K69" i="4"/>
  <c r="D75" i="4"/>
  <c r="K75" i="4"/>
  <c r="M66" i="4"/>
  <c r="O43" i="4"/>
  <c r="L53" i="4"/>
  <c r="L89" i="4" s="1"/>
  <c r="E53" i="4"/>
  <c r="E89" i="4" s="1"/>
  <c r="L65" i="4"/>
  <c r="E65" i="4"/>
  <c r="J71" i="4"/>
  <c r="M71" i="4" s="1"/>
  <c r="C71" i="4"/>
  <c r="F54" i="2"/>
  <c r="L63" i="2"/>
  <c r="E63" i="2"/>
  <c r="L85" i="4"/>
  <c r="E85" i="4"/>
  <c r="E80" i="14"/>
  <c r="L80" i="14"/>
  <c r="M80" i="14" s="1"/>
  <c r="K56" i="4"/>
  <c r="D56" i="4"/>
  <c r="E68" i="4"/>
  <c r="L68" i="4"/>
  <c r="E80" i="4"/>
  <c r="L80" i="4"/>
  <c r="F52" i="3"/>
  <c r="F89" i="3" s="1"/>
  <c r="F90" i="3" s="1"/>
  <c r="C106" i="3" s="1"/>
  <c r="P17" i="5"/>
  <c r="B63" i="5"/>
  <c r="F63" i="5" s="1"/>
  <c r="I63" i="5"/>
  <c r="M63" i="5" s="1"/>
  <c r="I63" i="6"/>
  <c r="M63" i="6" s="1"/>
  <c r="B63" i="6"/>
  <c r="F63" i="6" s="1"/>
  <c r="P17" i="6"/>
  <c r="E87" i="7"/>
  <c r="F87" i="7" s="1"/>
  <c r="L87" i="7"/>
  <c r="P41" i="7"/>
  <c r="M78" i="2"/>
  <c r="F86" i="4"/>
  <c r="L64" i="5"/>
  <c r="E64" i="5"/>
  <c r="K82" i="5"/>
  <c r="D82" i="5"/>
  <c r="P25" i="6"/>
  <c r="I71" i="6"/>
  <c r="M71" i="6" s="1"/>
  <c r="B71" i="6"/>
  <c r="F71" i="6" s="1"/>
  <c r="P13" i="5"/>
  <c r="F77" i="5"/>
  <c r="J87" i="5"/>
  <c r="C87" i="5"/>
  <c r="P18" i="6"/>
  <c r="B64" i="6"/>
  <c r="F64" i="6" s="1"/>
  <c r="I64" i="6"/>
  <c r="M64" i="6" s="1"/>
  <c r="P42" i="6"/>
  <c r="B88" i="6"/>
  <c r="F88" i="6" s="1"/>
  <c r="I88" i="6"/>
  <c r="M88" i="6" s="1"/>
  <c r="E52" i="8"/>
  <c r="L52" i="8"/>
  <c r="M52" i="8" s="1"/>
  <c r="O43" i="8"/>
  <c r="F80" i="14"/>
  <c r="J88" i="5"/>
  <c r="C88" i="5"/>
  <c r="P42" i="5"/>
  <c r="K76" i="5"/>
  <c r="D76" i="5"/>
  <c r="M43" i="7"/>
  <c r="J55" i="7"/>
  <c r="C55" i="7"/>
  <c r="E73" i="7"/>
  <c r="L73" i="7"/>
  <c r="F88" i="7"/>
  <c r="K81" i="8"/>
  <c r="D81" i="8"/>
  <c r="E52" i="9"/>
  <c r="L52" i="9"/>
  <c r="O43" i="9"/>
  <c r="P6" i="9"/>
  <c r="E88" i="9"/>
  <c r="L88" i="9"/>
  <c r="P42" i="9"/>
  <c r="K64" i="10"/>
  <c r="D64" i="10"/>
  <c r="P18" i="10"/>
  <c r="D88" i="10"/>
  <c r="K88" i="10"/>
  <c r="P42" i="10"/>
  <c r="K58" i="5"/>
  <c r="D58" i="5"/>
  <c r="P23" i="8"/>
  <c r="F76" i="8"/>
  <c r="C86" i="8"/>
  <c r="J86" i="8"/>
  <c r="P40" i="8"/>
  <c r="J55" i="8"/>
  <c r="C55" i="8"/>
  <c r="C89" i="8" s="1"/>
  <c r="M43" i="8"/>
  <c r="J67" i="8"/>
  <c r="C67" i="8"/>
  <c r="I79" i="8"/>
  <c r="B79" i="8"/>
  <c r="P33" i="8"/>
  <c r="B77" i="6"/>
  <c r="P31" i="6"/>
  <c r="I77" i="6"/>
  <c r="D80" i="7"/>
  <c r="K80" i="7"/>
  <c r="F54" i="1"/>
  <c r="L68" i="1"/>
  <c r="E68" i="1"/>
  <c r="F86" i="1"/>
  <c r="D74" i="1"/>
  <c r="F74" i="1" s="1"/>
  <c r="K74" i="1"/>
  <c r="M74" i="1" s="1"/>
  <c r="D56" i="1"/>
  <c r="D90" i="1" s="1"/>
  <c r="K56" i="1"/>
  <c r="K90" i="1" s="1"/>
  <c r="N44" i="1"/>
  <c r="Q10" i="1"/>
  <c r="P10" i="1"/>
  <c r="P29" i="1"/>
  <c r="B75" i="1"/>
  <c r="F75" i="1" s="1"/>
  <c r="I75" i="1"/>
  <c r="M67" i="1"/>
  <c r="M43" i="14"/>
  <c r="J52" i="14"/>
  <c r="C52" i="14"/>
  <c r="D58" i="14"/>
  <c r="K58" i="14"/>
  <c r="F60" i="1"/>
  <c r="J57" i="1"/>
  <c r="M57" i="1" s="1"/>
  <c r="P11" i="1"/>
  <c r="Q11" i="1"/>
  <c r="C57" i="1"/>
  <c r="F57" i="1" s="1"/>
  <c r="M44" i="1"/>
  <c r="L70" i="1"/>
  <c r="E70" i="1"/>
  <c r="D86" i="1"/>
  <c r="K86" i="1"/>
  <c r="M86" i="1" s="1"/>
  <c r="F84" i="1"/>
  <c r="K63" i="1"/>
  <c r="D63" i="1"/>
  <c r="P22" i="1"/>
  <c r="J81" i="1"/>
  <c r="M81" i="1" s="1"/>
  <c r="C81" i="1"/>
  <c r="F81" i="1" s="1"/>
  <c r="Q35" i="1"/>
  <c r="I76" i="1"/>
  <c r="M76" i="1" s="1"/>
  <c r="P30" i="1"/>
  <c r="P44" i="1" s="1"/>
  <c r="B76" i="1"/>
  <c r="F76" i="1" s="1"/>
  <c r="Q38" i="1"/>
  <c r="Q18" i="1"/>
  <c r="J64" i="1"/>
  <c r="C64" i="1"/>
  <c r="M72" i="1"/>
  <c r="Q29" i="1"/>
  <c r="C75" i="1"/>
  <c r="J75" i="1"/>
  <c r="D55" i="14"/>
  <c r="F55" i="14" s="1"/>
  <c r="K55" i="14"/>
  <c r="M69" i="1"/>
  <c r="Q33" i="1"/>
  <c r="L64" i="14"/>
  <c r="E64" i="14"/>
  <c r="E78" i="14"/>
  <c r="L78" i="14"/>
  <c r="M66" i="1"/>
  <c r="C73" i="1"/>
  <c r="J73" i="1"/>
  <c r="Q27" i="1"/>
  <c r="O43" i="14"/>
  <c r="E52" i="14"/>
  <c r="L52" i="14"/>
  <c r="L58" i="1"/>
  <c r="E58" i="1"/>
  <c r="L78" i="1"/>
  <c r="M78" i="1" s="1"/>
  <c r="E78" i="1"/>
  <c r="L43" i="14"/>
  <c r="P12" i="14"/>
  <c r="I58" i="14"/>
  <c r="M58" i="14" s="1"/>
  <c r="B58" i="14"/>
  <c r="L70" i="2"/>
  <c r="M70" i="2" s="1"/>
  <c r="E70" i="2"/>
  <c r="K53" i="14"/>
  <c r="D53" i="14"/>
  <c r="F53" i="14" s="1"/>
  <c r="K76" i="14"/>
  <c r="D76" i="14"/>
  <c r="M77" i="14"/>
  <c r="C62" i="2"/>
  <c r="J62" i="2"/>
  <c r="P35" i="2"/>
  <c r="J81" i="2"/>
  <c r="M81" i="2" s="1"/>
  <c r="C81" i="2"/>
  <c r="F81" i="2" s="1"/>
  <c r="J90" i="3"/>
  <c r="D103" i="3" s="1"/>
  <c r="B103" i="3"/>
  <c r="B106" i="3" s="1"/>
  <c r="C90" i="3"/>
  <c r="C103" i="3" s="1"/>
  <c r="P7" i="14"/>
  <c r="P43" i="14" s="1"/>
  <c r="D61" i="14"/>
  <c r="K61" i="14"/>
  <c r="J65" i="14"/>
  <c r="C65" i="14"/>
  <c r="F81" i="14"/>
  <c r="C58" i="2"/>
  <c r="F58" i="2" s="1"/>
  <c r="J58" i="2"/>
  <c r="M58" i="2" s="1"/>
  <c r="C75" i="2"/>
  <c r="F75" i="2" s="1"/>
  <c r="J75" i="2"/>
  <c r="M75" i="2" s="1"/>
  <c r="P29" i="2"/>
  <c r="F61" i="1"/>
  <c r="F78" i="1"/>
  <c r="K66" i="14"/>
  <c r="M66" i="14" s="1"/>
  <c r="D66" i="14"/>
  <c r="F66" i="14" s="1"/>
  <c r="K79" i="14"/>
  <c r="D79" i="14"/>
  <c r="D83" i="14"/>
  <c r="K83" i="14"/>
  <c r="J52" i="2"/>
  <c r="C52" i="2"/>
  <c r="F52" i="2" s="1"/>
  <c r="M43" i="2"/>
  <c r="L69" i="2"/>
  <c r="M69" i="2" s="1"/>
  <c r="E69" i="2"/>
  <c r="F69" i="2" s="1"/>
  <c r="C86" i="2"/>
  <c r="J86" i="2"/>
  <c r="E59" i="2"/>
  <c r="L59" i="2"/>
  <c r="M71" i="2"/>
  <c r="K89" i="3"/>
  <c r="K90" i="3" s="1"/>
  <c r="D104" i="3" s="1"/>
  <c r="N43" i="4"/>
  <c r="D52" i="4"/>
  <c r="K52" i="4"/>
  <c r="D61" i="4"/>
  <c r="F61" i="4" s="1"/>
  <c r="K61" i="4"/>
  <c r="D70" i="4"/>
  <c r="K70" i="4"/>
  <c r="D79" i="4"/>
  <c r="F79" i="4" s="1"/>
  <c r="K79" i="4"/>
  <c r="K88" i="14"/>
  <c r="D88" i="14"/>
  <c r="C80" i="2"/>
  <c r="J80" i="2"/>
  <c r="E89" i="3"/>
  <c r="F55" i="4"/>
  <c r="F73" i="4"/>
  <c r="P20" i="14"/>
  <c r="P24" i="14"/>
  <c r="I70" i="14"/>
  <c r="M70" i="14" s="1"/>
  <c r="B70" i="14"/>
  <c r="F70" i="14" s="1"/>
  <c r="D86" i="14"/>
  <c r="K86" i="14"/>
  <c r="K57" i="2"/>
  <c r="K89" i="2" s="1"/>
  <c r="D57" i="2"/>
  <c r="D89" i="2" s="1"/>
  <c r="F88" i="2"/>
  <c r="J57" i="4"/>
  <c r="M57" i="4" s="1"/>
  <c r="C57" i="4"/>
  <c r="F57" i="4" s="1"/>
  <c r="P11" i="4"/>
  <c r="C63" i="4"/>
  <c r="P17" i="4"/>
  <c r="J63" i="4"/>
  <c r="M63" i="4" s="1"/>
  <c r="J69" i="4"/>
  <c r="M69" i="4" s="1"/>
  <c r="C69" i="4"/>
  <c r="F69" i="4" s="1"/>
  <c r="P23" i="4"/>
  <c r="P29" i="4"/>
  <c r="J75" i="4"/>
  <c r="M75" i="4" s="1"/>
  <c r="C75" i="4"/>
  <c r="F75" i="4" s="1"/>
  <c r="Q39" i="1"/>
  <c r="J85" i="1"/>
  <c r="C85" i="1"/>
  <c r="P16" i="14"/>
  <c r="K53" i="4"/>
  <c r="M53" i="4" s="1"/>
  <c r="D53" i="4"/>
  <c r="F53" i="4" s="1"/>
  <c r="K65" i="4"/>
  <c r="D65" i="4"/>
  <c r="E77" i="4"/>
  <c r="L77" i="4"/>
  <c r="M54" i="2"/>
  <c r="K63" i="2"/>
  <c r="D63" i="2"/>
  <c r="M59" i="4"/>
  <c r="F71" i="4"/>
  <c r="L53" i="5"/>
  <c r="M53" i="5" s="1"/>
  <c r="E53" i="5"/>
  <c r="O43" i="5"/>
  <c r="L71" i="5"/>
  <c r="M71" i="5" s="1"/>
  <c r="E71" i="5"/>
  <c r="F71" i="5" s="1"/>
  <c r="K85" i="4"/>
  <c r="M85" i="4" s="1"/>
  <c r="D85" i="4"/>
  <c r="F85" i="4" s="1"/>
  <c r="C56" i="4"/>
  <c r="F56" i="4" s="1"/>
  <c r="J56" i="4"/>
  <c r="P10" i="4"/>
  <c r="D68" i="4"/>
  <c r="K68" i="4"/>
  <c r="M68" i="4" s="1"/>
  <c r="K80" i="4"/>
  <c r="M80" i="4" s="1"/>
  <c r="D80" i="4"/>
  <c r="F80" i="4" s="1"/>
  <c r="P34" i="4"/>
  <c r="E81" i="5"/>
  <c r="L81" i="5"/>
  <c r="L75" i="6"/>
  <c r="E75" i="6"/>
  <c r="E87" i="6"/>
  <c r="L87" i="6"/>
  <c r="E57" i="7"/>
  <c r="L57" i="7"/>
  <c r="P11" i="7"/>
  <c r="P40" i="4"/>
  <c r="F53" i="5"/>
  <c r="K64" i="5"/>
  <c r="M64" i="5" s="1"/>
  <c r="D64" i="5"/>
  <c r="C82" i="5"/>
  <c r="J82" i="5"/>
  <c r="M82" i="5" s="1"/>
  <c r="E59" i="6"/>
  <c r="L59" i="6"/>
  <c r="P22" i="4"/>
  <c r="M77" i="5"/>
  <c r="M84" i="5"/>
  <c r="P41" i="5"/>
  <c r="B87" i="5"/>
  <c r="I87" i="5"/>
  <c r="L52" i="6"/>
  <c r="E52" i="6"/>
  <c r="O43" i="6"/>
  <c r="L76" i="6"/>
  <c r="E76" i="6"/>
  <c r="M53" i="8"/>
  <c r="P34" i="14"/>
  <c r="C57" i="6"/>
  <c r="J57" i="6"/>
  <c r="E69" i="6"/>
  <c r="L69" i="6"/>
  <c r="C81" i="6"/>
  <c r="J81" i="6"/>
  <c r="C76" i="5"/>
  <c r="J76" i="5"/>
  <c r="M52" i="7"/>
  <c r="P17" i="7"/>
  <c r="D73" i="7"/>
  <c r="K73" i="7"/>
  <c r="P11" i="8"/>
  <c r="E86" i="8"/>
  <c r="L86" i="8"/>
  <c r="I55" i="8"/>
  <c r="M55" i="8" s="1"/>
  <c r="B55" i="8"/>
  <c r="F55" i="8" s="1"/>
  <c r="P9" i="8"/>
  <c r="P43" i="8" s="1"/>
  <c r="L43" i="8"/>
  <c r="I67" i="8"/>
  <c r="B67" i="8"/>
  <c r="P21" i="8"/>
  <c r="E65" i="2"/>
  <c r="L65" i="2"/>
  <c r="C80" i="7"/>
  <c r="J80" i="7"/>
  <c r="M80" i="7" s="1"/>
  <c r="P34" i="7"/>
  <c r="P29" i="5"/>
  <c r="I75" i="5"/>
  <c r="B75" i="5"/>
  <c r="C86" i="7"/>
  <c r="J86" i="7"/>
  <c r="D75" i="5"/>
  <c r="K75" i="5"/>
  <c r="L86" i="7"/>
  <c r="E86" i="7"/>
  <c r="E68" i="8"/>
  <c r="L68" i="8"/>
  <c r="D69" i="9"/>
  <c r="K69" i="9"/>
  <c r="M76" i="10"/>
  <c r="J86" i="10"/>
  <c r="C86" i="10"/>
  <c r="J81" i="9"/>
  <c r="C81" i="9"/>
  <c r="F88" i="10"/>
  <c r="F57" i="7"/>
  <c r="P22" i="8"/>
  <c r="I56" i="9"/>
  <c r="B56" i="9"/>
  <c r="P10" i="9"/>
  <c r="K69" i="10"/>
  <c r="D69" i="10"/>
  <c r="M43" i="12"/>
  <c r="J52" i="12"/>
  <c r="C52" i="12"/>
  <c r="P6" i="12"/>
  <c r="J61" i="12"/>
  <c r="C61" i="12"/>
  <c r="P15" i="12"/>
  <c r="J70" i="12"/>
  <c r="C70" i="12"/>
  <c r="P24" i="12"/>
  <c r="J79" i="12"/>
  <c r="C79" i="12"/>
  <c r="P33" i="12"/>
  <c r="J88" i="12"/>
  <c r="C88" i="12"/>
  <c r="P42" i="12"/>
  <c r="E53" i="13"/>
  <c r="L53" i="13"/>
  <c r="L59" i="13"/>
  <c r="E59" i="13"/>
  <c r="E65" i="13"/>
  <c r="L65" i="13"/>
  <c r="E71" i="13"/>
  <c r="L71" i="13"/>
  <c r="E77" i="13"/>
  <c r="L77" i="13"/>
  <c r="E83" i="13"/>
  <c r="L83" i="13"/>
  <c r="M83" i="13"/>
  <c r="I62" i="10"/>
  <c r="P16" i="10"/>
  <c r="B62" i="10"/>
  <c r="C58" i="6"/>
  <c r="J58" i="6"/>
  <c r="F58" i="8"/>
  <c r="C57" i="9"/>
  <c r="J57" i="9"/>
  <c r="M64" i="10"/>
  <c r="K74" i="10"/>
  <c r="D74" i="10"/>
  <c r="P19" i="13"/>
  <c r="P37" i="13"/>
  <c r="E53" i="6"/>
  <c r="L53" i="6"/>
  <c r="D61" i="8"/>
  <c r="K61" i="8"/>
  <c r="K80" i="9"/>
  <c r="D80" i="9"/>
  <c r="J75" i="10"/>
  <c r="C75" i="10"/>
  <c r="E90" i="12"/>
  <c r="C105" i="12" s="1"/>
  <c r="L90" i="12"/>
  <c r="D105" i="12" s="1"/>
  <c r="B105" i="12"/>
  <c r="C57" i="12"/>
  <c r="J57" i="12"/>
  <c r="J63" i="12"/>
  <c r="C63" i="12"/>
  <c r="C69" i="12"/>
  <c r="F69" i="12" s="1"/>
  <c r="J69" i="12"/>
  <c r="C75" i="12"/>
  <c r="J75" i="12"/>
  <c r="J81" i="12"/>
  <c r="C81" i="12"/>
  <c r="J87" i="12"/>
  <c r="M87" i="12" s="1"/>
  <c r="C87" i="12"/>
  <c r="E90" i="1"/>
  <c r="P34" i="10"/>
  <c r="I80" i="10"/>
  <c r="B80" i="10"/>
  <c r="F56" i="14"/>
  <c r="F88" i="5"/>
  <c r="B85" i="7"/>
  <c r="I85" i="7"/>
  <c r="P39" i="7"/>
  <c r="K71" i="12"/>
  <c r="D71" i="12"/>
  <c r="L85" i="8"/>
  <c r="E85" i="8"/>
  <c r="I56" i="12"/>
  <c r="P10" i="12"/>
  <c r="B56" i="12"/>
  <c r="E74" i="12"/>
  <c r="L74" i="12"/>
  <c r="P41" i="12"/>
  <c r="F63" i="9"/>
  <c r="B68" i="9"/>
  <c r="P22" i="9"/>
  <c r="I68" i="9"/>
  <c r="P35" i="9"/>
  <c r="K86" i="9"/>
  <c r="D86" i="9"/>
  <c r="L63" i="10"/>
  <c r="E63" i="10"/>
  <c r="K62" i="12"/>
  <c r="D62" i="12"/>
  <c r="P34" i="12"/>
  <c r="I80" i="12"/>
  <c r="B80" i="12"/>
  <c r="F54" i="8"/>
  <c r="J83" i="12"/>
  <c r="C83" i="12"/>
  <c r="M61" i="10"/>
  <c r="B68" i="12"/>
  <c r="P22" i="12"/>
  <c r="I68" i="12"/>
  <c r="B86" i="12"/>
  <c r="P40" i="12"/>
  <c r="I86" i="12"/>
  <c r="F65" i="5"/>
  <c r="C75" i="5"/>
  <c r="J75" i="5"/>
  <c r="D86" i="7"/>
  <c r="K86" i="7"/>
  <c r="M70" i="8"/>
  <c r="J69" i="9"/>
  <c r="C69" i="9"/>
  <c r="L87" i="9"/>
  <c r="E87" i="9"/>
  <c r="F76" i="10"/>
  <c r="P40" i="10"/>
  <c r="I86" i="10"/>
  <c r="B86" i="10"/>
  <c r="K80" i="8"/>
  <c r="D80" i="8"/>
  <c r="L63" i="9"/>
  <c r="E63" i="9"/>
  <c r="M57" i="7"/>
  <c r="D73" i="8"/>
  <c r="K73" i="8"/>
  <c r="C56" i="9"/>
  <c r="C89" i="9" s="1"/>
  <c r="J56" i="9"/>
  <c r="M43" i="9"/>
  <c r="L74" i="9"/>
  <c r="E74" i="9"/>
  <c r="M70" i="9"/>
  <c r="J69" i="10"/>
  <c r="C69" i="10"/>
  <c r="D55" i="12"/>
  <c r="K55" i="12"/>
  <c r="D64" i="12"/>
  <c r="K64" i="12"/>
  <c r="D73" i="12"/>
  <c r="K73" i="12"/>
  <c r="D82" i="12"/>
  <c r="K82" i="12"/>
  <c r="E54" i="13"/>
  <c r="F54" i="13" s="1"/>
  <c r="L54" i="13"/>
  <c r="M54" i="13" s="1"/>
  <c r="E60" i="13"/>
  <c r="F60" i="13" s="1"/>
  <c r="L60" i="13"/>
  <c r="M60" i="13" s="1"/>
  <c r="E66" i="13"/>
  <c r="F66" i="13" s="1"/>
  <c r="L66" i="13"/>
  <c r="E72" i="13"/>
  <c r="F72" i="13" s="1"/>
  <c r="L72" i="13"/>
  <c r="E78" i="13"/>
  <c r="F78" i="13" s="1"/>
  <c r="L78" i="13"/>
  <c r="E84" i="13"/>
  <c r="F84" i="13" s="1"/>
  <c r="L84" i="13"/>
  <c r="M84" i="13" s="1"/>
  <c r="M53" i="13"/>
  <c r="E62" i="10"/>
  <c r="L62" i="10"/>
  <c r="L58" i="6"/>
  <c r="E58" i="6"/>
  <c r="F64" i="10"/>
  <c r="J74" i="10"/>
  <c r="C74" i="10"/>
  <c r="L89" i="11"/>
  <c r="P20" i="13"/>
  <c r="P38" i="13"/>
  <c r="P7" i="6"/>
  <c r="I53" i="6"/>
  <c r="B53" i="6"/>
  <c r="C61" i="8"/>
  <c r="J61" i="8"/>
  <c r="L43" i="9"/>
  <c r="E62" i="9"/>
  <c r="L62" i="9"/>
  <c r="F70" i="9"/>
  <c r="P34" i="9"/>
  <c r="I80" i="9"/>
  <c r="B80" i="9"/>
  <c r="L75" i="10"/>
  <c r="E75" i="10"/>
  <c r="L90" i="1"/>
  <c r="E80" i="10"/>
  <c r="L80" i="10"/>
  <c r="J85" i="7"/>
  <c r="C85" i="7"/>
  <c r="M78" i="10"/>
  <c r="C71" i="12"/>
  <c r="J71" i="12"/>
  <c r="P17" i="12"/>
  <c r="K56" i="12"/>
  <c r="D56" i="12"/>
  <c r="I74" i="12"/>
  <c r="P28" i="12"/>
  <c r="B74" i="12"/>
  <c r="C68" i="9"/>
  <c r="J68" i="9"/>
  <c r="B86" i="9"/>
  <c r="P40" i="9"/>
  <c r="I86" i="9"/>
  <c r="L59" i="12"/>
  <c r="E59" i="12"/>
  <c r="L77" i="12"/>
  <c r="E77" i="12"/>
  <c r="C62" i="12"/>
  <c r="J62" i="12"/>
  <c r="K80" i="12"/>
  <c r="D80" i="12"/>
  <c r="E65" i="12"/>
  <c r="L65" i="12"/>
  <c r="K68" i="12"/>
  <c r="D68" i="12"/>
  <c r="K86" i="12"/>
  <c r="D86" i="12"/>
  <c r="D87" i="9"/>
  <c r="K87" i="9"/>
  <c r="M58" i="10"/>
  <c r="K68" i="10"/>
  <c r="D68" i="10"/>
  <c r="E86" i="10"/>
  <c r="L86" i="10"/>
  <c r="F56" i="1"/>
  <c r="J80" i="8"/>
  <c r="C80" i="8"/>
  <c r="D63" i="9"/>
  <c r="K63" i="9"/>
  <c r="L67" i="7"/>
  <c r="E67" i="7"/>
  <c r="J73" i="8"/>
  <c r="C73" i="8"/>
  <c r="K74" i="9"/>
  <c r="D74" i="9"/>
  <c r="E69" i="10"/>
  <c r="L69" i="10"/>
  <c r="K90" i="11"/>
  <c r="D104" i="11" s="1"/>
  <c r="B104" i="11"/>
  <c r="P9" i="12"/>
  <c r="J55" i="12"/>
  <c r="M55" i="12" s="1"/>
  <c r="C55" i="12"/>
  <c r="J64" i="12"/>
  <c r="M64" i="12" s="1"/>
  <c r="P18" i="12"/>
  <c r="C64" i="12"/>
  <c r="F64" i="12" s="1"/>
  <c r="P27" i="12"/>
  <c r="J73" i="12"/>
  <c r="M73" i="12" s="1"/>
  <c r="C73" i="12"/>
  <c r="F73" i="12" s="1"/>
  <c r="P36" i="12"/>
  <c r="J82" i="12"/>
  <c r="M82" i="12" s="1"/>
  <c r="C82" i="12"/>
  <c r="F82" i="12" s="1"/>
  <c r="E55" i="13"/>
  <c r="F55" i="13" s="1"/>
  <c r="L55" i="13"/>
  <c r="M55" i="13" s="1"/>
  <c r="E61" i="13"/>
  <c r="F61" i="13" s="1"/>
  <c r="L61" i="13"/>
  <c r="M61" i="13" s="1"/>
  <c r="E67" i="13"/>
  <c r="F67" i="13" s="1"/>
  <c r="L67" i="13"/>
  <c r="M67" i="13" s="1"/>
  <c r="E73" i="13"/>
  <c r="F73" i="13" s="1"/>
  <c r="L73" i="13"/>
  <c r="M73" i="13" s="1"/>
  <c r="E79" i="13"/>
  <c r="F79" i="13" s="1"/>
  <c r="L79" i="13"/>
  <c r="M79" i="13" s="1"/>
  <c r="E85" i="13"/>
  <c r="F85" i="13" s="1"/>
  <c r="L85" i="13"/>
  <c r="M85" i="13" s="1"/>
  <c r="M59" i="13"/>
  <c r="L43" i="10"/>
  <c r="D58" i="6"/>
  <c r="K58" i="6"/>
  <c r="P22" i="7"/>
  <c r="I68" i="7"/>
  <c r="B68" i="7"/>
  <c r="K56" i="8"/>
  <c r="D56" i="8"/>
  <c r="M83" i="8"/>
  <c r="L75" i="9"/>
  <c r="E75" i="9"/>
  <c r="K56" i="10"/>
  <c r="D56" i="10"/>
  <c r="I74" i="10"/>
  <c r="B74" i="10"/>
  <c r="P28" i="10"/>
  <c r="E89" i="11"/>
  <c r="F55" i="12"/>
  <c r="P7" i="13"/>
  <c r="P43" i="13" s="1"/>
  <c r="P25" i="13"/>
  <c r="B89" i="13"/>
  <c r="P15" i="8"/>
  <c r="B61" i="8"/>
  <c r="I61" i="8"/>
  <c r="K62" i="9"/>
  <c r="D62" i="9"/>
  <c r="C80" i="9"/>
  <c r="J80" i="9"/>
  <c r="D57" i="10"/>
  <c r="K57" i="10"/>
  <c r="F83" i="5"/>
  <c r="F75" i="7"/>
  <c r="P35" i="10"/>
  <c r="B81" i="10"/>
  <c r="I81" i="10"/>
  <c r="E53" i="12"/>
  <c r="L53" i="12"/>
  <c r="L89" i="12" s="1"/>
  <c r="P9" i="13"/>
  <c r="P27" i="13"/>
  <c r="C56" i="12"/>
  <c r="J56" i="12"/>
  <c r="K74" i="12"/>
  <c r="D74" i="12"/>
  <c r="F58" i="9"/>
  <c r="C86" i="9"/>
  <c r="J86" i="9"/>
  <c r="P13" i="12"/>
  <c r="I59" i="12"/>
  <c r="B59" i="12"/>
  <c r="P31" i="12"/>
  <c r="I77" i="12"/>
  <c r="B77" i="12"/>
  <c r="D89" i="13"/>
  <c r="D90" i="13" s="1"/>
  <c r="C104" i="13" s="1"/>
  <c r="C80" i="12"/>
  <c r="J80" i="12"/>
  <c r="I65" i="12"/>
  <c r="B65" i="12"/>
  <c r="P19" i="12"/>
  <c r="B103" i="13"/>
  <c r="C68" i="12"/>
  <c r="J68" i="12"/>
  <c r="C86" i="12"/>
  <c r="J86" i="12"/>
  <c r="E75" i="8"/>
  <c r="L75" i="8"/>
  <c r="M75" i="8" s="1"/>
  <c r="J87" i="9"/>
  <c r="M87" i="9" s="1"/>
  <c r="C87" i="9"/>
  <c r="F87" i="9" s="1"/>
  <c r="F58" i="10"/>
  <c r="C68" i="10"/>
  <c r="J68" i="10"/>
  <c r="M66" i="13"/>
  <c r="M56" i="1"/>
  <c r="E80" i="8"/>
  <c r="L80" i="8"/>
  <c r="J63" i="9"/>
  <c r="M63" i="9" s="1"/>
  <c r="C63" i="9"/>
  <c r="K67" i="7"/>
  <c r="D67" i="7"/>
  <c r="P27" i="8"/>
  <c r="I73" i="8"/>
  <c r="B73" i="8"/>
  <c r="I74" i="9"/>
  <c r="M74" i="9" s="1"/>
  <c r="B74" i="9"/>
  <c r="F74" i="9" s="1"/>
  <c r="P28" i="9"/>
  <c r="P41" i="9"/>
  <c r="D87" i="10"/>
  <c r="K87" i="10"/>
  <c r="D58" i="12"/>
  <c r="K58" i="12"/>
  <c r="D67" i="12"/>
  <c r="K67" i="12"/>
  <c r="D76" i="12"/>
  <c r="K76" i="12"/>
  <c r="D85" i="12"/>
  <c r="K85" i="12"/>
  <c r="E56" i="13"/>
  <c r="F56" i="13" s="1"/>
  <c r="L56" i="13"/>
  <c r="M56" i="13" s="1"/>
  <c r="E62" i="13"/>
  <c r="F62" i="13" s="1"/>
  <c r="L62" i="13"/>
  <c r="M62" i="13" s="1"/>
  <c r="E68" i="13"/>
  <c r="F68" i="13" s="1"/>
  <c r="L68" i="13"/>
  <c r="M68" i="13" s="1"/>
  <c r="E74" i="13"/>
  <c r="F74" i="13" s="1"/>
  <c r="L74" i="13"/>
  <c r="M74" i="13" s="1"/>
  <c r="E80" i="13"/>
  <c r="F80" i="13" s="1"/>
  <c r="L80" i="13"/>
  <c r="M80" i="13" s="1"/>
  <c r="E86" i="13"/>
  <c r="F86" i="13" s="1"/>
  <c r="L86" i="13"/>
  <c r="M86" i="13" s="1"/>
  <c r="M65" i="13"/>
  <c r="P12" i="6"/>
  <c r="I58" i="6"/>
  <c r="M58" i="6" s="1"/>
  <c r="B58" i="6"/>
  <c r="F58" i="6" s="1"/>
  <c r="L68" i="7"/>
  <c r="E68" i="7"/>
  <c r="J56" i="8"/>
  <c r="M56" i="8" s="1"/>
  <c r="C56" i="8"/>
  <c r="D75" i="9"/>
  <c r="K75" i="9"/>
  <c r="J56" i="10"/>
  <c r="J89" i="10" s="1"/>
  <c r="C56" i="10"/>
  <c r="F69" i="10"/>
  <c r="E74" i="10"/>
  <c r="L74" i="10"/>
  <c r="P41" i="10"/>
  <c r="P8" i="13"/>
  <c r="P26" i="13"/>
  <c r="I89" i="13"/>
  <c r="M70" i="13"/>
  <c r="M66" i="6"/>
  <c r="L61" i="8"/>
  <c r="E61" i="8"/>
  <c r="M72" i="8"/>
  <c r="F52" i="9"/>
  <c r="P16" i="9"/>
  <c r="I62" i="9"/>
  <c r="B62" i="9"/>
  <c r="C57" i="10"/>
  <c r="F57" i="10" s="1"/>
  <c r="J57" i="10"/>
  <c r="M57" i="10" s="1"/>
  <c r="D54" i="12"/>
  <c r="K54" i="12"/>
  <c r="D60" i="12"/>
  <c r="K60" i="12"/>
  <c r="D66" i="12"/>
  <c r="K66" i="12"/>
  <c r="D72" i="12"/>
  <c r="K72" i="12"/>
  <c r="D78" i="12"/>
  <c r="K78" i="12"/>
  <c r="D84" i="12"/>
  <c r="K84" i="12"/>
  <c r="M83" i="5"/>
  <c r="M75" i="7"/>
  <c r="D81" i="10"/>
  <c r="K81" i="10"/>
  <c r="P7" i="12"/>
  <c r="I53" i="12"/>
  <c r="B53" i="12"/>
  <c r="L43" i="12"/>
  <c r="P20" i="12"/>
  <c r="K85" i="8"/>
  <c r="D85" i="8"/>
  <c r="E102" i="11"/>
  <c r="B106" i="11"/>
  <c r="C74" i="12"/>
  <c r="J74" i="12"/>
  <c r="F76" i="9"/>
  <c r="M43" i="10"/>
  <c r="B63" i="10"/>
  <c r="P17" i="10"/>
  <c r="I63" i="10"/>
  <c r="K59" i="12"/>
  <c r="D59" i="12"/>
  <c r="K77" i="12"/>
  <c r="D77" i="12"/>
  <c r="K89" i="13"/>
  <c r="K90" i="13" s="1"/>
  <c r="D104" i="13" s="1"/>
  <c r="E104" i="13" s="1"/>
  <c r="P11" i="12"/>
  <c r="K65" i="12"/>
  <c r="D65" i="12"/>
  <c r="E83" i="12"/>
  <c r="L83" i="12"/>
  <c r="J89" i="13"/>
  <c r="J90" i="13" s="1"/>
  <c r="D103" i="13" s="1"/>
  <c r="F74" i="4"/>
  <c r="L82" i="5"/>
  <c r="E82" i="5"/>
  <c r="E83" i="6"/>
  <c r="L83" i="6"/>
  <c r="F59" i="5"/>
  <c r="C69" i="5"/>
  <c r="J69" i="5"/>
  <c r="F82" i="5"/>
  <c r="E87" i="5"/>
  <c r="L87" i="5"/>
  <c r="I52" i="6"/>
  <c r="B52" i="6"/>
  <c r="P6" i="6"/>
  <c r="L43" i="6"/>
  <c r="P30" i="6"/>
  <c r="I76" i="6"/>
  <c r="M76" i="6" s="1"/>
  <c r="B76" i="6"/>
  <c r="F76" i="6" s="1"/>
  <c r="M82" i="7"/>
  <c r="M65" i="8"/>
  <c r="L70" i="5"/>
  <c r="E70" i="5"/>
  <c r="L57" i="6"/>
  <c r="E57" i="6"/>
  <c r="L81" i="6"/>
  <c r="E81" i="6"/>
  <c r="D57" i="5"/>
  <c r="K57" i="5"/>
  <c r="N43" i="5"/>
  <c r="E55" i="7"/>
  <c r="E89" i="7" s="1"/>
  <c r="L55" i="7"/>
  <c r="L89" i="7" s="1"/>
  <c r="C73" i="7"/>
  <c r="J73" i="7"/>
  <c r="L81" i="8"/>
  <c r="M81" i="8" s="1"/>
  <c r="E81" i="8"/>
  <c r="E58" i="9"/>
  <c r="L58" i="9"/>
  <c r="M58" i="9" s="1"/>
  <c r="M83" i="10"/>
  <c r="M63" i="11"/>
  <c r="M81" i="11"/>
  <c r="J58" i="5"/>
  <c r="C58" i="5"/>
  <c r="E70" i="6"/>
  <c r="L70" i="6"/>
  <c r="L56" i="7"/>
  <c r="E56" i="7"/>
  <c r="K74" i="7"/>
  <c r="D74" i="7"/>
  <c r="D62" i="8"/>
  <c r="K62" i="8"/>
  <c r="J74" i="8"/>
  <c r="M74" i="8" s="1"/>
  <c r="C74" i="8"/>
  <c r="F74" i="8" s="1"/>
  <c r="F73" i="9"/>
  <c r="F54" i="10"/>
  <c r="M56" i="4"/>
  <c r="F69" i="7"/>
  <c r="L79" i="7"/>
  <c r="E79" i="7"/>
  <c r="L67" i="8"/>
  <c r="E67" i="8"/>
  <c r="L79" i="8"/>
  <c r="E79" i="8"/>
  <c r="F61" i="6"/>
  <c r="L82" i="6"/>
  <c r="E82" i="6"/>
  <c r="L62" i="7"/>
  <c r="E62" i="7"/>
  <c r="K63" i="8"/>
  <c r="M63" i="8" s="1"/>
  <c r="D63" i="8"/>
  <c r="K87" i="8"/>
  <c r="D87" i="8"/>
  <c r="F87" i="8" s="1"/>
  <c r="E52" i="10"/>
  <c r="L52" i="10"/>
  <c r="O43" i="10"/>
  <c r="D68" i="8"/>
  <c r="K68" i="8"/>
  <c r="P22" i="10"/>
  <c r="I68" i="10"/>
  <c r="B68" i="10"/>
  <c r="M72" i="13"/>
  <c r="L81" i="9"/>
  <c r="M81" i="9" s="1"/>
  <c r="E81" i="9"/>
  <c r="P11" i="10"/>
  <c r="B67" i="7"/>
  <c r="I67" i="7"/>
  <c r="P21" i="7"/>
  <c r="P17" i="8"/>
  <c r="L73" i="8"/>
  <c r="E73" i="8"/>
  <c r="L56" i="9"/>
  <c r="E56" i="9"/>
  <c r="C74" i="9"/>
  <c r="J74" i="9"/>
  <c r="M52" i="9"/>
  <c r="M88" i="9"/>
  <c r="J87" i="10"/>
  <c r="M87" i="10" s="1"/>
  <c r="C87" i="10"/>
  <c r="F87" i="10" s="1"/>
  <c r="D89" i="11"/>
  <c r="D90" i="11" s="1"/>
  <c r="C104" i="11" s="1"/>
  <c r="F52" i="11"/>
  <c r="F58" i="11"/>
  <c r="F64" i="11"/>
  <c r="F70" i="11"/>
  <c r="F77" i="11"/>
  <c r="J58" i="12"/>
  <c r="C58" i="12"/>
  <c r="P12" i="12"/>
  <c r="J67" i="12"/>
  <c r="C67" i="12"/>
  <c r="F67" i="12" s="1"/>
  <c r="P21" i="12"/>
  <c r="J76" i="12"/>
  <c r="C76" i="12"/>
  <c r="F76" i="12" s="1"/>
  <c r="P30" i="12"/>
  <c r="J85" i="12"/>
  <c r="C85" i="12"/>
  <c r="F85" i="12" s="1"/>
  <c r="P39" i="12"/>
  <c r="E57" i="13"/>
  <c r="F57" i="13" s="1"/>
  <c r="L57" i="13"/>
  <c r="M57" i="13" s="1"/>
  <c r="E63" i="13"/>
  <c r="F63" i="13" s="1"/>
  <c r="L63" i="13"/>
  <c r="M63" i="13" s="1"/>
  <c r="E69" i="13"/>
  <c r="L69" i="13"/>
  <c r="E75" i="13"/>
  <c r="F75" i="13" s="1"/>
  <c r="L75" i="13"/>
  <c r="M75" i="13" s="1"/>
  <c r="E81" i="13"/>
  <c r="F81" i="13" s="1"/>
  <c r="L81" i="13"/>
  <c r="M81" i="13" s="1"/>
  <c r="E87" i="13"/>
  <c r="L87" i="13"/>
  <c r="M71" i="13"/>
  <c r="D62" i="10"/>
  <c r="K62" i="10"/>
  <c r="D68" i="7"/>
  <c r="K68" i="7"/>
  <c r="E56" i="8"/>
  <c r="F56" i="8" s="1"/>
  <c r="L56" i="8"/>
  <c r="L57" i="9"/>
  <c r="E57" i="9"/>
  <c r="C75" i="9"/>
  <c r="F75" i="9" s="1"/>
  <c r="J75" i="9"/>
  <c r="M75" i="9" s="1"/>
  <c r="I56" i="10"/>
  <c r="I89" i="10" s="1"/>
  <c r="B56" i="10"/>
  <c r="P10" i="10"/>
  <c r="P43" i="10" s="1"/>
  <c r="P23" i="10"/>
  <c r="M82" i="10"/>
  <c r="P13" i="13"/>
  <c r="P31" i="13"/>
  <c r="J53" i="6"/>
  <c r="J89" i="6" s="1"/>
  <c r="J90" i="6" s="1"/>
  <c r="D103" i="6" s="1"/>
  <c r="C53" i="6"/>
  <c r="C89" i="6" s="1"/>
  <c r="C90" i="6" s="1"/>
  <c r="C103" i="6" s="1"/>
  <c r="P41" i="8"/>
  <c r="P11" i="9"/>
  <c r="C62" i="9"/>
  <c r="J62" i="9"/>
  <c r="L57" i="10"/>
  <c r="E57" i="10"/>
  <c r="C54" i="12"/>
  <c r="F54" i="12" s="1"/>
  <c r="J54" i="12"/>
  <c r="M54" i="12" s="1"/>
  <c r="C60" i="12"/>
  <c r="F60" i="12" s="1"/>
  <c r="J60" i="12"/>
  <c r="M60" i="12" s="1"/>
  <c r="C66" i="12"/>
  <c r="J66" i="12"/>
  <c r="M66" i="12" s="1"/>
  <c r="C72" i="12"/>
  <c r="F72" i="12" s="1"/>
  <c r="J72" i="12"/>
  <c r="C78" i="12"/>
  <c r="F78" i="12" s="1"/>
  <c r="J78" i="12"/>
  <c r="M78" i="12" s="1"/>
  <c r="J84" i="12"/>
  <c r="M84" i="12" s="1"/>
  <c r="C84" i="12"/>
  <c r="F69" i="13"/>
  <c r="F87" i="13"/>
  <c r="D80" i="10"/>
  <c r="K80" i="10"/>
  <c r="L85" i="7"/>
  <c r="E85" i="7"/>
  <c r="J81" i="10"/>
  <c r="C81" i="10"/>
  <c r="K53" i="12"/>
  <c r="D53" i="12"/>
  <c r="E71" i="12"/>
  <c r="L71" i="12"/>
  <c r="P15" i="13"/>
  <c r="P33" i="13"/>
  <c r="F80" i="8"/>
  <c r="J85" i="8"/>
  <c r="C85" i="8"/>
  <c r="F53" i="13"/>
  <c r="F59" i="13"/>
  <c r="F65" i="13"/>
  <c r="F71" i="13"/>
  <c r="F77" i="13"/>
  <c r="F83" i="13"/>
  <c r="P12" i="9"/>
  <c r="L68" i="9"/>
  <c r="E68" i="9"/>
  <c r="M76" i="9"/>
  <c r="K63" i="10"/>
  <c r="D63" i="10"/>
  <c r="C59" i="12"/>
  <c r="J59" i="12"/>
  <c r="C77" i="12"/>
  <c r="J77" i="12"/>
  <c r="E62" i="12"/>
  <c r="L62" i="12"/>
  <c r="P29" i="12"/>
  <c r="P40" i="13"/>
  <c r="J65" i="12"/>
  <c r="C65" i="12"/>
  <c r="I83" i="12"/>
  <c r="B83" i="12"/>
  <c r="P37" i="12"/>
  <c r="C89" i="13"/>
  <c r="C90" i="13" s="1"/>
  <c r="C103" i="13" s="1"/>
  <c r="P35" i="12"/>
  <c r="F65" i="8"/>
  <c r="K70" i="5"/>
  <c r="M70" i="5" s="1"/>
  <c r="D70" i="5"/>
  <c r="K57" i="6"/>
  <c r="D57" i="6"/>
  <c r="K81" i="6"/>
  <c r="D81" i="6"/>
  <c r="C57" i="5"/>
  <c r="C89" i="5" s="1"/>
  <c r="J57" i="5"/>
  <c r="J89" i="5" s="1"/>
  <c r="M43" i="5"/>
  <c r="P30" i="5"/>
  <c r="P43" i="5" s="1"/>
  <c r="B76" i="5"/>
  <c r="F76" i="5" s="1"/>
  <c r="I76" i="5"/>
  <c r="M76" i="5" s="1"/>
  <c r="D55" i="7"/>
  <c r="D89" i="7" s="1"/>
  <c r="D90" i="7" s="1"/>
  <c r="C104" i="7" s="1"/>
  <c r="K55" i="7"/>
  <c r="K89" i="7" s="1"/>
  <c r="K90" i="7" s="1"/>
  <c r="D104" i="7" s="1"/>
  <c r="D57" i="8"/>
  <c r="F57" i="8" s="1"/>
  <c r="K57" i="8"/>
  <c r="M57" i="8" s="1"/>
  <c r="K69" i="8"/>
  <c r="M69" i="8" s="1"/>
  <c r="D69" i="8"/>
  <c r="F69" i="8" s="1"/>
  <c r="E64" i="9"/>
  <c r="F64" i="9" s="1"/>
  <c r="L64" i="9"/>
  <c r="M64" i="9" s="1"/>
  <c r="M54" i="9"/>
  <c r="D52" i="10"/>
  <c r="K52" i="10"/>
  <c r="N43" i="10"/>
  <c r="D70" i="10"/>
  <c r="F70" i="10" s="1"/>
  <c r="K70" i="10"/>
  <c r="M70" i="10" s="1"/>
  <c r="D70" i="6"/>
  <c r="K70" i="6"/>
  <c r="K56" i="7"/>
  <c r="M56" i="7" s="1"/>
  <c r="D56" i="7"/>
  <c r="F56" i="7" s="1"/>
  <c r="C74" i="7"/>
  <c r="F74" i="7" s="1"/>
  <c r="J74" i="7"/>
  <c r="M74" i="7" s="1"/>
  <c r="J62" i="8"/>
  <c r="M62" i="8" s="1"/>
  <c r="C62" i="8"/>
  <c r="F62" i="8" s="1"/>
  <c r="E74" i="8"/>
  <c r="L74" i="8"/>
  <c r="F81" i="8"/>
  <c r="M61" i="9"/>
  <c r="M69" i="7"/>
  <c r="K79" i="7"/>
  <c r="D79" i="7"/>
  <c r="P16" i="8"/>
  <c r="P19" i="2"/>
  <c r="B65" i="2"/>
  <c r="F65" i="2" s="1"/>
  <c r="I65" i="2"/>
  <c r="M65" i="2" s="1"/>
  <c r="K77" i="6"/>
  <c r="D77" i="6"/>
  <c r="D82" i="6"/>
  <c r="K82" i="6"/>
  <c r="K62" i="7"/>
  <c r="M62" i="7" s="1"/>
  <c r="D62" i="7"/>
  <c r="F62" i="7" s="1"/>
  <c r="L63" i="8"/>
  <c r="E63" i="8"/>
  <c r="E87" i="8"/>
  <c r="L87" i="8"/>
  <c r="M87" i="8" s="1"/>
  <c r="M65" i="10"/>
  <c r="F70" i="5"/>
  <c r="E75" i="5"/>
  <c r="L75" i="5"/>
  <c r="P40" i="7"/>
  <c r="B86" i="7"/>
  <c r="F86" i="7" s="1"/>
  <c r="I86" i="7"/>
  <c r="M86" i="7" s="1"/>
  <c r="J68" i="8"/>
  <c r="M68" i="8" s="1"/>
  <c r="C68" i="8"/>
  <c r="F68" i="8" s="1"/>
  <c r="F63" i="8"/>
  <c r="L69" i="9"/>
  <c r="E69" i="9"/>
  <c r="F69" i="9" s="1"/>
  <c r="E68" i="10"/>
  <c r="L68" i="10"/>
  <c r="D86" i="10"/>
  <c r="K86" i="10"/>
  <c r="M72" i="12"/>
  <c r="M78" i="13"/>
  <c r="D81" i="9"/>
  <c r="F81" i="9" s="1"/>
  <c r="K81" i="9"/>
  <c r="M88" i="10"/>
  <c r="F73" i="6"/>
  <c r="J67" i="7"/>
  <c r="C67" i="7"/>
  <c r="K56" i="9"/>
  <c r="D56" i="9"/>
  <c r="M69" i="9"/>
  <c r="M82" i="9"/>
  <c r="E87" i="10"/>
  <c r="L87" i="10"/>
  <c r="N43" i="12"/>
  <c r="K52" i="12"/>
  <c r="D52" i="12"/>
  <c r="K61" i="12"/>
  <c r="M61" i="12" s="1"/>
  <c r="D61" i="12"/>
  <c r="F61" i="12" s="1"/>
  <c r="K70" i="12"/>
  <c r="D70" i="12"/>
  <c r="K79" i="12"/>
  <c r="M79" i="12" s="1"/>
  <c r="D79" i="12"/>
  <c r="F79" i="12" s="1"/>
  <c r="K88" i="12"/>
  <c r="D88" i="12"/>
  <c r="O43" i="13"/>
  <c r="L52" i="13"/>
  <c r="M52" i="13" s="1"/>
  <c r="E52" i="13"/>
  <c r="F52" i="13" s="1"/>
  <c r="L58" i="13"/>
  <c r="E58" i="13"/>
  <c r="F58" i="13" s="1"/>
  <c r="L64" i="13"/>
  <c r="M64" i="13" s="1"/>
  <c r="E64" i="13"/>
  <c r="F64" i="13" s="1"/>
  <c r="L70" i="13"/>
  <c r="E70" i="13"/>
  <c r="F70" i="13" s="1"/>
  <c r="L76" i="13"/>
  <c r="E76" i="13"/>
  <c r="F76" i="13" s="1"/>
  <c r="L82" i="13"/>
  <c r="M82" i="13" s="1"/>
  <c r="E82" i="13"/>
  <c r="F82" i="13" s="1"/>
  <c r="L88" i="13"/>
  <c r="M88" i="13" s="1"/>
  <c r="E88" i="13"/>
  <c r="F88" i="13" s="1"/>
  <c r="M77" i="13"/>
  <c r="J62" i="10"/>
  <c r="C62" i="10"/>
  <c r="C68" i="7"/>
  <c r="J68" i="7"/>
  <c r="M58" i="8"/>
  <c r="F52" i="8"/>
  <c r="D57" i="9"/>
  <c r="D89" i="9" s="1"/>
  <c r="D90" i="9" s="1"/>
  <c r="C104" i="9" s="1"/>
  <c r="K57" i="9"/>
  <c r="M57" i="9" s="1"/>
  <c r="E56" i="10"/>
  <c r="L56" i="10"/>
  <c r="M69" i="10"/>
  <c r="F82" i="10"/>
  <c r="M67" i="12"/>
  <c r="M85" i="12"/>
  <c r="P14" i="13"/>
  <c r="P32" i="13"/>
  <c r="M58" i="13"/>
  <c r="M76" i="13"/>
  <c r="D53" i="6"/>
  <c r="K53" i="6"/>
  <c r="E80" i="9"/>
  <c r="L80" i="9"/>
  <c r="F88" i="9"/>
  <c r="D75" i="10"/>
  <c r="K75" i="10"/>
  <c r="D57" i="12"/>
  <c r="K57" i="12"/>
  <c r="D63" i="12"/>
  <c r="F63" i="12" s="1"/>
  <c r="K63" i="12"/>
  <c r="M63" i="12" s="1"/>
  <c r="D69" i="12"/>
  <c r="K69" i="12"/>
  <c r="M69" i="12" s="1"/>
  <c r="D75" i="12"/>
  <c r="K75" i="12"/>
  <c r="D81" i="12"/>
  <c r="F81" i="12" s="1"/>
  <c r="K81" i="12"/>
  <c r="M81" i="12" s="1"/>
  <c r="D87" i="12"/>
  <c r="F87" i="12" s="1"/>
  <c r="K87" i="12"/>
  <c r="B102" i="13"/>
  <c r="I90" i="13"/>
  <c r="D102" i="13" s="1"/>
  <c r="B90" i="13"/>
  <c r="C102" i="13" s="1"/>
  <c r="M69" i="13"/>
  <c r="M87" i="13"/>
  <c r="J80" i="10"/>
  <c r="C80" i="10"/>
  <c r="M56" i="14"/>
  <c r="M88" i="5"/>
  <c r="F80" i="7"/>
  <c r="K85" i="7"/>
  <c r="D85" i="7"/>
  <c r="L81" i="10"/>
  <c r="E81" i="10"/>
  <c r="C53" i="12"/>
  <c r="J53" i="12"/>
  <c r="P25" i="12"/>
  <c r="I71" i="12"/>
  <c r="M71" i="12" s="1"/>
  <c r="B71" i="12"/>
  <c r="F71" i="12" s="1"/>
  <c r="P38" i="12"/>
  <c r="P17" i="13"/>
  <c r="P35" i="13"/>
  <c r="M80" i="8"/>
  <c r="P39" i="8"/>
  <c r="I85" i="8"/>
  <c r="M85" i="8" s="1"/>
  <c r="B85" i="8"/>
  <c r="F85" i="8" s="1"/>
  <c r="E56" i="12"/>
  <c r="E89" i="12" s="1"/>
  <c r="L56" i="12"/>
  <c r="P23" i="12"/>
  <c r="P17" i="9"/>
  <c r="K68" i="9"/>
  <c r="D68" i="9"/>
  <c r="L86" i="9"/>
  <c r="E86" i="9"/>
  <c r="C89" i="10"/>
  <c r="J63" i="10"/>
  <c r="C63" i="10"/>
  <c r="B62" i="12"/>
  <c r="F62" i="12" s="1"/>
  <c r="P16" i="12"/>
  <c r="I62" i="12"/>
  <c r="M62" i="12" s="1"/>
  <c r="E80" i="12"/>
  <c r="L80" i="12"/>
  <c r="P16" i="13"/>
  <c r="P28" i="13"/>
  <c r="P42" i="13"/>
  <c r="M79" i="10"/>
  <c r="K83" i="12"/>
  <c r="D83" i="12"/>
  <c r="L68" i="12"/>
  <c r="E68" i="12"/>
  <c r="L86" i="12"/>
  <c r="E86" i="12"/>
  <c r="M89" i="13" l="1"/>
  <c r="M90" i="13"/>
  <c r="D106" i="13" s="1"/>
  <c r="F89" i="13"/>
  <c r="F90" i="13" s="1"/>
  <c r="C106" i="13" s="1"/>
  <c r="F90" i="14"/>
  <c r="C106" i="14" s="1"/>
  <c r="M90" i="14"/>
  <c r="D106" i="14" s="1"/>
  <c r="K89" i="9"/>
  <c r="K90" i="9" s="1"/>
  <c r="D104" i="9" s="1"/>
  <c r="J90" i="5"/>
  <c r="D103" i="5" s="1"/>
  <c r="B103" i="5"/>
  <c r="E103" i="5" s="1"/>
  <c r="C90" i="5"/>
  <c r="C103" i="5" s="1"/>
  <c r="M67" i="7"/>
  <c r="E89" i="10"/>
  <c r="B102" i="6"/>
  <c r="F63" i="10"/>
  <c r="F53" i="12"/>
  <c r="B89" i="12"/>
  <c r="F62" i="9"/>
  <c r="F59" i="12"/>
  <c r="M61" i="8"/>
  <c r="M89" i="8" s="1"/>
  <c r="M90" i="8" s="1"/>
  <c r="D106" i="8" s="1"/>
  <c r="F68" i="7"/>
  <c r="J89" i="9"/>
  <c r="M86" i="10"/>
  <c r="F68" i="12"/>
  <c r="M80" i="12"/>
  <c r="M56" i="12"/>
  <c r="M85" i="7"/>
  <c r="M80" i="10"/>
  <c r="M67" i="8"/>
  <c r="L89" i="6"/>
  <c r="D89" i="4"/>
  <c r="J89" i="2"/>
  <c r="F58" i="14"/>
  <c r="M75" i="1"/>
  <c r="B103" i="7"/>
  <c r="E104" i="3"/>
  <c r="M86" i="2"/>
  <c r="M63" i="1"/>
  <c r="M68" i="1"/>
  <c r="M55" i="7"/>
  <c r="I89" i="7"/>
  <c r="I90" i="7" s="1"/>
  <c r="D102" i="7" s="1"/>
  <c r="F69" i="5"/>
  <c r="F57" i="2"/>
  <c r="F89" i="2" s="1"/>
  <c r="F90" i="2" s="1"/>
  <c r="C106" i="2" s="1"/>
  <c r="F75" i="8"/>
  <c r="I90" i="4"/>
  <c r="D102" i="4" s="1"/>
  <c r="B102" i="4"/>
  <c r="B90" i="4"/>
  <c r="C102" i="4" s="1"/>
  <c r="F58" i="5"/>
  <c r="F68" i="14"/>
  <c r="M73" i="14"/>
  <c r="F77" i="4"/>
  <c r="M79" i="14"/>
  <c r="B89" i="14"/>
  <c r="F70" i="6"/>
  <c r="M73" i="7"/>
  <c r="B89" i="8"/>
  <c r="D89" i="6"/>
  <c r="F59" i="6"/>
  <c r="M82" i="2"/>
  <c r="M65" i="4"/>
  <c r="P43" i="4"/>
  <c r="M83" i="14"/>
  <c r="F70" i="2"/>
  <c r="F71" i="14"/>
  <c r="M64" i="1"/>
  <c r="E104" i="8"/>
  <c r="E103" i="6"/>
  <c r="F83" i="12"/>
  <c r="F67" i="7"/>
  <c r="J89" i="8"/>
  <c r="P43" i="6"/>
  <c r="B103" i="10"/>
  <c r="C90" i="10"/>
  <c r="C103" i="10" s="1"/>
  <c r="J90" i="10"/>
  <c r="D103" i="10" s="1"/>
  <c r="M53" i="12"/>
  <c r="I89" i="12"/>
  <c r="M62" i="9"/>
  <c r="F73" i="8"/>
  <c r="D89" i="8"/>
  <c r="D90" i="8" s="1"/>
  <c r="C104" i="8" s="1"/>
  <c r="E103" i="13"/>
  <c r="M59" i="12"/>
  <c r="F61" i="8"/>
  <c r="F89" i="8" s="1"/>
  <c r="F90" i="8" s="1"/>
  <c r="C106" i="8" s="1"/>
  <c r="M68" i="7"/>
  <c r="M86" i="9"/>
  <c r="F53" i="6"/>
  <c r="M86" i="12"/>
  <c r="F85" i="7"/>
  <c r="P43" i="12"/>
  <c r="B102" i="8"/>
  <c r="B90" i="8"/>
  <c r="C102" i="8" s="1"/>
  <c r="I90" i="8"/>
  <c r="D102" i="8" s="1"/>
  <c r="I89" i="8"/>
  <c r="M87" i="5"/>
  <c r="E90" i="5"/>
  <c r="C105" i="5" s="1"/>
  <c r="B105" i="5"/>
  <c r="E105" i="5" s="1"/>
  <c r="L90" i="5"/>
  <c r="D105" i="5" s="1"/>
  <c r="D90" i="4"/>
  <c r="C104" i="4" s="1"/>
  <c r="B104" i="4"/>
  <c r="B90" i="1"/>
  <c r="F79" i="8"/>
  <c r="P43" i="9"/>
  <c r="F86" i="2"/>
  <c r="M64" i="14"/>
  <c r="F55" i="7"/>
  <c r="B89" i="7"/>
  <c r="B90" i="7" s="1"/>
  <c r="C102" i="7" s="1"/>
  <c r="M74" i="2"/>
  <c r="M87" i="6"/>
  <c r="B102" i="2"/>
  <c r="M58" i="1"/>
  <c r="M90" i="1" s="1"/>
  <c r="M91" i="1" s="1"/>
  <c r="D107" i="1" s="1"/>
  <c r="F73" i="14"/>
  <c r="B106" i="7"/>
  <c r="E102" i="7"/>
  <c r="M76" i="2"/>
  <c r="F88" i="14"/>
  <c r="F79" i="14"/>
  <c r="M79" i="7"/>
  <c r="M70" i="6"/>
  <c r="F73" i="7"/>
  <c r="F65" i="4"/>
  <c r="M85" i="1"/>
  <c r="B103" i="4"/>
  <c r="M82" i="14"/>
  <c r="C90" i="1"/>
  <c r="M62" i="1"/>
  <c r="E102" i="5"/>
  <c r="D89" i="12"/>
  <c r="E89" i="13"/>
  <c r="K89" i="12"/>
  <c r="B104" i="10"/>
  <c r="M83" i="12"/>
  <c r="F84" i="12"/>
  <c r="F56" i="10"/>
  <c r="F58" i="12"/>
  <c r="F89" i="11"/>
  <c r="F90" i="11" s="1"/>
  <c r="C106" i="11" s="1"/>
  <c r="I89" i="9"/>
  <c r="F52" i="6"/>
  <c r="B89" i="6"/>
  <c r="B90" i="6" s="1"/>
  <c r="C102" i="6" s="1"/>
  <c r="M73" i="8"/>
  <c r="F74" i="12"/>
  <c r="M53" i="6"/>
  <c r="F75" i="10"/>
  <c r="F88" i="12"/>
  <c r="F70" i="12"/>
  <c r="C89" i="12"/>
  <c r="F52" i="12"/>
  <c r="F56" i="9"/>
  <c r="F75" i="5"/>
  <c r="F87" i="5"/>
  <c r="E89" i="5"/>
  <c r="L89" i="14"/>
  <c r="C89" i="14"/>
  <c r="F52" i="14"/>
  <c r="M79" i="8"/>
  <c r="L90" i="9"/>
  <c r="D105" i="9" s="1"/>
  <c r="B105" i="9"/>
  <c r="E105" i="9" s="1"/>
  <c r="E90" i="9"/>
  <c r="C105" i="9" s="1"/>
  <c r="B105" i="8"/>
  <c r="L90" i="8"/>
  <c r="D105" i="8" s="1"/>
  <c r="E90" i="8"/>
  <c r="C105" i="8" s="1"/>
  <c r="L89" i="2"/>
  <c r="F65" i="14"/>
  <c r="F63" i="1"/>
  <c r="E104" i="9"/>
  <c r="F82" i="6"/>
  <c r="M63" i="2"/>
  <c r="F74" i="2"/>
  <c r="M89" i="11"/>
  <c r="M90" i="11" s="1"/>
  <c r="D106" i="11" s="1"/>
  <c r="F69" i="6"/>
  <c r="F87" i="6"/>
  <c r="M81" i="5"/>
  <c r="B89" i="2"/>
  <c r="B90" i="2" s="1"/>
  <c r="C102" i="2" s="1"/>
  <c r="D89" i="14"/>
  <c r="F76" i="2"/>
  <c r="M88" i="14"/>
  <c r="M59" i="2"/>
  <c r="M87" i="1"/>
  <c r="F76" i="14"/>
  <c r="I90" i="1"/>
  <c r="I91" i="1" s="1"/>
  <c r="D103" i="1" s="1"/>
  <c r="F79" i="7"/>
  <c r="M57" i="6"/>
  <c r="F68" i="4"/>
  <c r="F85" i="1"/>
  <c r="M80" i="1"/>
  <c r="F82" i="14"/>
  <c r="F62" i="1"/>
  <c r="E102" i="13"/>
  <c r="L89" i="13"/>
  <c r="B104" i="12"/>
  <c r="K90" i="12"/>
  <c r="D104" i="12" s="1"/>
  <c r="D90" i="12"/>
  <c r="C104" i="12" s="1"/>
  <c r="K89" i="10"/>
  <c r="K90" i="10" s="1"/>
  <c r="D104" i="10" s="1"/>
  <c r="M52" i="10"/>
  <c r="F66" i="12"/>
  <c r="M56" i="10"/>
  <c r="M76" i="12"/>
  <c r="M58" i="12"/>
  <c r="F68" i="10"/>
  <c r="D90" i="5"/>
  <c r="C104" i="5" s="1"/>
  <c r="B104" i="5"/>
  <c r="M52" i="6"/>
  <c r="I89" i="6"/>
  <c r="I90" i="6" s="1"/>
  <c r="D102" i="6" s="1"/>
  <c r="B89" i="9"/>
  <c r="F77" i="12"/>
  <c r="F74" i="10"/>
  <c r="E104" i="11"/>
  <c r="E106" i="11" s="1"/>
  <c r="B108" i="11" s="1"/>
  <c r="F86" i="9"/>
  <c r="F86" i="12"/>
  <c r="M68" i="9"/>
  <c r="M75" i="12"/>
  <c r="M57" i="12"/>
  <c r="M75" i="10"/>
  <c r="F62" i="10"/>
  <c r="M88" i="12"/>
  <c r="M70" i="12"/>
  <c r="J89" i="12"/>
  <c r="M52" i="12"/>
  <c r="M56" i="9"/>
  <c r="M89" i="9" s="1"/>
  <c r="M75" i="5"/>
  <c r="L89" i="5"/>
  <c r="F63" i="4"/>
  <c r="E103" i="3"/>
  <c r="E106" i="3" s="1"/>
  <c r="B108" i="3" s="1"/>
  <c r="B102" i="14"/>
  <c r="B90" i="14"/>
  <c r="C102" i="14" s="1"/>
  <c r="I90" i="14"/>
  <c r="D102" i="14" s="1"/>
  <c r="E89" i="14"/>
  <c r="J89" i="14"/>
  <c r="M52" i="14"/>
  <c r="M77" i="6"/>
  <c r="M86" i="8"/>
  <c r="L89" i="9"/>
  <c r="L89" i="8"/>
  <c r="B105" i="2"/>
  <c r="E90" i="2"/>
  <c r="C105" i="2" s="1"/>
  <c r="L90" i="2"/>
  <c r="D105" i="2" s="1"/>
  <c r="M62" i="2"/>
  <c r="F64" i="14"/>
  <c r="M82" i="6"/>
  <c r="F63" i="2"/>
  <c r="M61" i="7"/>
  <c r="M89" i="7" s="1"/>
  <c r="F81" i="5"/>
  <c r="M84" i="4"/>
  <c r="F72" i="14"/>
  <c r="M56" i="2"/>
  <c r="K89" i="14"/>
  <c r="F59" i="2"/>
  <c r="F61" i="14"/>
  <c r="F87" i="1"/>
  <c r="M76" i="14"/>
  <c r="M84" i="1"/>
  <c r="F81" i="6"/>
  <c r="F57" i="6"/>
  <c r="M55" i="14"/>
  <c r="L90" i="13"/>
  <c r="D105" i="13" s="1"/>
  <c r="E90" i="13"/>
  <c r="C105" i="13" s="1"/>
  <c r="B105" i="13"/>
  <c r="D89" i="10"/>
  <c r="D90" i="10" s="1"/>
  <c r="C104" i="10" s="1"/>
  <c r="M68" i="10"/>
  <c r="L90" i="10"/>
  <c r="D105" i="10" s="1"/>
  <c r="E90" i="10"/>
  <c r="C105" i="10" s="1"/>
  <c r="B105" i="10"/>
  <c r="K89" i="5"/>
  <c r="K90" i="5" s="1"/>
  <c r="D104" i="5" s="1"/>
  <c r="M63" i="10"/>
  <c r="F52" i="10"/>
  <c r="F65" i="12"/>
  <c r="M77" i="12"/>
  <c r="M81" i="10"/>
  <c r="M74" i="10"/>
  <c r="M74" i="12"/>
  <c r="F80" i="9"/>
  <c r="B90" i="9"/>
  <c r="C102" i="9" s="1"/>
  <c r="B102" i="9"/>
  <c r="I90" i="9"/>
  <c r="D102" i="9" s="1"/>
  <c r="M68" i="12"/>
  <c r="F56" i="12"/>
  <c r="F75" i="12"/>
  <c r="F57" i="12"/>
  <c r="F57" i="9"/>
  <c r="F89" i="9" s="1"/>
  <c r="J90" i="12"/>
  <c r="D103" i="12" s="1"/>
  <c r="C90" i="12"/>
  <c r="C103" i="12" s="1"/>
  <c r="B103" i="12"/>
  <c r="B105" i="6"/>
  <c r="L90" i="6"/>
  <c r="D105" i="6" s="1"/>
  <c r="E90" i="6"/>
  <c r="C105" i="6" s="1"/>
  <c r="J90" i="2"/>
  <c r="D103" i="2" s="1"/>
  <c r="B103" i="2"/>
  <c r="B105" i="14"/>
  <c r="L90" i="14"/>
  <c r="D105" i="14" s="1"/>
  <c r="E90" i="14"/>
  <c r="C105" i="14" s="1"/>
  <c r="B103" i="14"/>
  <c r="E103" i="14" s="1"/>
  <c r="C90" i="14"/>
  <c r="C103" i="14" s="1"/>
  <c r="J90" i="14"/>
  <c r="D103" i="14" s="1"/>
  <c r="F86" i="8"/>
  <c r="E89" i="9"/>
  <c r="C89" i="7"/>
  <c r="C90" i="7" s="1"/>
  <c r="C103" i="7" s="1"/>
  <c r="E89" i="8"/>
  <c r="F80" i="2"/>
  <c r="E89" i="2"/>
  <c r="M65" i="14"/>
  <c r="F78" i="14"/>
  <c r="M57" i="5"/>
  <c r="M89" i="5" s="1"/>
  <c r="M90" i="5" s="1"/>
  <c r="D106" i="5" s="1"/>
  <c r="F83" i="6"/>
  <c r="K90" i="2"/>
  <c r="D104" i="2" s="1"/>
  <c r="D90" i="2"/>
  <c r="C104" i="2" s="1"/>
  <c r="B104" i="2"/>
  <c r="E104" i="2" s="1"/>
  <c r="I89" i="14"/>
  <c r="M62" i="14"/>
  <c r="F61" i="7"/>
  <c r="M69" i="6"/>
  <c r="M75" i="6"/>
  <c r="M72" i="14"/>
  <c r="B91" i="1"/>
  <c r="C103" i="1" s="1"/>
  <c r="B103" i="1"/>
  <c r="K90" i="14"/>
  <c r="D104" i="14" s="1"/>
  <c r="D90" i="14"/>
  <c r="C104" i="14" s="1"/>
  <c r="B104" i="14"/>
  <c r="E104" i="14" s="1"/>
  <c r="E91" i="1"/>
  <c r="C106" i="1" s="1"/>
  <c r="L91" i="1"/>
  <c r="D106" i="1" s="1"/>
  <c r="B106" i="1"/>
  <c r="E106" i="1" s="1"/>
  <c r="F86" i="14"/>
  <c r="M61" i="14"/>
  <c r="M81" i="6"/>
  <c r="B104" i="6"/>
  <c r="D90" i="6"/>
  <c r="C104" i="6" s="1"/>
  <c r="M59" i="6"/>
  <c r="I89" i="2"/>
  <c r="I90" i="2" s="1"/>
  <c r="D102" i="2" s="1"/>
  <c r="F70" i="4"/>
  <c r="C89" i="4"/>
  <c r="C90" i="4" s="1"/>
  <c r="C103" i="4" s="1"/>
  <c r="F52" i="4"/>
  <c r="F83" i="14"/>
  <c r="M73" i="1"/>
  <c r="M71" i="14"/>
  <c r="F70" i="1"/>
  <c r="M89" i="3"/>
  <c r="M90" i="3" s="1"/>
  <c r="D106" i="3" s="1"/>
  <c r="L89" i="10"/>
  <c r="D89" i="5"/>
  <c r="I90" i="12"/>
  <c r="D102" i="12" s="1"/>
  <c r="B90" i="12"/>
  <c r="C102" i="12" s="1"/>
  <c r="B102" i="12"/>
  <c r="B89" i="10"/>
  <c r="M65" i="12"/>
  <c r="F81" i="10"/>
  <c r="B102" i="10"/>
  <c r="I90" i="10"/>
  <c r="D102" i="10" s="1"/>
  <c r="B90" i="10"/>
  <c r="C102" i="10" s="1"/>
  <c r="M80" i="9"/>
  <c r="J90" i="9"/>
  <c r="D103" i="9" s="1"/>
  <c r="C90" i="9"/>
  <c r="C103" i="9" s="1"/>
  <c r="B103" i="9"/>
  <c r="F86" i="10"/>
  <c r="F80" i="12"/>
  <c r="F68" i="9"/>
  <c r="F80" i="10"/>
  <c r="E105" i="12"/>
  <c r="M62" i="10"/>
  <c r="F67" i="8"/>
  <c r="E89" i="6"/>
  <c r="K89" i="4"/>
  <c r="K90" i="4" s="1"/>
  <c r="D104" i="4" s="1"/>
  <c r="C89" i="2"/>
  <c r="C90" i="2" s="1"/>
  <c r="C103" i="2" s="1"/>
  <c r="Q44" i="1"/>
  <c r="C91" i="1"/>
  <c r="C104" i="1" s="1"/>
  <c r="B104" i="1"/>
  <c r="B105" i="1"/>
  <c r="K91" i="1"/>
  <c r="D105" i="1" s="1"/>
  <c r="D91" i="1"/>
  <c r="C105" i="1" s="1"/>
  <c r="F77" i="6"/>
  <c r="B103" i="8"/>
  <c r="E103" i="8" s="1"/>
  <c r="C90" i="8"/>
  <c r="C103" i="8" s="1"/>
  <c r="J90" i="8"/>
  <c r="D103" i="8" s="1"/>
  <c r="J89" i="7"/>
  <c r="J90" i="7" s="1"/>
  <c r="D103" i="7" s="1"/>
  <c r="L90" i="4"/>
  <c r="D105" i="4" s="1"/>
  <c r="E90" i="4"/>
  <c r="C105" i="4" s="1"/>
  <c r="B105" i="4"/>
  <c r="E105" i="4" s="1"/>
  <c r="M80" i="2"/>
  <c r="M78" i="14"/>
  <c r="J90" i="1"/>
  <c r="J91" i="1" s="1"/>
  <c r="D104" i="1" s="1"/>
  <c r="P43" i="7"/>
  <c r="F57" i="5"/>
  <c r="F89" i="5" s="1"/>
  <c r="F90" i="5" s="1"/>
  <c r="C106" i="5" s="1"/>
  <c r="M69" i="5"/>
  <c r="M83" i="6"/>
  <c r="F60" i="4"/>
  <c r="M57" i="2"/>
  <c r="M58" i="5"/>
  <c r="F75" i="6"/>
  <c r="F58" i="1"/>
  <c r="F90" i="1" s="1"/>
  <c r="F91" i="1" s="1"/>
  <c r="C107" i="1" s="1"/>
  <c r="M86" i="14"/>
  <c r="E104" i="7"/>
  <c r="K89" i="6"/>
  <c r="K90" i="6" s="1"/>
  <c r="D104" i="6" s="1"/>
  <c r="F82" i="2"/>
  <c r="M52" i="2"/>
  <c r="M70" i="4"/>
  <c r="J89" i="4"/>
  <c r="J90" i="4" s="1"/>
  <c r="D103" i="4" s="1"/>
  <c r="M52" i="4"/>
  <c r="F73" i="1"/>
  <c r="F64" i="1"/>
  <c r="M70" i="1"/>
  <c r="F89" i="4" l="1"/>
  <c r="E104" i="6"/>
  <c r="E105" i="13"/>
  <c r="F89" i="7"/>
  <c r="F90" i="7" s="1"/>
  <c r="C106" i="7" s="1"/>
  <c r="E104" i="4"/>
  <c r="M90" i="12"/>
  <c r="D106" i="12" s="1"/>
  <c r="E104" i="1"/>
  <c r="M89" i="4"/>
  <c r="M90" i="4" s="1"/>
  <c r="D106" i="4" s="1"/>
  <c r="E105" i="1"/>
  <c r="E103" i="1"/>
  <c r="B107" i="1"/>
  <c r="B106" i="9"/>
  <c r="E102" i="9"/>
  <c r="E106" i="9" s="1"/>
  <c r="B108" i="9" s="1"/>
  <c r="E105" i="10"/>
  <c r="M89" i="6"/>
  <c r="M90" i="6" s="1"/>
  <c r="D106" i="6" s="1"/>
  <c r="F89" i="6"/>
  <c r="F90" i="6" s="1"/>
  <c r="C106" i="6" s="1"/>
  <c r="B106" i="2"/>
  <c r="E102" i="2"/>
  <c r="E102" i="12"/>
  <c r="B106" i="12"/>
  <c r="E104" i="5"/>
  <c r="E104" i="12"/>
  <c r="E102" i="4"/>
  <c r="B106" i="4"/>
  <c r="E103" i="7"/>
  <c r="E106" i="7" s="1"/>
  <c r="B108" i="7" s="1"/>
  <c r="B106" i="6"/>
  <c r="E102" i="6"/>
  <c r="E105" i="14"/>
  <c r="E105" i="6"/>
  <c r="F89" i="10"/>
  <c r="F90" i="10" s="1"/>
  <c r="C106" i="10" s="1"/>
  <c r="B106" i="14"/>
  <c r="E102" i="14"/>
  <c r="E106" i="14" s="1"/>
  <c r="B108" i="14" s="1"/>
  <c r="M89" i="12"/>
  <c r="F89" i="14"/>
  <c r="E104" i="10"/>
  <c r="B106" i="5"/>
  <c r="E103" i="4"/>
  <c r="M90" i="9"/>
  <c r="D106" i="9" s="1"/>
  <c r="F90" i="9"/>
  <c r="C106" i="9" s="1"/>
  <c r="E103" i="9"/>
  <c r="B106" i="10"/>
  <c r="E102" i="10"/>
  <c r="E103" i="12"/>
  <c r="M89" i="14"/>
  <c r="M89" i="10"/>
  <c r="M90" i="10" s="1"/>
  <c r="D106" i="10" s="1"/>
  <c r="B106" i="13"/>
  <c r="E105" i="8"/>
  <c r="F89" i="12"/>
  <c r="F90" i="12" s="1"/>
  <c r="C106" i="12" s="1"/>
  <c r="E106" i="5"/>
  <c r="B108" i="5" s="1"/>
  <c r="M89" i="2"/>
  <c r="M90" i="2" s="1"/>
  <c r="D106" i="2" s="1"/>
  <c r="M90" i="7"/>
  <c r="D106" i="7" s="1"/>
  <c r="E103" i="2"/>
  <c r="E105" i="2"/>
  <c r="E106" i="13"/>
  <c r="B108" i="13" s="1"/>
  <c r="E102" i="8"/>
  <c r="E106" i="8" s="1"/>
  <c r="B108" i="8" s="1"/>
  <c r="B106" i="8"/>
  <c r="E103" i="10"/>
  <c r="F90" i="4"/>
  <c r="C106" i="4" s="1"/>
  <c r="E106" i="4" l="1"/>
  <c r="B108" i="4" s="1"/>
  <c r="E106" i="12"/>
  <c r="B108" i="12" s="1"/>
  <c r="E106" i="10"/>
  <c r="B108" i="10" s="1"/>
  <c r="E106" i="2"/>
  <c r="B108" i="2" s="1"/>
  <c r="E106" i="6"/>
  <c r="B108" i="6" s="1"/>
  <c r="E107" i="1"/>
  <c r="B109" i="1" s="1"/>
</calcChain>
</file>

<file path=xl/sharedStrings.xml><?xml version="1.0" encoding="utf-8"?>
<sst xmlns="http://schemas.openxmlformats.org/spreadsheetml/2006/main" count="547" uniqueCount="23">
  <si>
    <t>GENERAL ECOCADIZ201807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</si>
  <si>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</si>
  <si>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</si>
  <si>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</si>
  <si>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</si>
  <si>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</si>
  <si>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</si>
  <si>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</si>
  <si>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</si>
  <si>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NOEDAD0</t>
  </si>
  <si>
    <t>CALCULO DE LAS TALLAS MEDIAS</t>
  </si>
  <si>
    <t>CALCULO DE LOS PESOS MEDIOS</t>
  </si>
  <si>
    <t>a=</t>
  </si>
  <si>
    <t>MEDIA</t>
  </si>
  <si>
    <t>BOQUERÓN 2018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</si>
  <si>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</si>
  <si>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</si>
  <si>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</si>
  <si>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</si>
  <si>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</si>
  <si>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</si>
  <si>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</t>
  </si>
  <si>
    <t>BOQUERÓN 2012
 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</si>
</sst>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Q109"/>
  <sheetViews>
    <sheetView tabSelected="1" topLeftCell="A4" workbookViewId="0">
      <selection activeCell="B7" sqref="B7"/>
    </sheetView>
  </sheetViews>
  <sheetFormatPr baseColWidth="10" defaultColWidth="10.5" defaultRowHeight="13"/>
  <cols>
    <col min="1" max="1" width="10.5" customWidth="1"/>
    <col min="2" max="2" width="14.83203125" customWidth="1"/>
    <col min="3" max="4" width="10.5" customWidth="1"/>
    <col min="5" max="5" width="11.5" customWidth="1"/>
  </cols>
  <sheetData>
    <row r="1" spans="1:17" ht="21">
      <c r="A1" s="1"/>
      <c r="B1" s="1"/>
      <c r="C1" s="1"/>
      <c r="D1" s="1"/>
      <c r="E1" s="1"/>
      <c r="F1" s="1"/>
      <c r="G1" s="2"/>
      <c r="H1" s="3"/>
      <c r="I1" s="3"/>
      <c r="J1" s="2"/>
      <c r="K1" s="2"/>
      <c r="M1" s="3"/>
      <c r="N1" s="3"/>
      <c r="O1" s="2"/>
      <c r="P1" s="4"/>
    </row>
    <row r="2" spans="1:17" ht="21">
      <c r="A2" s="33" t="s">
        <v>0</v>
      </c>
      <c r="B2" s="33"/>
      <c r="C2" s="33"/>
      <c r="D2" s="33"/>
      <c r="E2" s="33"/>
      <c r="F2" s="33"/>
      <c r="G2" s="2"/>
      <c r="H2" s="34" t="s">
        <v>1</v>
      </c>
      <c r="I2" s="34"/>
      <c r="J2" s="2"/>
      <c r="K2" s="2"/>
      <c r="M2" s="3"/>
      <c r="N2" s="3"/>
      <c r="O2" s="2"/>
      <c r="P2" s="4"/>
    </row>
    <row r="3" spans="1:17">
      <c r="A3" s="2"/>
      <c r="B3" s="2"/>
      <c r="C3" s="2"/>
      <c r="D3" s="2"/>
      <c r="E3" s="2"/>
      <c r="F3" s="2"/>
      <c r="G3" s="2"/>
      <c r="H3" s="2" t="s">
        <v>2</v>
      </c>
      <c r="I3" s="5">
        <v>34907689</v>
      </c>
      <c r="J3" s="2"/>
      <c r="K3" s="2"/>
      <c r="L3" s="2"/>
      <c r="M3" s="2"/>
      <c r="N3" s="2"/>
      <c r="O3" s="2"/>
      <c r="P3" s="4"/>
    </row>
    <row r="4" spans="1:1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</row>
    <row r="5" spans="1:17">
      <c r="A5" s="3" t="s">
        <v>3</v>
      </c>
      <c r="B5" s="35" t="s">
        <v>4</v>
      </c>
      <c r="C5" s="35"/>
      <c r="D5" s="35"/>
      <c r="E5" s="35"/>
      <c r="F5" s="35"/>
      <c r="G5" s="2"/>
      <c r="H5" s="3" t="s">
        <v>3</v>
      </c>
      <c r="I5" s="2"/>
      <c r="J5" s="2"/>
      <c r="K5" s="3" t="s">
        <v>3</v>
      </c>
      <c r="L5" s="34" t="s">
        <v>5</v>
      </c>
      <c r="M5" s="34"/>
      <c r="N5" s="34"/>
      <c r="O5" s="34"/>
      <c r="P5" s="34"/>
    </row>
    <row r="6" spans="1:17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  <c r="Q6" t="s">
        <v>9</v>
      </c>
    </row>
    <row r="7" spans="1:17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  <c r="Q7">
        <f t="shared" ref="Q7:Q44" si="6">SUM(M7:O7)*1000</f>
        <v>0</v>
      </c>
    </row>
    <row r="8" spans="1:17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  <c r="Q8">
        <f t="shared" si="6"/>
        <v>0</v>
      </c>
    </row>
    <row r="9" spans="1:17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  <c r="Q9">
        <f t="shared" si="6"/>
        <v>0</v>
      </c>
    </row>
    <row r="10" spans="1:17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  <c r="Q10">
        <f t="shared" si="6"/>
        <v>0</v>
      </c>
    </row>
    <row r="11" spans="1:17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  <c r="Q11">
        <f t="shared" si="6"/>
        <v>0</v>
      </c>
    </row>
    <row r="12" spans="1:17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  <c r="Q12">
        <f t="shared" si="6"/>
        <v>0</v>
      </c>
    </row>
    <row r="13" spans="1:17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  <c r="Q13">
        <f t="shared" si="6"/>
        <v>0</v>
      </c>
    </row>
    <row r="14" spans="1:17">
      <c r="A14" s="10">
        <v>7.25</v>
      </c>
      <c r="B14" s="11"/>
      <c r="C14" s="11"/>
      <c r="D14" s="11"/>
      <c r="E14" s="11"/>
      <c r="F14" s="12">
        <f t="shared" si="0"/>
        <v>0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  <c r="Q14">
        <f t="shared" si="6"/>
        <v>0</v>
      </c>
    </row>
    <row r="15" spans="1:17">
      <c r="A15" s="10">
        <v>7.75</v>
      </c>
      <c r="B15" s="11"/>
      <c r="C15" s="11"/>
      <c r="D15" s="11"/>
      <c r="E15" s="11"/>
      <c r="F15" s="12">
        <f t="shared" si="0"/>
        <v>0</v>
      </c>
      <c r="G15" s="2"/>
      <c r="H15" s="10">
        <v>7.75</v>
      </c>
      <c r="I15" s="5"/>
      <c r="J15" s="5"/>
      <c r="K15" s="10">
        <v>7.75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  <c r="Q15">
        <f t="shared" si="6"/>
        <v>0</v>
      </c>
    </row>
    <row r="16" spans="1:17">
      <c r="A16" s="10">
        <v>8.25</v>
      </c>
      <c r="B16" s="11"/>
      <c r="C16" s="11"/>
      <c r="D16" s="11"/>
      <c r="E16" s="11"/>
      <c r="F16" s="12">
        <f t="shared" si="0"/>
        <v>0</v>
      </c>
      <c r="G16" s="2"/>
      <c r="H16" s="10">
        <v>8.25</v>
      </c>
      <c r="I16" s="5"/>
      <c r="J16" s="5"/>
      <c r="K16" s="10">
        <v>8.25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  <c r="Q16">
        <f t="shared" si="6"/>
        <v>0</v>
      </c>
    </row>
    <row r="17" spans="1:17">
      <c r="A17" s="10">
        <v>8.75</v>
      </c>
      <c r="B17" s="11"/>
      <c r="C17" s="11"/>
      <c r="D17" s="11"/>
      <c r="E17" s="11"/>
      <c r="F17" s="12">
        <f t="shared" si="0"/>
        <v>0</v>
      </c>
      <c r="G17" s="2"/>
      <c r="H17" s="10">
        <v>8.75</v>
      </c>
      <c r="I17" s="5"/>
      <c r="J17" s="5"/>
      <c r="K17" s="10">
        <v>8.75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  <c r="Q17">
        <f t="shared" si="6"/>
        <v>0</v>
      </c>
    </row>
    <row r="18" spans="1:17">
      <c r="A18" s="10">
        <v>9.25</v>
      </c>
      <c r="B18" s="11">
        <v>1</v>
      </c>
      <c r="C18" s="11">
        <v>0</v>
      </c>
      <c r="D18" s="11">
        <v>0</v>
      </c>
      <c r="E18" s="11"/>
      <c r="F18" s="12">
        <f t="shared" si="0"/>
        <v>1</v>
      </c>
      <c r="G18" s="2"/>
      <c r="H18" s="10">
        <v>9.25</v>
      </c>
      <c r="I18" s="5">
        <v>3092703</v>
      </c>
      <c r="J18" s="5"/>
      <c r="K18" s="10">
        <v>9.25</v>
      </c>
      <c r="L18" s="2">
        <f t="shared" si="1"/>
        <v>3092.703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3092.703</v>
      </c>
      <c r="Q18">
        <f t="shared" si="6"/>
        <v>0</v>
      </c>
    </row>
    <row r="19" spans="1:17">
      <c r="A19" s="10">
        <v>9.75</v>
      </c>
      <c r="B19" s="11">
        <v>9</v>
      </c>
      <c r="C19" s="11">
        <v>1</v>
      </c>
      <c r="D19" s="11">
        <v>0</v>
      </c>
      <c r="E19" s="11"/>
      <c r="F19" s="12">
        <f t="shared" si="0"/>
        <v>10</v>
      </c>
      <c r="G19" s="2"/>
      <c r="H19" s="10">
        <v>9.75</v>
      </c>
      <c r="I19" s="5">
        <v>24643444</v>
      </c>
      <c r="J19" s="5"/>
      <c r="K19" s="10">
        <v>9.75</v>
      </c>
      <c r="L19" s="2">
        <f t="shared" si="1"/>
        <v>22179.099600000001</v>
      </c>
      <c r="M19" s="2">
        <f t="shared" si="2"/>
        <v>2464.3444</v>
      </c>
      <c r="N19" s="2">
        <f t="shared" si="3"/>
        <v>0</v>
      </c>
      <c r="O19" s="2">
        <f t="shared" si="4"/>
        <v>0</v>
      </c>
      <c r="P19" s="13">
        <f t="shared" si="5"/>
        <v>24643.444000000003</v>
      </c>
      <c r="Q19">
        <f t="shared" si="6"/>
        <v>2464344.4</v>
      </c>
    </row>
    <row r="20" spans="1:17">
      <c r="A20" s="10">
        <v>10.25</v>
      </c>
      <c r="B20" s="11">
        <v>19</v>
      </c>
      <c r="C20" s="11">
        <v>0</v>
      </c>
      <c r="D20" s="11">
        <v>0</v>
      </c>
      <c r="E20" s="11"/>
      <c r="F20" s="12">
        <f t="shared" si="0"/>
        <v>19</v>
      </c>
      <c r="G20" s="2"/>
      <c r="H20" s="10">
        <v>10.25</v>
      </c>
      <c r="I20" s="5">
        <v>256991526</v>
      </c>
      <c r="J20" s="5"/>
      <c r="K20" s="10">
        <v>10.25</v>
      </c>
      <c r="L20" s="2">
        <f t="shared" si="1"/>
        <v>256991.52600000001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256991.52600000001</v>
      </c>
      <c r="Q20">
        <f t="shared" si="6"/>
        <v>0</v>
      </c>
    </row>
    <row r="21" spans="1:17">
      <c r="A21" s="10">
        <v>10.75</v>
      </c>
      <c r="B21" s="11">
        <v>23</v>
      </c>
      <c r="C21" s="11">
        <v>1</v>
      </c>
      <c r="D21" s="11">
        <v>0</v>
      </c>
      <c r="E21" s="11"/>
      <c r="F21" s="12">
        <f t="shared" si="0"/>
        <v>24</v>
      </c>
      <c r="G21" s="2"/>
      <c r="H21" s="10">
        <v>10.75</v>
      </c>
      <c r="I21" s="5">
        <v>266938540</v>
      </c>
      <c r="J21" s="5"/>
      <c r="K21" s="10">
        <v>10.75</v>
      </c>
      <c r="L21" s="2">
        <f t="shared" si="1"/>
        <v>255816.10083333333</v>
      </c>
      <c r="M21" s="2">
        <f t="shared" si="2"/>
        <v>11122.439166666665</v>
      </c>
      <c r="N21" s="2">
        <f t="shared" si="3"/>
        <v>0</v>
      </c>
      <c r="O21" s="2">
        <f t="shared" si="4"/>
        <v>0</v>
      </c>
      <c r="P21" s="13">
        <f t="shared" si="5"/>
        <v>266938.53999999998</v>
      </c>
      <c r="Q21">
        <f t="shared" si="6"/>
        <v>11122439.166666666</v>
      </c>
    </row>
    <row r="22" spans="1:17">
      <c r="A22" s="10">
        <v>11.25</v>
      </c>
      <c r="B22" s="11">
        <v>43</v>
      </c>
      <c r="C22" s="11">
        <v>15</v>
      </c>
      <c r="D22" s="11">
        <v>0</v>
      </c>
      <c r="E22" s="11"/>
      <c r="F22" s="12">
        <f t="shared" si="0"/>
        <v>58</v>
      </c>
      <c r="G22" s="2"/>
      <c r="H22" s="10">
        <v>11.25</v>
      </c>
      <c r="I22" s="5">
        <v>525041069</v>
      </c>
      <c r="J22" s="5"/>
      <c r="K22" s="10">
        <v>11.25</v>
      </c>
      <c r="L22" s="2">
        <f t="shared" si="1"/>
        <v>389254.58563793107</v>
      </c>
      <c r="M22" s="2">
        <f t="shared" si="2"/>
        <v>135786.48336206898</v>
      </c>
      <c r="N22" s="2">
        <f t="shared" si="3"/>
        <v>0</v>
      </c>
      <c r="O22" s="2">
        <f t="shared" si="4"/>
        <v>0</v>
      </c>
      <c r="P22" s="13">
        <f t="shared" si="5"/>
        <v>525041.06900000002</v>
      </c>
      <c r="Q22">
        <f t="shared" si="6"/>
        <v>135786483.36206898</v>
      </c>
    </row>
    <row r="23" spans="1:17">
      <c r="A23" s="10">
        <v>11.75</v>
      </c>
      <c r="B23" s="11">
        <v>44</v>
      </c>
      <c r="C23" s="11">
        <v>46</v>
      </c>
      <c r="D23" s="11">
        <v>0</v>
      </c>
      <c r="E23" s="11"/>
      <c r="F23" s="12">
        <f t="shared" si="0"/>
        <v>90</v>
      </c>
      <c r="G23" s="5"/>
      <c r="H23" s="10">
        <v>11.75</v>
      </c>
      <c r="I23" s="5">
        <v>582830011</v>
      </c>
      <c r="J23" s="5"/>
      <c r="K23" s="10">
        <v>11.75</v>
      </c>
      <c r="L23" s="2">
        <f t="shared" si="1"/>
        <v>284939.11648888892</v>
      </c>
      <c r="M23" s="2">
        <f t="shared" si="2"/>
        <v>297890.89451111114</v>
      </c>
      <c r="N23" s="2">
        <f t="shared" si="3"/>
        <v>0</v>
      </c>
      <c r="O23" s="2">
        <f t="shared" si="4"/>
        <v>0</v>
      </c>
      <c r="P23" s="13">
        <f t="shared" si="5"/>
        <v>582830.01100000006</v>
      </c>
      <c r="Q23">
        <f t="shared" si="6"/>
        <v>297890894.51111114</v>
      </c>
    </row>
    <row r="24" spans="1:17">
      <c r="A24" s="10">
        <v>12.25</v>
      </c>
      <c r="B24" s="11">
        <v>32</v>
      </c>
      <c r="C24" s="11">
        <v>118</v>
      </c>
      <c r="D24" s="11">
        <v>2</v>
      </c>
      <c r="E24" s="11"/>
      <c r="F24" s="12">
        <f t="shared" si="0"/>
        <v>152</v>
      </c>
      <c r="G24" s="5"/>
      <c r="H24" s="10">
        <v>12.25</v>
      </c>
      <c r="I24" s="5">
        <v>627877689</v>
      </c>
      <c r="J24" s="5"/>
      <c r="K24" s="10">
        <v>12.25</v>
      </c>
      <c r="L24" s="2">
        <f t="shared" si="1"/>
        <v>132184.77663157895</v>
      </c>
      <c r="M24" s="2">
        <f t="shared" si="2"/>
        <v>487431.36382894736</v>
      </c>
      <c r="N24" s="2">
        <f t="shared" si="3"/>
        <v>8261.5485394736843</v>
      </c>
      <c r="O24" s="2">
        <f t="shared" si="4"/>
        <v>0</v>
      </c>
      <c r="P24" s="13">
        <f t="shared" si="5"/>
        <v>627877.68900000001</v>
      </c>
      <c r="Q24">
        <f t="shared" si="6"/>
        <v>495692912.36842102</v>
      </c>
    </row>
    <row r="25" spans="1:17">
      <c r="A25" s="10">
        <v>12.75</v>
      </c>
      <c r="B25" s="11">
        <v>26</v>
      </c>
      <c r="C25" s="11">
        <v>144</v>
      </c>
      <c r="D25" s="11">
        <v>1</v>
      </c>
      <c r="E25" s="11"/>
      <c r="F25" s="12">
        <f t="shared" si="0"/>
        <v>171</v>
      </c>
      <c r="G25" s="5"/>
      <c r="H25" s="10">
        <v>12.75</v>
      </c>
      <c r="I25" s="5">
        <v>230597938</v>
      </c>
      <c r="J25" s="5"/>
      <c r="K25" s="10">
        <v>12.75</v>
      </c>
      <c r="L25" s="2">
        <f t="shared" si="1"/>
        <v>35061.674783625727</v>
      </c>
      <c r="M25" s="2">
        <f t="shared" si="2"/>
        <v>194187.73726315788</v>
      </c>
      <c r="N25" s="2">
        <f t="shared" si="3"/>
        <v>1348.5259532163741</v>
      </c>
      <c r="O25" s="2">
        <f t="shared" si="4"/>
        <v>0</v>
      </c>
      <c r="P25" s="13">
        <f t="shared" si="5"/>
        <v>230597.93799999997</v>
      </c>
      <c r="Q25">
        <f t="shared" si="6"/>
        <v>195536263.21637425</v>
      </c>
    </row>
    <row r="26" spans="1:17">
      <c r="A26" s="10">
        <v>13.25</v>
      </c>
      <c r="B26" s="11">
        <v>15</v>
      </c>
      <c r="C26" s="11">
        <v>141</v>
      </c>
      <c r="D26" s="11">
        <v>2</v>
      </c>
      <c r="E26" s="11"/>
      <c r="F26" s="12">
        <f t="shared" si="0"/>
        <v>158</v>
      </c>
      <c r="G26" s="5"/>
      <c r="H26" s="10">
        <v>13.25</v>
      </c>
      <c r="I26" s="5">
        <v>208116249</v>
      </c>
      <c r="J26" s="5"/>
      <c r="K26" s="10">
        <v>13.25</v>
      </c>
      <c r="L26" s="2">
        <f t="shared" si="1"/>
        <v>19757.871740506333</v>
      </c>
      <c r="M26" s="2">
        <f t="shared" si="2"/>
        <v>185723.99436075951</v>
      </c>
      <c r="N26" s="2">
        <f t="shared" si="3"/>
        <v>2634.3828987341772</v>
      </c>
      <c r="O26" s="2">
        <f t="shared" si="4"/>
        <v>0</v>
      </c>
      <c r="P26" s="13">
        <f t="shared" si="5"/>
        <v>208116.24900000001</v>
      </c>
      <c r="Q26">
        <f t="shared" si="6"/>
        <v>188358377.25949368</v>
      </c>
    </row>
    <row r="27" spans="1:17">
      <c r="A27" s="10">
        <v>13.75</v>
      </c>
      <c r="B27" s="11">
        <v>7</v>
      </c>
      <c r="C27" s="11">
        <v>92</v>
      </c>
      <c r="D27" s="11">
        <v>4</v>
      </c>
      <c r="E27" s="11"/>
      <c r="F27" s="12">
        <f t="shared" si="0"/>
        <v>103</v>
      </c>
      <c r="G27" s="5"/>
      <c r="H27" s="10">
        <v>13.75</v>
      </c>
      <c r="I27" s="5">
        <v>99223472</v>
      </c>
      <c r="J27" s="5"/>
      <c r="K27" s="10">
        <v>13.75</v>
      </c>
      <c r="L27" s="2">
        <f t="shared" si="1"/>
        <v>6743.3427572815526</v>
      </c>
      <c r="M27" s="2">
        <f t="shared" si="2"/>
        <v>88626.790524271841</v>
      </c>
      <c r="N27" s="2">
        <f t="shared" si="3"/>
        <v>3853.3387184466014</v>
      </c>
      <c r="O27" s="2">
        <f t="shared" si="4"/>
        <v>0</v>
      </c>
      <c r="P27" s="13">
        <f t="shared" si="5"/>
        <v>99223.471999999994</v>
      </c>
      <c r="Q27">
        <f t="shared" si="6"/>
        <v>92480129.242718443</v>
      </c>
    </row>
    <row r="28" spans="1:17">
      <c r="A28" s="10">
        <v>14.25</v>
      </c>
      <c r="B28" s="11">
        <v>1</v>
      </c>
      <c r="C28" s="11">
        <v>79</v>
      </c>
      <c r="D28" s="11">
        <v>3</v>
      </c>
      <c r="E28" s="11"/>
      <c r="F28" s="12">
        <f t="shared" si="0"/>
        <v>83</v>
      </c>
      <c r="G28" s="5"/>
      <c r="H28" s="10">
        <v>14.25</v>
      </c>
      <c r="I28" s="5">
        <v>82003249</v>
      </c>
      <c r="J28" s="5"/>
      <c r="K28" s="10">
        <v>14.25</v>
      </c>
      <c r="L28" s="2">
        <f t="shared" si="1"/>
        <v>987.99095180722895</v>
      </c>
      <c r="M28" s="2">
        <f t="shared" si="2"/>
        <v>78051.285192771073</v>
      </c>
      <c r="N28" s="2">
        <f t="shared" si="3"/>
        <v>2963.9728554216863</v>
      </c>
      <c r="O28" s="2">
        <f t="shared" si="4"/>
        <v>0</v>
      </c>
      <c r="P28" s="13">
        <f t="shared" si="5"/>
        <v>82003.248999999982</v>
      </c>
      <c r="Q28">
        <f t="shared" si="6"/>
        <v>81015258.048192754</v>
      </c>
    </row>
    <row r="29" spans="1:17">
      <c r="A29" s="10">
        <v>14.75</v>
      </c>
      <c r="B29" s="11">
        <v>1</v>
      </c>
      <c r="C29" s="11">
        <v>55</v>
      </c>
      <c r="D29" s="11">
        <v>3</v>
      </c>
      <c r="E29" s="11"/>
      <c r="F29" s="12">
        <f t="shared" si="0"/>
        <v>59</v>
      </c>
      <c r="G29" s="2"/>
      <c r="H29" s="10">
        <v>14.75</v>
      </c>
      <c r="I29" s="5">
        <v>57638306</v>
      </c>
      <c r="J29" s="5"/>
      <c r="K29" s="10">
        <v>14.75</v>
      </c>
      <c r="L29" s="2">
        <f t="shared" si="1"/>
        <v>976.9204406779661</v>
      </c>
      <c r="M29" s="2">
        <f t="shared" si="2"/>
        <v>53730.624237288132</v>
      </c>
      <c r="N29" s="2">
        <f t="shared" si="3"/>
        <v>2930.7613220338985</v>
      </c>
      <c r="O29" s="2">
        <f t="shared" si="4"/>
        <v>0</v>
      </c>
      <c r="P29" s="13">
        <f t="shared" si="5"/>
        <v>57638.305999999997</v>
      </c>
      <c r="Q29">
        <f t="shared" si="6"/>
        <v>56661385.559322029</v>
      </c>
    </row>
    <row r="30" spans="1:17">
      <c r="A30" s="10">
        <v>15.25</v>
      </c>
      <c r="B30" s="11">
        <v>0</v>
      </c>
      <c r="C30" s="11">
        <v>26</v>
      </c>
      <c r="D30" s="11">
        <v>2</v>
      </c>
      <c r="E30" s="11"/>
      <c r="F30" s="12">
        <f t="shared" si="0"/>
        <v>28</v>
      </c>
      <c r="G30" s="2"/>
      <c r="H30" s="10">
        <v>15.25</v>
      </c>
      <c r="I30" s="5">
        <v>43142344</v>
      </c>
      <c r="J30" s="5"/>
      <c r="K30" s="10">
        <v>15.25</v>
      </c>
      <c r="L30" s="2">
        <f t="shared" si="1"/>
        <v>0</v>
      </c>
      <c r="M30" s="2">
        <f t="shared" si="2"/>
        <v>40060.748</v>
      </c>
      <c r="N30" s="2">
        <f t="shared" si="3"/>
        <v>3081.5959999999995</v>
      </c>
      <c r="O30" s="2">
        <f t="shared" si="4"/>
        <v>0</v>
      </c>
      <c r="P30" s="13">
        <f t="shared" si="5"/>
        <v>43142.343999999997</v>
      </c>
      <c r="Q30">
        <f t="shared" si="6"/>
        <v>43142344</v>
      </c>
    </row>
    <row r="31" spans="1:17">
      <c r="A31" s="10">
        <v>15.75</v>
      </c>
      <c r="B31" s="11">
        <v>0</v>
      </c>
      <c r="C31" s="11">
        <v>13</v>
      </c>
      <c r="D31" s="11">
        <v>2</v>
      </c>
      <c r="E31" s="11"/>
      <c r="F31" s="12">
        <f t="shared" si="0"/>
        <v>15</v>
      </c>
      <c r="G31" s="2"/>
      <c r="H31" s="10">
        <v>15.75</v>
      </c>
      <c r="I31" s="5">
        <v>22627354</v>
      </c>
      <c r="J31" s="5"/>
      <c r="K31" s="10">
        <v>15.75</v>
      </c>
      <c r="L31" s="2">
        <f t="shared" si="1"/>
        <v>0</v>
      </c>
      <c r="M31" s="2">
        <f t="shared" si="2"/>
        <v>19610.373466666668</v>
      </c>
      <c r="N31" s="2">
        <f t="shared" si="3"/>
        <v>3016.9805333333334</v>
      </c>
      <c r="O31" s="2">
        <f t="shared" si="4"/>
        <v>0</v>
      </c>
      <c r="P31" s="13">
        <f t="shared" si="5"/>
        <v>22627.353999999999</v>
      </c>
      <c r="Q31">
        <f t="shared" si="6"/>
        <v>22627354</v>
      </c>
    </row>
    <row r="32" spans="1:17">
      <c r="A32" s="10">
        <v>16.25</v>
      </c>
      <c r="B32" s="11">
        <v>0</v>
      </c>
      <c r="C32" s="11">
        <v>5</v>
      </c>
      <c r="D32" s="11">
        <v>6</v>
      </c>
      <c r="E32" s="11"/>
      <c r="F32" s="12">
        <f t="shared" si="0"/>
        <v>11</v>
      </c>
      <c r="G32" s="2"/>
      <c r="H32" s="10">
        <v>16.25</v>
      </c>
      <c r="I32" s="5">
        <v>20462559</v>
      </c>
      <c r="J32" s="5"/>
      <c r="K32" s="10">
        <v>16.25</v>
      </c>
      <c r="L32" s="2">
        <f t="shared" si="1"/>
        <v>0</v>
      </c>
      <c r="M32" s="2">
        <f t="shared" si="2"/>
        <v>9301.1631818181813</v>
      </c>
      <c r="N32" s="2">
        <f t="shared" si="3"/>
        <v>11161.395818181818</v>
      </c>
      <c r="O32" s="2">
        <f t="shared" si="4"/>
        <v>0</v>
      </c>
      <c r="P32" s="13">
        <f t="shared" si="5"/>
        <v>20462.559000000001</v>
      </c>
      <c r="Q32">
        <f t="shared" si="6"/>
        <v>20462559</v>
      </c>
    </row>
    <row r="33" spans="1:17">
      <c r="A33" s="10">
        <v>16.75</v>
      </c>
      <c r="B33" s="11">
        <v>0</v>
      </c>
      <c r="C33" s="11">
        <v>7</v>
      </c>
      <c r="D33" s="11">
        <v>6</v>
      </c>
      <c r="E33" s="11"/>
      <c r="F33" s="12">
        <f t="shared" si="0"/>
        <v>13</v>
      </c>
      <c r="G33" s="2"/>
      <c r="H33" s="10">
        <v>16.75</v>
      </c>
      <c r="I33" s="5">
        <v>6254681</v>
      </c>
      <c r="J33" s="14"/>
      <c r="K33" s="10">
        <v>16.75</v>
      </c>
      <c r="L33" s="2">
        <f t="shared" si="1"/>
        <v>0</v>
      </c>
      <c r="M33" s="2">
        <f t="shared" si="2"/>
        <v>3367.9051538461536</v>
      </c>
      <c r="N33" s="2">
        <f t="shared" si="3"/>
        <v>2886.775846153846</v>
      </c>
      <c r="O33" s="2">
        <f t="shared" si="4"/>
        <v>0</v>
      </c>
      <c r="P33" s="13">
        <f t="shared" si="5"/>
        <v>6254.6809999999996</v>
      </c>
      <c r="Q33">
        <f t="shared" si="6"/>
        <v>6254681</v>
      </c>
    </row>
    <row r="34" spans="1:17">
      <c r="A34" s="10">
        <v>17.25</v>
      </c>
      <c r="B34" s="11">
        <v>0</v>
      </c>
      <c r="C34" s="11">
        <v>5</v>
      </c>
      <c r="D34" s="11">
        <v>10</v>
      </c>
      <c r="E34" s="11"/>
      <c r="F34" s="12">
        <f t="shared" si="0"/>
        <v>15</v>
      </c>
      <c r="G34" s="2"/>
      <c r="H34" s="10">
        <v>17.25</v>
      </c>
      <c r="I34" s="5">
        <v>5620262</v>
      </c>
      <c r="J34" s="14"/>
      <c r="K34" s="10">
        <v>17.25</v>
      </c>
      <c r="L34" s="2">
        <f t="shared" si="1"/>
        <v>0</v>
      </c>
      <c r="M34" s="2">
        <f t="shared" si="2"/>
        <v>1873.4206666666664</v>
      </c>
      <c r="N34" s="2">
        <f t="shared" si="3"/>
        <v>3746.8413333333328</v>
      </c>
      <c r="O34" s="2">
        <f t="shared" si="4"/>
        <v>0</v>
      </c>
      <c r="P34" s="13">
        <f t="shared" si="5"/>
        <v>5620.2619999999988</v>
      </c>
      <c r="Q34">
        <f t="shared" si="6"/>
        <v>5620261.9999999991</v>
      </c>
    </row>
    <row r="35" spans="1:17">
      <c r="A35" s="10">
        <v>17.75</v>
      </c>
      <c r="B35" s="11">
        <v>0</v>
      </c>
      <c r="C35" s="11">
        <v>1</v>
      </c>
      <c r="D35" s="11">
        <v>10</v>
      </c>
      <c r="E35" s="11"/>
      <c r="F35" s="12">
        <f t="shared" si="0"/>
        <v>11</v>
      </c>
      <c r="G35" s="2"/>
      <c r="H35" s="10">
        <v>17.75</v>
      </c>
      <c r="I35" s="5"/>
      <c r="J35" s="14"/>
      <c r="K35" s="10">
        <v>17.75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  <c r="Q35">
        <f t="shared" si="6"/>
        <v>0</v>
      </c>
    </row>
    <row r="36" spans="1:17">
      <c r="A36" s="10">
        <v>18.25</v>
      </c>
      <c r="B36" s="11">
        <v>0</v>
      </c>
      <c r="C36" s="11">
        <v>2</v>
      </c>
      <c r="D36" s="11">
        <v>4</v>
      </c>
      <c r="E36" s="11"/>
      <c r="F36" s="12">
        <f t="shared" si="0"/>
        <v>6</v>
      </c>
      <c r="G36" s="2"/>
      <c r="H36" s="10">
        <v>18.25</v>
      </c>
      <c r="I36" s="5"/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  <c r="Q36">
        <f t="shared" si="6"/>
        <v>0</v>
      </c>
    </row>
    <row r="37" spans="1:17">
      <c r="A37" s="10">
        <v>18.75</v>
      </c>
      <c r="B37" s="11"/>
      <c r="C37" s="11"/>
      <c r="D37" s="11"/>
      <c r="E37" s="11"/>
      <c r="F37" s="12">
        <f t="shared" si="0"/>
        <v>0</v>
      </c>
      <c r="G37" s="2"/>
      <c r="H37" s="10">
        <v>18.75</v>
      </c>
      <c r="I37" s="5"/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  <c r="Q37">
        <f t="shared" si="6"/>
        <v>0</v>
      </c>
    </row>
    <row r="38" spans="1:17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  <c r="Q38">
        <f t="shared" si="6"/>
        <v>0</v>
      </c>
    </row>
    <row r="39" spans="1:17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  <c r="Q39">
        <f t="shared" si="6"/>
        <v>0</v>
      </c>
    </row>
    <row r="40" spans="1:17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  <c r="Q40">
        <f t="shared" si="6"/>
        <v>0</v>
      </c>
    </row>
    <row r="41" spans="1:17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  <c r="Q41">
        <f t="shared" si="6"/>
        <v>0</v>
      </c>
    </row>
    <row r="42" spans="1:17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  <c r="Q42">
        <f t="shared" si="6"/>
        <v>0</v>
      </c>
    </row>
    <row r="43" spans="1:17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  <c r="Q43">
        <f t="shared" si="6"/>
        <v>0</v>
      </c>
    </row>
    <row r="44" spans="1:17">
      <c r="A44" s="8" t="s">
        <v>7</v>
      </c>
      <c r="B44" s="15">
        <f>SUM(B7:B43)</f>
        <v>221</v>
      </c>
      <c r="C44" s="15">
        <f>SUM(C7:C43)</f>
        <v>751</v>
      </c>
      <c r="D44" s="15">
        <f>SUM(D7:D43)</f>
        <v>55</v>
      </c>
      <c r="E44" s="15">
        <f>SUM(E7:E43)</f>
        <v>0</v>
      </c>
      <c r="F44" s="15">
        <f>SUM(F7:F43)</f>
        <v>1027</v>
      </c>
      <c r="G44" s="16"/>
      <c r="H44" s="8" t="s">
        <v>7</v>
      </c>
      <c r="I44" s="5">
        <f>SUM(I7:I43)</f>
        <v>3063101396</v>
      </c>
      <c r="J44" s="2"/>
      <c r="K44" s="8" t="s">
        <v>7</v>
      </c>
      <c r="L44" s="15">
        <f>SUM(L7:L43)</f>
        <v>1407985.7088656311</v>
      </c>
      <c r="M44" s="15">
        <f>SUM(M7:M43)</f>
        <v>1609229.5673160397</v>
      </c>
      <c r="N44" s="15">
        <f>SUM(N7:N43)</f>
        <v>45886.119818328749</v>
      </c>
      <c r="O44" s="15">
        <f>SUM(O7:O43)</f>
        <v>0</v>
      </c>
      <c r="P44" s="15">
        <f>SUM(P7:P43)</f>
        <v>3063101.3959999993</v>
      </c>
      <c r="Q44">
        <f t="shared" si="6"/>
        <v>1655115687.1343684</v>
      </c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</row>
    <row r="47" spans="1:17">
      <c r="A47" s="17"/>
      <c r="B47" s="2"/>
      <c r="C47" s="2"/>
      <c r="D47" s="2"/>
      <c r="E47" s="2"/>
      <c r="F47" s="17"/>
      <c r="G47" s="2"/>
      <c r="H47" s="2"/>
      <c r="I47" s="2"/>
      <c r="J47" s="17"/>
      <c r="K47" s="2"/>
      <c r="L47" s="2"/>
      <c r="M47" s="2"/>
      <c r="N47" s="17"/>
      <c r="O47" s="2"/>
      <c r="P47" s="4"/>
    </row>
    <row r="48" spans="1:17">
      <c r="A48" s="2"/>
      <c r="B48" s="34" t="s">
        <v>10</v>
      </c>
      <c r="C48" s="34"/>
      <c r="D48" s="34"/>
      <c r="E48" s="2"/>
      <c r="F48" s="2"/>
      <c r="G48" s="5"/>
      <c r="H48" s="2"/>
      <c r="I48" s="34" t="s">
        <v>11</v>
      </c>
      <c r="J48" s="34"/>
      <c r="K48" s="34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</row>
    <row r="50" spans="1:16">
      <c r="A50" s="2"/>
      <c r="B50" s="2"/>
      <c r="C50" s="2"/>
      <c r="D50" s="2"/>
      <c r="E50" s="2"/>
      <c r="F50" s="2"/>
      <c r="G50" s="2"/>
      <c r="H50" s="18" t="s">
        <v>12</v>
      </c>
      <c r="I50" s="19">
        <v>2.0529999999999997E-3</v>
      </c>
      <c r="J50" s="18"/>
      <c r="K50" s="19">
        <v>3.447416</v>
      </c>
      <c r="L50" s="2"/>
      <c r="M50" s="2"/>
      <c r="N50" s="2"/>
      <c r="O50" s="2"/>
      <c r="P50" s="4"/>
    </row>
    <row r="51" spans="1:16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6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0" t="s">
        <v>7</v>
      </c>
      <c r="N52" s="4"/>
      <c r="O52" s="4"/>
      <c r="P52" s="4"/>
    </row>
    <row r="53" spans="1:16">
      <c r="A53" s="10">
        <v>3.75</v>
      </c>
      <c r="B53" s="2">
        <f t="shared" ref="B53:B89" si="7">L7*($A53)</f>
        <v>0</v>
      </c>
      <c r="C53" s="2">
        <f t="shared" ref="C53:C89" si="8">M7*($A53)</f>
        <v>0</v>
      </c>
      <c r="D53" s="2">
        <f t="shared" ref="D53:D89" si="9">N7*($A53)</f>
        <v>0</v>
      </c>
      <c r="E53" s="2">
        <f t="shared" ref="E53:E89" si="10">O7*($A53)</f>
        <v>0</v>
      </c>
      <c r="F53" s="12">
        <f t="shared" ref="F53:F89" si="11">SUM(B53:E53)</f>
        <v>0</v>
      </c>
      <c r="G53" s="2"/>
      <c r="H53" s="10">
        <f t="shared" ref="H53:H89" si="12">$I$50*((A53)^$K$50)</f>
        <v>0.19557508435428111</v>
      </c>
      <c r="I53" s="2">
        <f t="shared" ref="I53:I89" si="13">L7*$H53</f>
        <v>0</v>
      </c>
      <c r="J53" s="2">
        <f t="shared" ref="J53:J89" si="14">M7*$H53</f>
        <v>0</v>
      </c>
      <c r="K53" s="2">
        <f t="shared" ref="K53:K89" si="15">N7*$H53</f>
        <v>0</v>
      </c>
      <c r="L53" s="2">
        <f t="shared" ref="L53:L89" si="16">O7*$H53</f>
        <v>0</v>
      </c>
      <c r="M53" s="21">
        <f t="shared" ref="M53:M89" si="17">SUM(I53:L53)</f>
        <v>0</v>
      </c>
      <c r="N53" s="4"/>
      <c r="O53" s="4"/>
      <c r="P53" s="4"/>
    </row>
    <row r="54" spans="1:16">
      <c r="A54" s="10">
        <v>4.25</v>
      </c>
      <c r="B54" s="2">
        <f t="shared" si="7"/>
        <v>0</v>
      </c>
      <c r="C54" s="2">
        <f t="shared" si="8"/>
        <v>0</v>
      </c>
      <c r="D54" s="2">
        <f t="shared" si="9"/>
        <v>0</v>
      </c>
      <c r="E54" s="2">
        <f t="shared" si="10"/>
        <v>0</v>
      </c>
      <c r="F54" s="12">
        <f t="shared" si="11"/>
        <v>0</v>
      </c>
      <c r="G54" s="2"/>
      <c r="H54" s="10">
        <f t="shared" si="12"/>
        <v>0.30109739701003879</v>
      </c>
      <c r="I54" s="2">
        <f t="shared" si="13"/>
        <v>0</v>
      </c>
      <c r="J54" s="2">
        <f t="shared" si="14"/>
        <v>0</v>
      </c>
      <c r="K54" s="2">
        <f t="shared" si="15"/>
        <v>0</v>
      </c>
      <c r="L54" s="2">
        <f t="shared" si="16"/>
        <v>0</v>
      </c>
      <c r="M54" s="21">
        <f t="shared" si="17"/>
        <v>0</v>
      </c>
      <c r="N54" s="4"/>
      <c r="O54" s="4"/>
      <c r="P54" s="4"/>
    </row>
    <row r="55" spans="1:16">
      <c r="A55" s="10">
        <v>4.75</v>
      </c>
      <c r="B55" s="2">
        <f t="shared" si="7"/>
        <v>0</v>
      </c>
      <c r="C55" s="2">
        <f t="shared" si="8"/>
        <v>0</v>
      </c>
      <c r="D55" s="2">
        <f t="shared" si="9"/>
        <v>0</v>
      </c>
      <c r="E55" s="2">
        <f t="shared" si="10"/>
        <v>0</v>
      </c>
      <c r="F55" s="12">
        <f t="shared" si="11"/>
        <v>0</v>
      </c>
      <c r="G55" s="2"/>
      <c r="H55" s="10">
        <f t="shared" si="12"/>
        <v>0.44180774642049581</v>
      </c>
      <c r="I55" s="2">
        <f t="shared" si="13"/>
        <v>0</v>
      </c>
      <c r="J55" s="2">
        <f t="shared" si="14"/>
        <v>0</v>
      </c>
      <c r="K55" s="2">
        <f t="shared" si="15"/>
        <v>0</v>
      </c>
      <c r="L55" s="2">
        <f t="shared" si="16"/>
        <v>0</v>
      </c>
      <c r="M55" s="21">
        <f t="shared" si="17"/>
        <v>0</v>
      </c>
      <c r="N55" s="4"/>
      <c r="O55" s="4"/>
      <c r="P55" s="4"/>
    </row>
    <row r="56" spans="1:16">
      <c r="A56" s="10">
        <v>5.25</v>
      </c>
      <c r="B56" s="2">
        <f t="shared" si="7"/>
        <v>0</v>
      </c>
      <c r="C56" s="2">
        <f t="shared" si="8"/>
        <v>0</v>
      </c>
      <c r="D56" s="2">
        <f t="shared" si="9"/>
        <v>0</v>
      </c>
      <c r="E56" s="2">
        <f t="shared" si="10"/>
        <v>0</v>
      </c>
      <c r="F56" s="12">
        <f t="shared" si="11"/>
        <v>0</v>
      </c>
      <c r="G56" s="2"/>
      <c r="H56" s="10">
        <f t="shared" si="12"/>
        <v>0.62384637301652068</v>
      </c>
      <c r="I56" s="2">
        <f t="shared" si="13"/>
        <v>0</v>
      </c>
      <c r="J56" s="2">
        <f t="shared" si="14"/>
        <v>0</v>
      </c>
      <c r="K56" s="2">
        <f t="shared" si="15"/>
        <v>0</v>
      </c>
      <c r="L56" s="2">
        <f t="shared" si="16"/>
        <v>0</v>
      </c>
      <c r="M56" s="21">
        <f t="shared" si="17"/>
        <v>0</v>
      </c>
      <c r="N56" s="4"/>
      <c r="O56" s="4"/>
      <c r="P56" s="4"/>
    </row>
    <row r="57" spans="1:16">
      <c r="A57" s="10">
        <v>5.75</v>
      </c>
      <c r="B57" s="2">
        <f t="shared" si="7"/>
        <v>0</v>
      </c>
      <c r="C57" s="2">
        <f t="shared" si="8"/>
        <v>0</v>
      </c>
      <c r="D57" s="2">
        <f t="shared" si="9"/>
        <v>0</v>
      </c>
      <c r="E57" s="2">
        <f t="shared" si="10"/>
        <v>0</v>
      </c>
      <c r="F57" s="12">
        <f t="shared" si="11"/>
        <v>0</v>
      </c>
      <c r="G57" s="2"/>
      <c r="H57" s="10">
        <f t="shared" si="12"/>
        <v>0.85365036791185045</v>
      </c>
      <c r="I57" s="2">
        <f t="shared" si="13"/>
        <v>0</v>
      </c>
      <c r="J57" s="2">
        <f t="shared" si="14"/>
        <v>0</v>
      </c>
      <c r="K57" s="2">
        <f t="shared" si="15"/>
        <v>0</v>
      </c>
      <c r="L57" s="2">
        <f t="shared" si="16"/>
        <v>0</v>
      </c>
      <c r="M57" s="21">
        <f t="shared" si="17"/>
        <v>0</v>
      </c>
      <c r="N57" s="4"/>
      <c r="O57" s="4"/>
      <c r="P57" s="4"/>
    </row>
    <row r="58" spans="1:16">
      <c r="A58" s="10">
        <v>6.25</v>
      </c>
      <c r="B58" s="2">
        <f t="shared" si="7"/>
        <v>0</v>
      </c>
      <c r="C58" s="2">
        <f t="shared" si="8"/>
        <v>0</v>
      </c>
      <c r="D58" s="2">
        <f t="shared" si="9"/>
        <v>0</v>
      </c>
      <c r="E58" s="2">
        <f t="shared" si="10"/>
        <v>0</v>
      </c>
      <c r="F58" s="12">
        <f t="shared" si="11"/>
        <v>0</v>
      </c>
      <c r="G58" s="2"/>
      <c r="H58" s="10">
        <f t="shared" si="12"/>
        <v>1.1379376197132587</v>
      </c>
      <c r="I58" s="2">
        <f t="shared" si="13"/>
        <v>0</v>
      </c>
      <c r="J58" s="2">
        <f t="shared" si="14"/>
        <v>0</v>
      </c>
      <c r="K58" s="2">
        <f t="shared" si="15"/>
        <v>0</v>
      </c>
      <c r="L58" s="2">
        <f t="shared" si="16"/>
        <v>0</v>
      </c>
      <c r="M58" s="21">
        <f t="shared" si="17"/>
        <v>0</v>
      </c>
      <c r="N58" s="4"/>
      <c r="O58" s="4"/>
      <c r="P58" s="4"/>
    </row>
    <row r="59" spans="1:16">
      <c r="A59" s="10">
        <v>6.75</v>
      </c>
      <c r="B59" s="2">
        <f t="shared" si="7"/>
        <v>0</v>
      </c>
      <c r="C59" s="2">
        <f t="shared" si="8"/>
        <v>0</v>
      </c>
      <c r="D59" s="2">
        <f t="shared" si="9"/>
        <v>0</v>
      </c>
      <c r="E59" s="2">
        <f t="shared" si="10"/>
        <v>0</v>
      </c>
      <c r="F59" s="12">
        <f t="shared" si="11"/>
        <v>0</v>
      </c>
      <c r="G59" s="2"/>
      <c r="H59" s="10">
        <f t="shared" si="12"/>
        <v>1.4836929896805622</v>
      </c>
      <c r="I59" s="2">
        <f t="shared" si="13"/>
        <v>0</v>
      </c>
      <c r="J59" s="2">
        <f t="shared" si="14"/>
        <v>0</v>
      </c>
      <c r="K59" s="2">
        <f t="shared" si="15"/>
        <v>0</v>
      </c>
      <c r="L59" s="2">
        <f t="shared" si="16"/>
        <v>0</v>
      </c>
      <c r="M59" s="21">
        <f t="shared" si="17"/>
        <v>0</v>
      </c>
      <c r="N59" s="4"/>
      <c r="O59" s="4"/>
      <c r="P59" s="4"/>
    </row>
    <row r="60" spans="1:16">
      <c r="A60" s="10">
        <v>7.25</v>
      </c>
      <c r="B60" s="2">
        <f t="shared" si="7"/>
        <v>0</v>
      </c>
      <c r="C60" s="2">
        <f t="shared" si="8"/>
        <v>0</v>
      </c>
      <c r="D60" s="2">
        <f t="shared" si="9"/>
        <v>0</v>
      </c>
      <c r="E60" s="2">
        <f t="shared" si="10"/>
        <v>0</v>
      </c>
      <c r="F60" s="12">
        <f t="shared" si="11"/>
        <v>0</v>
      </c>
      <c r="G60" s="2"/>
      <c r="H60" s="10">
        <f t="shared" si="12"/>
        <v>1.8981562472496827</v>
      </c>
      <c r="I60" s="2">
        <f t="shared" si="13"/>
        <v>0</v>
      </c>
      <c r="J60" s="2">
        <f t="shared" si="14"/>
        <v>0</v>
      </c>
      <c r="K60" s="2">
        <f t="shared" si="15"/>
        <v>0</v>
      </c>
      <c r="L60" s="2">
        <f t="shared" si="16"/>
        <v>0</v>
      </c>
      <c r="M60" s="21">
        <f t="shared" si="17"/>
        <v>0</v>
      </c>
      <c r="N60" s="4"/>
      <c r="O60" s="4"/>
      <c r="P60" s="4"/>
    </row>
    <row r="61" spans="1:16">
      <c r="A61" s="10">
        <v>7.75</v>
      </c>
      <c r="B61" s="2">
        <f t="shared" si="7"/>
        <v>0</v>
      </c>
      <c r="C61" s="2">
        <f t="shared" si="8"/>
        <v>0</v>
      </c>
      <c r="D61" s="2">
        <f t="shared" si="9"/>
        <v>0</v>
      </c>
      <c r="E61" s="2">
        <f t="shared" si="10"/>
        <v>0</v>
      </c>
      <c r="F61" s="12">
        <f t="shared" si="11"/>
        <v>0</v>
      </c>
      <c r="G61" s="2"/>
      <c r="H61" s="10">
        <f t="shared" si="12"/>
        <v>2.3888114245940977</v>
      </c>
      <c r="I61" s="2">
        <f t="shared" si="13"/>
        <v>0</v>
      </c>
      <c r="J61" s="2">
        <f t="shared" si="14"/>
        <v>0</v>
      </c>
      <c r="K61" s="2">
        <f t="shared" si="15"/>
        <v>0</v>
      </c>
      <c r="L61" s="2">
        <f t="shared" si="16"/>
        <v>0</v>
      </c>
      <c r="M61" s="21">
        <f t="shared" si="17"/>
        <v>0</v>
      </c>
      <c r="N61" s="4"/>
      <c r="O61" s="4"/>
      <c r="P61" s="4"/>
    </row>
    <row r="62" spans="1:16">
      <c r="A62" s="10">
        <v>8.25</v>
      </c>
      <c r="B62" s="2">
        <f t="shared" si="7"/>
        <v>0</v>
      </c>
      <c r="C62" s="2">
        <f t="shared" si="8"/>
        <v>0</v>
      </c>
      <c r="D62" s="2">
        <f t="shared" si="9"/>
        <v>0</v>
      </c>
      <c r="E62" s="2">
        <f t="shared" si="10"/>
        <v>0</v>
      </c>
      <c r="F62" s="12">
        <f t="shared" si="11"/>
        <v>0</v>
      </c>
      <c r="G62" s="2"/>
      <c r="H62" s="10">
        <f t="shared" si="12"/>
        <v>2.9633773346646137</v>
      </c>
      <c r="I62" s="2">
        <f t="shared" si="13"/>
        <v>0</v>
      </c>
      <c r="J62" s="2">
        <f t="shared" si="14"/>
        <v>0</v>
      </c>
      <c r="K62" s="2">
        <f t="shared" si="15"/>
        <v>0</v>
      </c>
      <c r="L62" s="2">
        <f t="shared" si="16"/>
        <v>0</v>
      </c>
      <c r="M62" s="21">
        <f t="shared" si="17"/>
        <v>0</v>
      </c>
      <c r="N62" s="4"/>
      <c r="O62" s="4"/>
      <c r="P62" s="4"/>
    </row>
    <row r="63" spans="1:16">
      <c r="A63" s="10">
        <v>8.75</v>
      </c>
      <c r="B63" s="2">
        <f t="shared" si="7"/>
        <v>0</v>
      </c>
      <c r="C63" s="2">
        <f t="shared" si="8"/>
        <v>0</v>
      </c>
      <c r="D63" s="2">
        <f t="shared" si="9"/>
        <v>0</v>
      </c>
      <c r="E63" s="2">
        <f t="shared" si="10"/>
        <v>0</v>
      </c>
      <c r="F63" s="12">
        <f t="shared" si="11"/>
        <v>0</v>
      </c>
      <c r="G63" s="2"/>
      <c r="H63" s="10">
        <f t="shared" si="12"/>
        <v>3.6297990570782521</v>
      </c>
      <c r="I63" s="2">
        <f t="shared" si="13"/>
        <v>0</v>
      </c>
      <c r="J63" s="2">
        <f t="shared" si="14"/>
        <v>0</v>
      </c>
      <c r="K63" s="2">
        <f t="shared" si="15"/>
        <v>0</v>
      </c>
      <c r="L63" s="2">
        <f t="shared" si="16"/>
        <v>0</v>
      </c>
      <c r="M63" s="21">
        <f t="shared" si="17"/>
        <v>0</v>
      </c>
      <c r="N63" s="4"/>
      <c r="O63" s="4"/>
      <c r="P63" s="4"/>
    </row>
    <row r="64" spans="1:16">
      <c r="A64" s="10">
        <v>9.25</v>
      </c>
      <c r="B64" s="2">
        <f t="shared" si="7"/>
        <v>28607.50275</v>
      </c>
      <c r="C64" s="2">
        <f t="shared" si="8"/>
        <v>0</v>
      </c>
      <c r="D64" s="2">
        <f t="shared" si="9"/>
        <v>0</v>
      </c>
      <c r="E64" s="2">
        <f t="shared" si="10"/>
        <v>0</v>
      </c>
      <c r="F64" s="12">
        <f t="shared" si="11"/>
        <v>28607.50275</v>
      </c>
      <c r="G64" s="2"/>
      <c r="H64" s="10">
        <f t="shared" si="12"/>
        <v>4.3962402392386108</v>
      </c>
      <c r="I64" s="2">
        <f t="shared" si="13"/>
        <v>13596.26537661397</v>
      </c>
      <c r="J64" s="2">
        <f t="shared" si="14"/>
        <v>0</v>
      </c>
      <c r="K64" s="2">
        <f t="shared" si="15"/>
        <v>0</v>
      </c>
      <c r="L64" s="2">
        <f t="shared" si="16"/>
        <v>0</v>
      </c>
      <c r="M64" s="21">
        <f t="shared" si="17"/>
        <v>13596.26537661397</v>
      </c>
      <c r="N64" s="4"/>
      <c r="O64" s="4"/>
      <c r="P64" s="4"/>
    </row>
    <row r="65" spans="1:16">
      <c r="A65" s="10">
        <v>9.75</v>
      </c>
      <c r="B65" s="2">
        <f t="shared" si="7"/>
        <v>216246.22110000002</v>
      </c>
      <c r="C65" s="2">
        <f t="shared" si="8"/>
        <v>24027.357899999999</v>
      </c>
      <c r="D65" s="2">
        <f t="shared" si="9"/>
        <v>0</v>
      </c>
      <c r="E65" s="2">
        <f t="shared" si="10"/>
        <v>0</v>
      </c>
      <c r="F65" s="12">
        <f t="shared" si="11"/>
        <v>240273.57900000003</v>
      </c>
      <c r="G65" s="2"/>
      <c r="H65" s="10">
        <f t="shared" si="12"/>
        <v>5.2710760916551456</v>
      </c>
      <c r="I65" s="2">
        <f t="shared" si="13"/>
        <v>116907.72163599821</v>
      </c>
      <c r="J65" s="2">
        <f t="shared" si="14"/>
        <v>12989.746848444245</v>
      </c>
      <c r="K65" s="2">
        <f t="shared" si="15"/>
        <v>0</v>
      </c>
      <c r="L65" s="2">
        <f t="shared" si="16"/>
        <v>0</v>
      </c>
      <c r="M65" s="21">
        <f t="shared" si="17"/>
        <v>129897.46848444246</v>
      </c>
      <c r="N65" s="4"/>
      <c r="O65" s="4"/>
      <c r="P65" s="4"/>
    </row>
    <row r="66" spans="1:16">
      <c r="A66" s="10">
        <v>10.25</v>
      </c>
      <c r="B66" s="2">
        <f t="shared" si="7"/>
        <v>2634163.1414999999</v>
      </c>
      <c r="C66" s="2">
        <f t="shared" si="8"/>
        <v>0</v>
      </c>
      <c r="D66" s="2">
        <f t="shared" si="9"/>
        <v>0</v>
      </c>
      <c r="E66" s="2">
        <f t="shared" si="10"/>
        <v>0</v>
      </c>
      <c r="F66" s="12">
        <f t="shared" si="11"/>
        <v>2634163.1414999999</v>
      </c>
      <c r="G66" s="2"/>
      <c r="H66" s="10">
        <f t="shared" si="12"/>
        <v>6.2628869800891529</v>
      </c>
      <c r="I66" s="2">
        <f t="shared" si="13"/>
        <v>1609508.882178643</v>
      </c>
      <c r="J66" s="2">
        <f t="shared" si="14"/>
        <v>0</v>
      </c>
      <c r="K66" s="2">
        <f t="shared" si="15"/>
        <v>0</v>
      </c>
      <c r="L66" s="2">
        <f t="shared" si="16"/>
        <v>0</v>
      </c>
      <c r="M66" s="21">
        <f t="shared" si="17"/>
        <v>1609508.882178643</v>
      </c>
      <c r="N66" s="4"/>
      <c r="O66" s="4"/>
      <c r="P66" s="4"/>
    </row>
    <row r="67" spans="1:16">
      <c r="A67" s="10">
        <v>10.75</v>
      </c>
      <c r="B67" s="2">
        <f t="shared" si="7"/>
        <v>2750023.0839583334</v>
      </c>
      <c r="C67" s="2">
        <f t="shared" si="8"/>
        <v>119566.22104166665</v>
      </c>
      <c r="D67" s="2">
        <f t="shared" si="9"/>
        <v>0</v>
      </c>
      <c r="E67" s="2">
        <f t="shared" si="10"/>
        <v>0</v>
      </c>
      <c r="F67" s="12">
        <f t="shared" si="11"/>
        <v>2869589.3050000002</v>
      </c>
      <c r="G67" s="2"/>
      <c r="H67" s="10">
        <f t="shared" si="12"/>
        <v>7.3804525351909716</v>
      </c>
      <c r="I67" s="2">
        <f t="shared" si="13"/>
        <v>1888038.5899380441</v>
      </c>
      <c r="J67" s="2">
        <f t="shared" si="14"/>
        <v>82088.634345132348</v>
      </c>
      <c r="K67" s="2">
        <f t="shared" si="15"/>
        <v>0</v>
      </c>
      <c r="L67" s="2">
        <f t="shared" si="16"/>
        <v>0</v>
      </c>
      <c r="M67" s="21">
        <f t="shared" si="17"/>
        <v>1970127.2242831765</v>
      </c>
      <c r="N67" s="4"/>
      <c r="O67" s="4"/>
      <c r="P67" s="4"/>
    </row>
    <row r="68" spans="1:16">
      <c r="A68" s="10">
        <v>11.25</v>
      </c>
      <c r="B68" s="2">
        <f t="shared" si="7"/>
        <v>4379114.088426725</v>
      </c>
      <c r="C68" s="2">
        <f t="shared" si="8"/>
        <v>1527597.937823276</v>
      </c>
      <c r="D68" s="2">
        <f t="shared" si="9"/>
        <v>0</v>
      </c>
      <c r="E68" s="2">
        <f t="shared" si="10"/>
        <v>0</v>
      </c>
      <c r="F68" s="12">
        <f t="shared" si="11"/>
        <v>5906712.026250001</v>
      </c>
      <c r="G68" s="2"/>
      <c r="H68" s="10">
        <f t="shared" si="12"/>
        <v>8.6327462142566667</v>
      </c>
      <c r="I68" s="2">
        <f t="shared" si="13"/>
        <v>3360336.0505478969</v>
      </c>
      <c r="J68" s="2">
        <f t="shared" si="14"/>
        <v>1172210.2501911267</v>
      </c>
      <c r="K68" s="2">
        <f t="shared" si="15"/>
        <v>0</v>
      </c>
      <c r="L68" s="2">
        <f t="shared" si="16"/>
        <v>0</v>
      </c>
      <c r="M68" s="21">
        <f t="shared" si="17"/>
        <v>4532546.3007390238</v>
      </c>
      <c r="N68" s="4"/>
      <c r="O68" s="4"/>
      <c r="P68" s="4"/>
    </row>
    <row r="69" spans="1:16">
      <c r="A69" s="10">
        <v>11.75</v>
      </c>
      <c r="B69" s="2">
        <f t="shared" si="7"/>
        <v>3348034.6187444446</v>
      </c>
      <c r="C69" s="2">
        <f t="shared" si="8"/>
        <v>3500218.0105055557</v>
      </c>
      <c r="D69" s="2">
        <f t="shared" si="9"/>
        <v>0</v>
      </c>
      <c r="E69" s="2">
        <f t="shared" si="10"/>
        <v>0</v>
      </c>
      <c r="F69" s="12">
        <f t="shared" si="11"/>
        <v>6848252.6292500002</v>
      </c>
      <c r="G69" s="2"/>
      <c r="H69" s="10">
        <f t="shared" si="12"/>
        <v>10.02893026069243</v>
      </c>
      <c r="I69" s="2">
        <f t="shared" si="13"/>
        <v>2857634.5278103836</v>
      </c>
      <c r="J69" s="2">
        <f t="shared" si="14"/>
        <v>2987527.006347219</v>
      </c>
      <c r="K69" s="2">
        <f t="shared" si="15"/>
        <v>0</v>
      </c>
      <c r="L69" s="2">
        <f t="shared" si="16"/>
        <v>0</v>
      </c>
      <c r="M69" s="21">
        <f t="shared" si="17"/>
        <v>5845161.5341576021</v>
      </c>
      <c r="N69" s="4"/>
      <c r="O69" s="4"/>
      <c r="P69" s="4"/>
    </row>
    <row r="70" spans="1:16">
      <c r="A70" s="10">
        <v>12.25</v>
      </c>
      <c r="B70" s="2">
        <f t="shared" si="7"/>
        <v>1619263.5137368422</v>
      </c>
      <c r="C70" s="2">
        <f t="shared" si="8"/>
        <v>5971034.206904605</v>
      </c>
      <c r="D70" s="2">
        <f t="shared" si="9"/>
        <v>101203.96960855264</v>
      </c>
      <c r="E70" s="2">
        <f t="shared" si="10"/>
        <v>0</v>
      </c>
      <c r="F70" s="12">
        <f t="shared" si="11"/>
        <v>7691501.69025</v>
      </c>
      <c r="G70" s="2"/>
      <c r="H70" s="10">
        <f t="shared" si="12"/>
        <v>11.578351015485508</v>
      </c>
      <c r="I70" s="2">
        <f t="shared" si="13"/>
        <v>1530481.7427439671</v>
      </c>
      <c r="J70" s="2">
        <f t="shared" si="14"/>
        <v>5643651.426368379</v>
      </c>
      <c r="K70" s="2">
        <f t="shared" si="15"/>
        <v>95655.108921497944</v>
      </c>
      <c r="L70" s="2">
        <f t="shared" si="16"/>
        <v>0</v>
      </c>
      <c r="M70" s="21">
        <f t="shared" si="17"/>
        <v>7269788.2780338442</v>
      </c>
      <c r="N70" s="4"/>
      <c r="O70" s="4"/>
      <c r="P70" s="4"/>
    </row>
    <row r="71" spans="1:16">
      <c r="A71" s="10">
        <v>12.75</v>
      </c>
      <c r="B71" s="2">
        <f t="shared" si="7"/>
        <v>447036.35349122802</v>
      </c>
      <c r="C71" s="2">
        <f t="shared" si="8"/>
        <v>2475893.6501052631</v>
      </c>
      <c r="D71" s="2">
        <f t="shared" si="9"/>
        <v>17193.70590350877</v>
      </c>
      <c r="E71" s="2">
        <f t="shared" si="10"/>
        <v>0</v>
      </c>
      <c r="F71" s="12">
        <f t="shared" si="11"/>
        <v>2940123.7094999999</v>
      </c>
      <c r="G71" s="2"/>
      <c r="H71" s="10">
        <f t="shared" si="12"/>
        <v>13.290534541978575</v>
      </c>
      <c r="I71" s="2">
        <f t="shared" si="13"/>
        <v>465988.3998113969</v>
      </c>
      <c r="J71" s="2">
        <f t="shared" si="14"/>
        <v>2580858.8297246597</v>
      </c>
      <c r="K71" s="2">
        <f t="shared" si="15"/>
        <v>17922.630761976805</v>
      </c>
      <c r="L71" s="2">
        <f t="shared" si="16"/>
        <v>0</v>
      </c>
      <c r="M71" s="21">
        <f t="shared" si="17"/>
        <v>3064769.8602980333</v>
      </c>
      <c r="N71" s="4"/>
      <c r="O71" s="4"/>
      <c r="P71" s="4"/>
    </row>
    <row r="72" spans="1:16">
      <c r="A72" s="10">
        <v>13.25</v>
      </c>
      <c r="B72" s="2">
        <f t="shared" si="7"/>
        <v>261791.80056170889</v>
      </c>
      <c r="C72" s="2">
        <f t="shared" si="8"/>
        <v>2460842.9252800634</v>
      </c>
      <c r="D72" s="2">
        <f t="shared" si="9"/>
        <v>34905.57340822785</v>
      </c>
      <c r="E72" s="2">
        <f t="shared" si="10"/>
        <v>0</v>
      </c>
      <c r="F72" s="12">
        <f t="shared" si="11"/>
        <v>2757540.2992500002</v>
      </c>
      <c r="G72" s="2"/>
      <c r="H72" s="10">
        <f t="shared" si="12"/>
        <v>15.175182530926755</v>
      </c>
      <c r="I72" s="2">
        <f t="shared" si="13"/>
        <v>299829.31008482311</v>
      </c>
      <c r="J72" s="2">
        <f t="shared" si="14"/>
        <v>2818395.5147973369</v>
      </c>
      <c r="K72" s="2">
        <f t="shared" si="15"/>
        <v>39977.241344643073</v>
      </c>
      <c r="L72" s="2">
        <f t="shared" si="16"/>
        <v>0</v>
      </c>
      <c r="M72" s="21">
        <f t="shared" si="17"/>
        <v>3158202.0662268032</v>
      </c>
      <c r="N72" s="4"/>
      <c r="O72" s="4"/>
      <c r="P72" s="4"/>
    </row>
    <row r="73" spans="1:16">
      <c r="A73" s="10">
        <v>13.75</v>
      </c>
      <c r="B73" s="2">
        <f t="shared" si="7"/>
        <v>92720.962912621355</v>
      </c>
      <c r="C73" s="2">
        <f t="shared" si="8"/>
        <v>1218618.3697087378</v>
      </c>
      <c r="D73" s="2">
        <f t="shared" si="9"/>
        <v>52983.407378640768</v>
      </c>
      <c r="E73" s="2">
        <f t="shared" si="10"/>
        <v>0</v>
      </c>
      <c r="F73" s="12">
        <f t="shared" si="11"/>
        <v>1364322.74</v>
      </c>
      <c r="G73" s="2"/>
      <c r="H73" s="10">
        <f t="shared" si="12"/>
        <v>17.242168457470271</v>
      </c>
      <c r="I73" s="2">
        <f t="shared" si="13"/>
        <v>116269.85178751059</v>
      </c>
      <c r="J73" s="2">
        <f t="shared" si="14"/>
        <v>1528118.0520644251</v>
      </c>
      <c r="K73" s="2">
        <f t="shared" si="15"/>
        <v>66439.915307148913</v>
      </c>
      <c r="L73" s="2">
        <f t="shared" si="16"/>
        <v>0</v>
      </c>
      <c r="M73" s="21">
        <f t="shared" si="17"/>
        <v>1710827.8191590845</v>
      </c>
      <c r="N73" s="4"/>
      <c r="O73" s="4"/>
      <c r="P73" s="4"/>
    </row>
    <row r="74" spans="1:16">
      <c r="A74" s="10">
        <v>14.25</v>
      </c>
      <c r="B74" s="2">
        <f t="shared" si="7"/>
        <v>14078.871063253013</v>
      </c>
      <c r="C74" s="2">
        <f t="shared" si="8"/>
        <v>1112230.8139969879</v>
      </c>
      <c r="D74" s="2">
        <f t="shared" si="9"/>
        <v>42236.613189759031</v>
      </c>
      <c r="E74" s="2">
        <f t="shared" si="10"/>
        <v>0</v>
      </c>
      <c r="F74" s="12">
        <f t="shared" si="11"/>
        <v>1168546.2982499998</v>
      </c>
      <c r="G74" s="2"/>
      <c r="H74" s="10">
        <f t="shared" si="12"/>
        <v>19.501533965501316</v>
      </c>
      <c r="I74" s="2">
        <f t="shared" si="13"/>
        <v>19267.339104276649</v>
      </c>
      <c r="J74" s="2">
        <f t="shared" si="14"/>
        <v>1522119.789237855</v>
      </c>
      <c r="K74" s="2">
        <f t="shared" si="15"/>
        <v>57802.017312829936</v>
      </c>
      <c r="L74" s="2">
        <f t="shared" si="16"/>
        <v>0</v>
      </c>
      <c r="M74" s="21">
        <f t="shared" si="17"/>
        <v>1599189.1456549615</v>
      </c>
      <c r="N74" s="4"/>
      <c r="O74" s="4"/>
      <c r="P74" s="4"/>
    </row>
    <row r="75" spans="1:16">
      <c r="A75" s="10">
        <v>14.75</v>
      </c>
      <c r="B75" s="2">
        <f t="shared" si="7"/>
        <v>14409.576499999999</v>
      </c>
      <c r="C75" s="2">
        <f t="shared" si="8"/>
        <v>792526.7074999999</v>
      </c>
      <c r="D75" s="2">
        <f t="shared" si="9"/>
        <v>43228.729500000001</v>
      </c>
      <c r="E75" s="2">
        <f t="shared" si="10"/>
        <v>0</v>
      </c>
      <c r="F75" s="12">
        <f t="shared" si="11"/>
        <v>850165.01349999988</v>
      </c>
      <c r="G75" s="2"/>
      <c r="H75" s="10">
        <f t="shared" si="12"/>
        <v>21.963485458105595</v>
      </c>
      <c r="I75" s="2">
        <f t="shared" si="13"/>
        <v>21456.577892556619</v>
      </c>
      <c r="J75" s="2">
        <f t="shared" si="14"/>
        <v>1180111.7840906139</v>
      </c>
      <c r="K75" s="2">
        <f t="shared" si="15"/>
        <v>64369.733677669858</v>
      </c>
      <c r="L75" s="2">
        <f t="shared" si="16"/>
        <v>0</v>
      </c>
      <c r="M75" s="21">
        <f t="shared" si="17"/>
        <v>1265938.0956608404</v>
      </c>
      <c r="N75" s="4"/>
      <c r="O75" s="4"/>
      <c r="P75" s="4"/>
    </row>
    <row r="76" spans="1:16">
      <c r="A76" s="10">
        <v>15.25</v>
      </c>
      <c r="B76" s="2">
        <f t="shared" si="7"/>
        <v>0</v>
      </c>
      <c r="C76" s="2">
        <f t="shared" si="8"/>
        <v>610926.40700000001</v>
      </c>
      <c r="D76" s="2">
        <f t="shared" si="9"/>
        <v>46994.338999999993</v>
      </c>
      <c r="E76" s="2">
        <f t="shared" si="10"/>
        <v>0</v>
      </c>
      <c r="F76" s="12">
        <f t="shared" si="11"/>
        <v>657920.74600000004</v>
      </c>
      <c r="G76" s="2"/>
      <c r="H76" s="10">
        <f t="shared" si="12"/>
        <v>24.638390875442731</v>
      </c>
      <c r="I76" s="2">
        <f t="shared" si="13"/>
        <v>0</v>
      </c>
      <c r="J76" s="2">
        <f t="shared" si="14"/>
        <v>987032.36798661062</v>
      </c>
      <c r="K76" s="2">
        <f t="shared" si="15"/>
        <v>75925.566768200806</v>
      </c>
      <c r="L76" s="2">
        <f t="shared" si="16"/>
        <v>0</v>
      </c>
      <c r="M76" s="21">
        <f t="shared" si="17"/>
        <v>1062957.9347548115</v>
      </c>
      <c r="N76" s="4"/>
      <c r="O76" s="4"/>
      <c r="P76" s="4"/>
    </row>
    <row r="77" spans="1:16">
      <c r="A77" s="10">
        <v>15.75</v>
      </c>
      <c r="B77" s="2">
        <f t="shared" si="7"/>
        <v>0</v>
      </c>
      <c r="C77" s="2">
        <f t="shared" si="8"/>
        <v>308863.38210000005</v>
      </c>
      <c r="D77" s="2">
        <f t="shared" si="9"/>
        <v>47517.443400000004</v>
      </c>
      <c r="E77" s="2">
        <f t="shared" si="10"/>
        <v>0</v>
      </c>
      <c r="F77" s="12">
        <f t="shared" si="11"/>
        <v>356380.82550000004</v>
      </c>
      <c r="G77" s="2"/>
      <c r="H77" s="10">
        <f t="shared" si="12"/>
        <v>27.536776643697376</v>
      </c>
      <c r="I77" s="2">
        <f t="shared" si="13"/>
        <v>0</v>
      </c>
      <c r="J77" s="2">
        <f t="shared" si="14"/>
        <v>540006.47405108949</v>
      </c>
      <c r="K77" s="2">
        <f t="shared" si="15"/>
        <v>83077.919084782989</v>
      </c>
      <c r="L77" s="2">
        <f t="shared" si="16"/>
        <v>0</v>
      </c>
      <c r="M77" s="21">
        <f t="shared" si="17"/>
        <v>623084.39313587244</v>
      </c>
      <c r="N77" s="4"/>
      <c r="O77" s="4"/>
      <c r="P77" s="4"/>
    </row>
    <row r="78" spans="1:16">
      <c r="A78" s="10">
        <v>16.25</v>
      </c>
      <c r="B78" s="2">
        <f t="shared" si="7"/>
        <v>0</v>
      </c>
      <c r="C78" s="2">
        <f t="shared" si="8"/>
        <v>151143.90170454545</v>
      </c>
      <c r="D78" s="2">
        <f t="shared" si="9"/>
        <v>181372.68204545454</v>
      </c>
      <c r="E78" s="2">
        <f t="shared" si="10"/>
        <v>0</v>
      </c>
      <c r="F78" s="12">
        <f t="shared" si="11"/>
        <v>332516.58374999999</v>
      </c>
      <c r="G78" s="2"/>
      <c r="H78" s="10">
        <f t="shared" si="12"/>
        <v>30.669324780655366</v>
      </c>
      <c r="I78" s="2">
        <f t="shared" si="13"/>
        <v>0</v>
      </c>
      <c r="J78" s="2">
        <f t="shared" si="14"/>
        <v>285260.39446105564</v>
      </c>
      <c r="K78" s="2">
        <f t="shared" si="15"/>
        <v>342312.47335326677</v>
      </c>
      <c r="L78" s="2">
        <f t="shared" si="16"/>
        <v>0</v>
      </c>
      <c r="M78" s="21">
        <f t="shared" si="17"/>
        <v>627572.86781432247</v>
      </c>
      <c r="N78" s="4"/>
      <c r="O78" s="4"/>
      <c r="P78" s="4"/>
    </row>
    <row r="79" spans="1:16">
      <c r="A79" s="10">
        <v>16.75</v>
      </c>
      <c r="B79" s="2">
        <f t="shared" si="7"/>
        <v>0</v>
      </c>
      <c r="C79" s="2">
        <f t="shared" si="8"/>
        <v>56412.411326923073</v>
      </c>
      <c r="D79" s="2">
        <f t="shared" si="9"/>
        <v>48353.495423076922</v>
      </c>
      <c r="E79" s="2">
        <f t="shared" si="10"/>
        <v>0</v>
      </c>
      <c r="F79" s="12">
        <f t="shared" si="11"/>
        <v>104765.90674999999</v>
      </c>
      <c r="G79" s="2"/>
      <c r="H79" s="10">
        <f t="shared" si="12"/>
        <v>34.04687014510489</v>
      </c>
      <c r="I79" s="2">
        <f t="shared" si="13"/>
        <v>0</v>
      </c>
      <c r="J79" s="2">
        <f t="shared" si="14"/>
        <v>114666.6294340295</v>
      </c>
      <c r="K79" s="2">
        <f t="shared" si="15"/>
        <v>98285.682372025287</v>
      </c>
      <c r="L79" s="2">
        <f t="shared" si="16"/>
        <v>0</v>
      </c>
      <c r="M79" s="21">
        <f t="shared" si="17"/>
        <v>212952.31180605479</v>
      </c>
      <c r="N79" s="4"/>
      <c r="O79" s="4"/>
      <c r="P79" s="4"/>
    </row>
    <row r="80" spans="1:16">
      <c r="A80" s="10">
        <v>17.25</v>
      </c>
      <c r="B80" s="2">
        <f t="shared" si="7"/>
        <v>0</v>
      </c>
      <c r="C80" s="2">
        <f t="shared" si="8"/>
        <v>32316.506499999996</v>
      </c>
      <c r="D80" s="2">
        <f t="shared" si="9"/>
        <v>64633.012999999992</v>
      </c>
      <c r="E80" s="2">
        <f t="shared" si="10"/>
        <v>0</v>
      </c>
      <c r="F80" s="12">
        <f t="shared" si="11"/>
        <v>96949.519499999995</v>
      </c>
      <c r="G80" s="2"/>
      <c r="H80" s="10">
        <f t="shared" si="12"/>
        <v>37.680397818672979</v>
      </c>
      <c r="I80" s="2">
        <f t="shared" si="13"/>
        <v>0</v>
      </c>
      <c r="J80" s="2">
        <f t="shared" si="14"/>
        <v>70591.236001723533</v>
      </c>
      <c r="K80" s="2">
        <f t="shared" si="15"/>
        <v>141182.47200344707</v>
      </c>
      <c r="L80" s="2">
        <f t="shared" si="16"/>
        <v>0</v>
      </c>
      <c r="M80" s="21">
        <f t="shared" si="17"/>
        <v>211773.7080051706</v>
      </c>
      <c r="N80" s="4"/>
      <c r="O80" s="4"/>
      <c r="P80" s="4"/>
    </row>
    <row r="81" spans="1:16">
      <c r="A81" s="10">
        <v>17.75</v>
      </c>
      <c r="B81" s="2">
        <f t="shared" si="7"/>
        <v>0</v>
      </c>
      <c r="C81" s="2">
        <f t="shared" si="8"/>
        <v>0</v>
      </c>
      <c r="D81" s="2">
        <f t="shared" si="9"/>
        <v>0</v>
      </c>
      <c r="E81" s="2">
        <f t="shared" si="10"/>
        <v>0</v>
      </c>
      <c r="F81" s="12">
        <f t="shared" si="11"/>
        <v>0</v>
      </c>
      <c r="G81" s="2"/>
      <c r="H81" s="10">
        <f t="shared" si="12"/>
        <v>41.581040609925275</v>
      </c>
      <c r="I81" s="2">
        <f t="shared" si="13"/>
        <v>0</v>
      </c>
      <c r="J81" s="2">
        <f t="shared" si="14"/>
        <v>0</v>
      </c>
      <c r="K81" s="2">
        <f t="shared" si="15"/>
        <v>0</v>
      </c>
      <c r="L81" s="2">
        <f t="shared" si="16"/>
        <v>0</v>
      </c>
      <c r="M81" s="21">
        <f t="shared" si="17"/>
        <v>0</v>
      </c>
      <c r="N81" s="4"/>
      <c r="O81" s="4"/>
      <c r="P81" s="4"/>
    </row>
    <row r="82" spans="1:16">
      <c r="A82" s="10">
        <v>18.25</v>
      </c>
      <c r="B82" s="2">
        <f t="shared" si="7"/>
        <v>0</v>
      </c>
      <c r="C82" s="2">
        <f t="shared" si="8"/>
        <v>0</v>
      </c>
      <c r="D82" s="2">
        <f t="shared" si="9"/>
        <v>0</v>
      </c>
      <c r="E82" s="2">
        <f t="shared" si="10"/>
        <v>0</v>
      </c>
      <c r="F82" s="12">
        <f t="shared" si="11"/>
        <v>0</v>
      </c>
      <c r="G82" s="2"/>
      <c r="H82" s="10">
        <f t="shared" si="12"/>
        <v>45.760076671614627</v>
      </c>
      <c r="I82" s="2">
        <f t="shared" si="13"/>
        <v>0</v>
      </c>
      <c r="J82" s="2">
        <f t="shared" si="14"/>
        <v>0</v>
      </c>
      <c r="K82" s="2">
        <f t="shared" si="15"/>
        <v>0</v>
      </c>
      <c r="L82" s="2">
        <f t="shared" si="16"/>
        <v>0</v>
      </c>
      <c r="M82" s="21">
        <f t="shared" si="17"/>
        <v>0</v>
      </c>
      <c r="N82" s="4"/>
      <c r="O82" s="4"/>
      <c r="P82" s="4"/>
    </row>
    <row r="83" spans="1:16">
      <c r="A83" s="10">
        <v>18.75</v>
      </c>
      <c r="B83" s="2">
        <f t="shared" si="7"/>
        <v>0</v>
      </c>
      <c r="C83" s="2">
        <f t="shared" si="8"/>
        <v>0</v>
      </c>
      <c r="D83" s="2">
        <f t="shared" si="9"/>
        <v>0</v>
      </c>
      <c r="E83" s="2">
        <f t="shared" si="10"/>
        <v>0</v>
      </c>
      <c r="F83" s="12">
        <f t="shared" si="11"/>
        <v>0</v>
      </c>
      <c r="G83" s="2"/>
      <c r="H83" s="10">
        <f t="shared" si="12"/>
        <v>50.22892722288033</v>
      </c>
      <c r="I83" s="2">
        <f t="shared" si="13"/>
        <v>0</v>
      </c>
      <c r="J83" s="2">
        <f t="shared" si="14"/>
        <v>0</v>
      </c>
      <c r="K83" s="2">
        <f t="shared" si="15"/>
        <v>0</v>
      </c>
      <c r="L83" s="2">
        <f t="shared" si="16"/>
        <v>0</v>
      </c>
      <c r="M83" s="21">
        <f t="shared" si="17"/>
        <v>0</v>
      </c>
      <c r="N83" s="4"/>
      <c r="O83" s="4"/>
      <c r="P83" s="4"/>
    </row>
    <row r="84" spans="1:16">
      <c r="A84" s="10">
        <v>19.25</v>
      </c>
      <c r="B84" s="2">
        <f t="shared" si="7"/>
        <v>0</v>
      </c>
      <c r="C84" s="2">
        <f t="shared" si="8"/>
        <v>0</v>
      </c>
      <c r="D84" s="2">
        <f t="shared" si="9"/>
        <v>0</v>
      </c>
      <c r="E84" s="2">
        <f t="shared" si="10"/>
        <v>0</v>
      </c>
      <c r="F84" s="12">
        <f t="shared" si="11"/>
        <v>0</v>
      </c>
      <c r="G84" s="2"/>
      <c r="H84" s="10">
        <f t="shared" si="12"/>
        <v>54.999154369007073</v>
      </c>
      <c r="I84" s="2">
        <f t="shared" si="13"/>
        <v>0</v>
      </c>
      <c r="J84" s="2">
        <f t="shared" si="14"/>
        <v>0</v>
      </c>
      <c r="K84" s="2">
        <f t="shared" si="15"/>
        <v>0</v>
      </c>
      <c r="L84" s="2">
        <f t="shared" si="16"/>
        <v>0</v>
      </c>
      <c r="M84" s="21">
        <f t="shared" si="17"/>
        <v>0</v>
      </c>
      <c r="N84" s="4"/>
      <c r="O84" s="4"/>
      <c r="P84" s="4"/>
    </row>
    <row r="85" spans="1:16">
      <c r="A85" s="10">
        <v>19.75</v>
      </c>
      <c r="B85" s="2">
        <f t="shared" si="7"/>
        <v>0</v>
      </c>
      <c r="C85" s="2">
        <f t="shared" si="8"/>
        <v>0</v>
      </c>
      <c r="D85" s="2">
        <f t="shared" si="9"/>
        <v>0</v>
      </c>
      <c r="E85" s="2">
        <f t="shared" si="10"/>
        <v>0</v>
      </c>
      <c r="F85" s="12">
        <f t="shared" si="11"/>
        <v>0</v>
      </c>
      <c r="G85" s="2"/>
      <c r="H85" s="10">
        <f t="shared" si="12"/>
        <v>60.082459012055388</v>
      </c>
      <c r="I85" s="2">
        <f t="shared" si="13"/>
        <v>0</v>
      </c>
      <c r="J85" s="2">
        <f t="shared" si="14"/>
        <v>0</v>
      </c>
      <c r="K85" s="2">
        <f t="shared" si="15"/>
        <v>0</v>
      </c>
      <c r="L85" s="2">
        <f t="shared" si="16"/>
        <v>0</v>
      </c>
      <c r="M85" s="21">
        <f t="shared" si="17"/>
        <v>0</v>
      </c>
      <c r="N85" s="4"/>
      <c r="O85" s="4"/>
      <c r="P85" s="4"/>
    </row>
    <row r="86" spans="1:16">
      <c r="A86" s="10">
        <v>20.25</v>
      </c>
      <c r="B86" s="2">
        <f t="shared" si="7"/>
        <v>0</v>
      </c>
      <c r="C86" s="2">
        <f t="shared" si="8"/>
        <v>0</v>
      </c>
      <c r="D86" s="2">
        <f t="shared" si="9"/>
        <v>0</v>
      </c>
      <c r="E86" s="2">
        <f t="shared" si="10"/>
        <v>0</v>
      </c>
      <c r="F86" s="12">
        <f t="shared" si="11"/>
        <v>0</v>
      </c>
      <c r="G86" s="2"/>
      <c r="H86" s="10">
        <f t="shared" si="12"/>
        <v>65.490678846298792</v>
      </c>
      <c r="I86" s="2">
        <f t="shared" si="13"/>
        <v>0</v>
      </c>
      <c r="J86" s="2">
        <f t="shared" si="14"/>
        <v>0</v>
      </c>
      <c r="K86" s="2">
        <f t="shared" si="15"/>
        <v>0</v>
      </c>
      <c r="L86" s="2">
        <f t="shared" si="16"/>
        <v>0</v>
      </c>
      <c r="M86" s="21">
        <f t="shared" si="17"/>
        <v>0</v>
      </c>
      <c r="N86" s="4"/>
      <c r="O86" s="4"/>
      <c r="P86" s="4"/>
    </row>
    <row r="87" spans="1:16">
      <c r="A87" s="10">
        <v>20.75</v>
      </c>
      <c r="B87" s="2">
        <f t="shared" si="7"/>
        <v>0</v>
      </c>
      <c r="C87" s="2">
        <f t="shared" si="8"/>
        <v>0</v>
      </c>
      <c r="D87" s="2">
        <f t="shared" si="9"/>
        <v>0</v>
      </c>
      <c r="E87" s="2">
        <f t="shared" si="10"/>
        <v>0</v>
      </c>
      <c r="F87" s="12">
        <f t="shared" si="11"/>
        <v>0</v>
      </c>
      <c r="G87" s="2"/>
      <c r="H87" s="10">
        <f t="shared" si="12"/>
        <v>71.235786432949112</v>
      </c>
      <c r="I87" s="2">
        <f t="shared" si="13"/>
        <v>0</v>
      </c>
      <c r="J87" s="2">
        <f t="shared" si="14"/>
        <v>0</v>
      </c>
      <c r="K87" s="2">
        <f t="shared" si="15"/>
        <v>0</v>
      </c>
      <c r="L87" s="2">
        <f t="shared" si="16"/>
        <v>0</v>
      </c>
      <c r="M87" s="21">
        <f t="shared" si="17"/>
        <v>0</v>
      </c>
      <c r="N87" s="4"/>
      <c r="O87" s="4"/>
      <c r="P87" s="4"/>
    </row>
    <row r="88" spans="1:16">
      <c r="A88" s="10">
        <v>21.25</v>
      </c>
      <c r="B88" s="2">
        <f t="shared" si="7"/>
        <v>0</v>
      </c>
      <c r="C88" s="2">
        <f t="shared" si="8"/>
        <v>0</v>
      </c>
      <c r="D88" s="2">
        <f t="shared" si="9"/>
        <v>0</v>
      </c>
      <c r="E88" s="2">
        <f t="shared" si="10"/>
        <v>0</v>
      </c>
      <c r="F88" s="12">
        <f t="shared" si="11"/>
        <v>0</v>
      </c>
      <c r="G88" s="2"/>
      <c r="H88" s="10">
        <f t="shared" si="12"/>
        <v>77.329887349144187</v>
      </c>
      <c r="I88" s="2">
        <f t="shared" si="13"/>
        <v>0</v>
      </c>
      <c r="J88" s="2">
        <f t="shared" si="14"/>
        <v>0</v>
      </c>
      <c r="K88" s="2">
        <f t="shared" si="15"/>
        <v>0</v>
      </c>
      <c r="L88" s="2">
        <f t="shared" si="16"/>
        <v>0</v>
      </c>
      <c r="M88" s="21">
        <f t="shared" si="17"/>
        <v>0</v>
      </c>
      <c r="N88" s="4"/>
      <c r="O88" s="4"/>
      <c r="P88" s="4"/>
    </row>
    <row r="89" spans="1:16">
      <c r="A89" s="10">
        <v>21.75</v>
      </c>
      <c r="B89" s="2">
        <f t="shared" si="7"/>
        <v>0</v>
      </c>
      <c r="C89" s="2">
        <f t="shared" si="8"/>
        <v>0</v>
      </c>
      <c r="D89" s="2">
        <f t="shared" si="9"/>
        <v>0</v>
      </c>
      <c r="E89" s="2">
        <f t="shared" si="10"/>
        <v>0</v>
      </c>
      <c r="F89" s="12">
        <f t="shared" si="11"/>
        <v>0</v>
      </c>
      <c r="G89" s="2"/>
      <c r="H89" s="10">
        <f t="shared" si="12"/>
        <v>83.78521840659829</v>
      </c>
      <c r="I89" s="2">
        <f t="shared" si="13"/>
        <v>0</v>
      </c>
      <c r="J89" s="2">
        <f t="shared" si="14"/>
        <v>0</v>
      </c>
      <c r="K89" s="2">
        <f t="shared" si="15"/>
        <v>0</v>
      </c>
      <c r="L89" s="2">
        <f t="shared" si="16"/>
        <v>0</v>
      </c>
      <c r="M89" s="21">
        <f t="shared" si="17"/>
        <v>0</v>
      </c>
      <c r="N89" s="4"/>
      <c r="O89" s="4"/>
      <c r="P89" s="4"/>
    </row>
    <row r="90" spans="1:16">
      <c r="A90" s="8" t="s">
        <v>7</v>
      </c>
      <c r="B90" s="15">
        <f>SUM(B53:B84)</f>
        <v>15805489.734745158</v>
      </c>
      <c r="C90" s="15">
        <f>SUM(C53:C84)</f>
        <v>20362218.809397627</v>
      </c>
      <c r="D90" s="15">
        <f>SUM(D53:D84)</f>
        <v>680622.97185722052</v>
      </c>
      <c r="E90" s="15">
        <f>SUM(E53:E84)</f>
        <v>0</v>
      </c>
      <c r="F90" s="15">
        <f>SUM(F53:F84)</f>
        <v>36848331.515999995</v>
      </c>
      <c r="G90" s="12"/>
      <c r="H90" s="8" t="s">
        <v>7</v>
      </c>
      <c r="I90" s="15">
        <f>SUM(I53:I89)</f>
        <v>12299315.258912111</v>
      </c>
      <c r="J90" s="15">
        <f>SUM(J53:J89)</f>
        <v>21525628.135949701</v>
      </c>
      <c r="K90" s="15">
        <f>SUM(K53:K89)</f>
        <v>1082950.7609074896</v>
      </c>
      <c r="L90" s="15">
        <f>SUM(L53:L89)</f>
        <v>0</v>
      </c>
      <c r="M90" s="15">
        <f>SUM(M53:M89)</f>
        <v>34907894.155769296</v>
      </c>
      <c r="N90" s="4"/>
      <c r="O90" s="4"/>
      <c r="P90" s="4"/>
    </row>
    <row r="91" spans="1:16">
      <c r="A91" s="6" t="s">
        <v>13</v>
      </c>
      <c r="B91" s="22">
        <f>IF(L44&gt;0,B90/L44,0)</f>
        <v>11.225603807782349</v>
      </c>
      <c r="C91" s="22">
        <f>IF(M44&gt;0,C90/M44,0)</f>
        <v>12.653395900100717</v>
      </c>
      <c r="D91" s="22">
        <f>IF(N44&gt;0,D90/N44,0)</f>
        <v>14.832872654125628</v>
      </c>
      <c r="E91" s="22">
        <f>IF(O44&gt;0,E90/O44,0)</f>
        <v>0</v>
      </c>
      <c r="F91" s="22">
        <f>IF(P44&gt;0,F90/P44,0)</f>
        <v>12.029745918342432</v>
      </c>
      <c r="G91" s="12"/>
      <c r="H91" s="6" t="s">
        <v>13</v>
      </c>
      <c r="I91" s="22">
        <f>IF(L44&gt;0,I90/L44,0)</f>
        <v>8.7353977966305312</v>
      </c>
      <c r="J91" s="22">
        <f>IF(M44&gt;0,J90/M44,0)</f>
        <v>13.376356346628226</v>
      </c>
      <c r="K91" s="22">
        <f>IF(N44&gt;0,K90/N44,0)</f>
        <v>23.600835398483962</v>
      </c>
      <c r="L91" s="22">
        <f>IF(O44&gt;0,L90/O44,0)</f>
        <v>0</v>
      </c>
      <c r="M91" s="22">
        <f>IF(P44&gt;0,M90/P44,0)</f>
        <v>11.396258119745672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2.75" customHeight="1">
      <c r="A96" s="30" t="s">
        <v>14</v>
      </c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30"/>
      <c r="B97" s="30"/>
      <c r="C97" s="30"/>
      <c r="D97" s="30"/>
      <c r="E97" s="30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3"/>
      <c r="B98" s="2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 t="s">
        <v>15</v>
      </c>
      <c r="B100" s="32" t="s">
        <v>16</v>
      </c>
      <c r="C100" s="32" t="s">
        <v>17</v>
      </c>
      <c r="D100" s="32" t="s">
        <v>18</v>
      </c>
      <c r="E100" s="32" t="s">
        <v>19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31"/>
      <c r="B101" s="31"/>
      <c r="C101" s="31"/>
      <c r="D101" s="31"/>
      <c r="E101" s="3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0</v>
      </c>
      <c r="B103" s="25">
        <f>L$44</f>
        <v>1407985.7088656311</v>
      </c>
      <c r="C103" s="26">
        <f>$B$91</f>
        <v>11.225603807782349</v>
      </c>
      <c r="D103" s="26">
        <f>$I$91</f>
        <v>8.7353977966305312</v>
      </c>
      <c r="E103" s="27">
        <f t="shared" ref="E103:E106" si="18">B103*D103</f>
        <v>12299315.258912111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6">
      <c r="A104" s="24">
        <v>1</v>
      </c>
      <c r="B104" s="25">
        <f>M$44</f>
        <v>1609229.5673160397</v>
      </c>
      <c r="C104" s="26">
        <f>$C$91</f>
        <v>12.653395900100717</v>
      </c>
      <c r="D104" s="26">
        <f>$J$91</f>
        <v>13.376356346628226</v>
      </c>
      <c r="E104" s="27">
        <f t="shared" si="18"/>
        <v>21525628.135949701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2</v>
      </c>
      <c r="B105" s="25">
        <f>N$44</f>
        <v>45886.119818328749</v>
      </c>
      <c r="C105" s="26">
        <f>$D$91</f>
        <v>14.832872654125628</v>
      </c>
      <c r="D105" s="26">
        <f>$K$91</f>
        <v>23.600835398483962</v>
      </c>
      <c r="E105" s="27">
        <f t="shared" si="18"/>
        <v>1082950.7609074896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>
        <v>3</v>
      </c>
      <c r="B106" s="25">
        <f>O$44</f>
        <v>0</v>
      </c>
      <c r="C106" s="26">
        <f>$E$91</f>
        <v>0</v>
      </c>
      <c r="D106" s="26">
        <f>$L$91</f>
        <v>0</v>
      </c>
      <c r="E106" s="27">
        <f t="shared" si="18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7</v>
      </c>
      <c r="B107" s="25">
        <f>SUM(B103:B106)</f>
        <v>3063101.3959999997</v>
      </c>
      <c r="C107" s="26">
        <f>$F$91</f>
        <v>12.029745918342432</v>
      </c>
      <c r="D107" s="26">
        <f>$M$91</f>
        <v>11.396258119745672</v>
      </c>
      <c r="E107" s="27">
        <f>SUM(E103:E106)</f>
        <v>34907894.155769296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>
      <c r="A108" s="24" t="s">
        <v>2</v>
      </c>
      <c r="B108" s="28">
        <f>$I$3</f>
        <v>34907689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  <row r="109" spans="1:16" ht="24">
      <c r="A109" s="29" t="s">
        <v>20</v>
      </c>
      <c r="B109" s="25">
        <f>IF(E107&gt;0,$I$3/E107,"")</f>
        <v>0.99999412294054801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</row>
  </sheetData>
  <sheetProtection selectLockedCells="1" selectUnlockedCells="1"/>
  <mergeCells count="12">
    <mergeCell ref="A2:F2"/>
    <mergeCell ref="H2:I2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4188069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1142264</v>
      </c>
      <c r="J20" s="5"/>
      <c r="K20" s="10">
        <v>10.75</v>
      </c>
      <c r="L20" s="2">
        <f t="shared" si="1"/>
        <v>1094.6696666666667</v>
      </c>
      <c r="M20" s="2">
        <f t="shared" si="2"/>
        <v>47.594333333333324</v>
      </c>
      <c r="N20" s="2">
        <f t="shared" si="3"/>
        <v>0</v>
      </c>
      <c r="O20" s="2">
        <f t="shared" si="4"/>
        <v>0</v>
      </c>
      <c r="P20" s="13">
        <f t="shared" si="5"/>
        <v>1142.2639999999999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5032808</v>
      </c>
      <c r="J21" s="5"/>
      <c r="K21" s="10">
        <v>11.25</v>
      </c>
      <c r="L21" s="2">
        <f t="shared" si="1"/>
        <v>3731.2197241379313</v>
      </c>
      <c r="M21" s="2">
        <f t="shared" si="2"/>
        <v>1301.5882758620689</v>
      </c>
      <c r="N21" s="2">
        <f t="shared" si="3"/>
        <v>0</v>
      </c>
      <c r="O21" s="2">
        <f t="shared" si="4"/>
        <v>0</v>
      </c>
      <c r="P21" s="13">
        <f t="shared" si="5"/>
        <v>5032.808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7426674</v>
      </c>
      <c r="J22" s="5"/>
      <c r="K22" s="10">
        <v>11.75</v>
      </c>
      <c r="L22" s="2">
        <f t="shared" si="1"/>
        <v>3630.8183999999997</v>
      </c>
      <c r="M22" s="2">
        <f t="shared" si="2"/>
        <v>3795.8555999999999</v>
      </c>
      <c r="N22" s="2">
        <f t="shared" si="3"/>
        <v>0</v>
      </c>
      <c r="O22" s="2">
        <f t="shared" si="4"/>
        <v>0</v>
      </c>
      <c r="P22" s="13">
        <f t="shared" si="5"/>
        <v>7426.6739999999991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22451378</v>
      </c>
      <c r="J23" s="5"/>
      <c r="K23" s="10">
        <v>12.25</v>
      </c>
      <c r="L23" s="2">
        <f t="shared" si="1"/>
        <v>4726.6058947368419</v>
      </c>
      <c r="M23" s="2">
        <f t="shared" si="2"/>
        <v>17429.359236842105</v>
      </c>
      <c r="N23" s="2">
        <f t="shared" si="3"/>
        <v>295.41286842105262</v>
      </c>
      <c r="O23" s="2">
        <f t="shared" si="4"/>
        <v>0</v>
      </c>
      <c r="P23" s="13">
        <f t="shared" si="5"/>
        <v>22451.377999999997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17624068</v>
      </c>
      <c r="J24" s="5"/>
      <c r="K24" s="10">
        <v>12.75</v>
      </c>
      <c r="L24" s="2">
        <f t="shared" si="1"/>
        <v>2679.6828538011691</v>
      </c>
      <c r="M24" s="2">
        <f t="shared" si="2"/>
        <v>14841.320421052631</v>
      </c>
      <c r="N24" s="2">
        <f t="shared" si="3"/>
        <v>103.06472514619882</v>
      </c>
      <c r="O24" s="2">
        <f t="shared" si="4"/>
        <v>0</v>
      </c>
      <c r="P24" s="13">
        <f t="shared" si="5"/>
        <v>17624.067999999999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52734027</v>
      </c>
      <c r="J25" s="5"/>
      <c r="K25" s="10">
        <v>13.25</v>
      </c>
      <c r="L25" s="2">
        <f t="shared" si="1"/>
        <v>5006.3949683544306</v>
      </c>
      <c r="M25" s="2">
        <f t="shared" si="2"/>
        <v>47060.112702531645</v>
      </c>
      <c r="N25" s="2">
        <f t="shared" si="3"/>
        <v>667.51932911392407</v>
      </c>
      <c r="O25" s="2">
        <f t="shared" si="4"/>
        <v>0</v>
      </c>
      <c r="P25" s="13">
        <f t="shared" si="5"/>
        <v>52734.026999999995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33297682</v>
      </c>
      <c r="J26" s="5"/>
      <c r="K26" s="10">
        <v>13.75</v>
      </c>
      <c r="L26" s="2">
        <f t="shared" si="1"/>
        <v>2262.9492621359223</v>
      </c>
      <c r="M26" s="2">
        <f t="shared" si="2"/>
        <v>29741.61887378641</v>
      </c>
      <c r="N26" s="2">
        <f t="shared" si="3"/>
        <v>1293.1138640776699</v>
      </c>
      <c r="O26" s="2">
        <f t="shared" si="4"/>
        <v>0</v>
      </c>
      <c r="P26" s="13">
        <f t="shared" si="5"/>
        <v>33297.682000000001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38401012</v>
      </c>
      <c r="J27" s="5"/>
      <c r="K27" s="10">
        <v>14.25</v>
      </c>
      <c r="L27" s="2">
        <f t="shared" si="1"/>
        <v>462.66279518072292</v>
      </c>
      <c r="M27" s="2">
        <f t="shared" si="2"/>
        <v>36550.360819277106</v>
      </c>
      <c r="N27" s="2">
        <f t="shared" si="3"/>
        <v>1387.9883855421688</v>
      </c>
      <c r="O27" s="2">
        <f t="shared" si="4"/>
        <v>0</v>
      </c>
      <c r="P27" s="13">
        <f t="shared" si="5"/>
        <v>38401.012000000002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25449273</v>
      </c>
      <c r="J28" s="5"/>
      <c r="K28" s="10">
        <v>14.75</v>
      </c>
      <c r="L28" s="2">
        <f t="shared" si="1"/>
        <v>431.34361016949157</v>
      </c>
      <c r="M28" s="2">
        <f t="shared" si="2"/>
        <v>23723.898559322035</v>
      </c>
      <c r="N28" s="2">
        <f t="shared" si="3"/>
        <v>1294.0308305084748</v>
      </c>
      <c r="O28" s="2">
        <f t="shared" si="4"/>
        <v>0</v>
      </c>
      <c r="P28" s="13">
        <f t="shared" si="5"/>
        <v>25449.273000000005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9750018</v>
      </c>
      <c r="J29" s="5"/>
      <c r="K29" s="10">
        <v>15.25</v>
      </c>
      <c r="L29" s="2">
        <f t="shared" si="1"/>
        <v>0</v>
      </c>
      <c r="M29" s="2">
        <f t="shared" si="2"/>
        <v>9053.5881428571429</v>
      </c>
      <c r="N29" s="2">
        <f t="shared" si="3"/>
        <v>696.42985714285714</v>
      </c>
      <c r="O29" s="2">
        <f t="shared" si="4"/>
        <v>0</v>
      </c>
      <c r="P29" s="13">
        <f t="shared" si="5"/>
        <v>9750.018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5190226</v>
      </c>
      <c r="J30" s="5"/>
      <c r="K30" s="10">
        <v>15.75</v>
      </c>
      <c r="L30" s="2">
        <f t="shared" si="1"/>
        <v>0</v>
      </c>
      <c r="M30" s="2">
        <f t="shared" si="2"/>
        <v>4498.1958666666669</v>
      </c>
      <c r="N30" s="2">
        <f t="shared" si="3"/>
        <v>692.03013333333331</v>
      </c>
      <c r="O30" s="2">
        <f t="shared" si="4"/>
        <v>0</v>
      </c>
      <c r="P30" s="13">
        <f t="shared" si="5"/>
        <v>5190.2260000000006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8472777</v>
      </c>
      <c r="J31" s="5"/>
      <c r="K31" s="10">
        <v>16.25</v>
      </c>
      <c r="L31" s="2">
        <f t="shared" si="1"/>
        <v>0</v>
      </c>
      <c r="M31" s="2">
        <f t="shared" si="2"/>
        <v>3851.2622727272728</v>
      </c>
      <c r="N31" s="2">
        <f t="shared" si="3"/>
        <v>4621.5147272727272</v>
      </c>
      <c r="O31" s="2">
        <f t="shared" si="4"/>
        <v>0</v>
      </c>
      <c r="P31" s="13">
        <f t="shared" si="5"/>
        <v>8472.777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3378713</v>
      </c>
      <c r="J32" s="14"/>
      <c r="K32" s="10">
        <v>16.75</v>
      </c>
      <c r="L32" s="2">
        <f t="shared" si="1"/>
        <v>0</v>
      </c>
      <c r="M32" s="2">
        <f t="shared" si="2"/>
        <v>1819.307</v>
      </c>
      <c r="N32" s="2">
        <f t="shared" si="3"/>
        <v>1559.4060000000002</v>
      </c>
      <c r="O32" s="2">
        <f t="shared" si="4"/>
        <v>0</v>
      </c>
      <c r="P32" s="13">
        <f t="shared" si="5"/>
        <v>3378.7130000000002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3378713</v>
      </c>
      <c r="J33" s="14"/>
      <c r="K33" s="10">
        <v>17.25</v>
      </c>
      <c r="L33" s="2">
        <f t="shared" si="1"/>
        <v>0</v>
      </c>
      <c r="M33" s="2">
        <f t="shared" si="2"/>
        <v>1126.2376666666667</v>
      </c>
      <c r="N33" s="2">
        <f t="shared" si="3"/>
        <v>2252.4753333333333</v>
      </c>
      <c r="O33" s="2">
        <f t="shared" si="4"/>
        <v>0</v>
      </c>
      <c r="P33" s="13">
        <f t="shared" si="5"/>
        <v>3378.7129999999997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233729633</v>
      </c>
      <c r="J43" s="2"/>
      <c r="K43" s="8" t="s">
        <v>7</v>
      </c>
      <c r="L43" s="15">
        <f>SUM(L6:L42)</f>
        <v>24026.347175183178</v>
      </c>
      <c r="M43" s="15">
        <f>SUM(M6:M42)</f>
        <v>194840.29977092505</v>
      </c>
      <c r="N43" s="15">
        <f>SUM(N6:N42)</f>
        <v>14862.986053891742</v>
      </c>
      <c r="O43" s="15">
        <f>SUM(O6:O42)</f>
        <v>0</v>
      </c>
      <c r="P43" s="15">
        <f>SUM(P6:P42)</f>
        <v>233729.633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11767.698916666666</v>
      </c>
      <c r="C66" s="2">
        <f t="shared" si="7"/>
        <v>511.63908333333325</v>
      </c>
      <c r="D66" s="2">
        <f t="shared" si="8"/>
        <v>0</v>
      </c>
      <c r="E66" s="2">
        <f t="shared" si="9"/>
        <v>0</v>
      </c>
      <c r="F66" s="12">
        <f t="shared" si="10"/>
        <v>12279.338</v>
      </c>
      <c r="G66" s="2"/>
      <c r="H66" s="10">
        <f t="shared" si="11"/>
        <v>7.3804525351909716</v>
      </c>
      <c r="I66" s="2">
        <f t="shared" si="12"/>
        <v>8079.1575165466556</v>
      </c>
      <c r="J66" s="2">
        <f t="shared" si="13"/>
        <v>351.2677181107241</v>
      </c>
      <c r="K66" s="2">
        <f t="shared" si="14"/>
        <v>0</v>
      </c>
      <c r="L66" s="2">
        <f t="shared" si="15"/>
        <v>0</v>
      </c>
      <c r="M66" s="21">
        <f t="shared" si="16"/>
        <v>8430.4252346573794</v>
      </c>
      <c r="N66" s="4"/>
      <c r="O66" s="4"/>
      <c r="P66" s="4"/>
    </row>
    <row r="67" spans="1:16">
      <c r="A67" s="10">
        <v>11.25</v>
      </c>
      <c r="B67" s="2">
        <f t="shared" si="6"/>
        <v>41976.221896551724</v>
      </c>
      <c r="C67" s="2">
        <f t="shared" si="7"/>
        <v>14642.868103448276</v>
      </c>
      <c r="D67" s="2">
        <f t="shared" si="8"/>
        <v>0</v>
      </c>
      <c r="E67" s="2">
        <f t="shared" si="9"/>
        <v>0</v>
      </c>
      <c r="F67" s="12">
        <f t="shared" si="10"/>
        <v>56619.09</v>
      </c>
      <c r="G67" s="2"/>
      <c r="H67" s="10">
        <f t="shared" si="11"/>
        <v>8.6327462142566667</v>
      </c>
      <c r="I67" s="2">
        <f t="shared" si="12"/>
        <v>32210.672948111529</v>
      </c>
      <c r="J67" s="2">
        <f t="shared" si="13"/>
        <v>11236.281260969137</v>
      </c>
      <c r="K67" s="2">
        <f t="shared" si="14"/>
        <v>0</v>
      </c>
      <c r="L67" s="2">
        <f t="shared" si="15"/>
        <v>0</v>
      </c>
      <c r="M67" s="21">
        <f t="shared" si="16"/>
        <v>43446.954209080664</v>
      </c>
      <c r="N67" s="4"/>
      <c r="O67" s="4"/>
      <c r="P67" s="4"/>
    </row>
    <row r="68" spans="1:16">
      <c r="A68" s="10">
        <v>11.75</v>
      </c>
      <c r="B68" s="2">
        <f t="shared" si="6"/>
        <v>42662.116199999997</v>
      </c>
      <c r="C68" s="2">
        <f t="shared" si="7"/>
        <v>44601.3033</v>
      </c>
      <c r="D68" s="2">
        <f t="shared" si="8"/>
        <v>0</v>
      </c>
      <c r="E68" s="2">
        <f t="shared" si="9"/>
        <v>0</v>
      </c>
      <c r="F68" s="12">
        <f t="shared" si="10"/>
        <v>87263.419499999989</v>
      </c>
      <c r="G68" s="2"/>
      <c r="H68" s="10">
        <f t="shared" si="11"/>
        <v>10.02893026069243</v>
      </c>
      <c r="I68" s="2">
        <f t="shared" si="12"/>
        <v>36413.224522838871</v>
      </c>
      <c r="J68" s="2">
        <f t="shared" si="13"/>
        <v>38068.37109205882</v>
      </c>
      <c r="K68" s="2">
        <f t="shared" si="14"/>
        <v>0</v>
      </c>
      <c r="L68" s="2">
        <f t="shared" si="15"/>
        <v>0</v>
      </c>
      <c r="M68" s="21">
        <f t="shared" si="16"/>
        <v>74481.595614897698</v>
      </c>
      <c r="N68" s="4"/>
      <c r="O68" s="4"/>
      <c r="P68" s="4"/>
    </row>
    <row r="69" spans="1:16">
      <c r="A69" s="10">
        <v>12.25</v>
      </c>
      <c r="B69" s="2">
        <f t="shared" si="6"/>
        <v>57900.922210526311</v>
      </c>
      <c r="C69" s="2">
        <f t="shared" si="7"/>
        <v>213509.65065131578</v>
      </c>
      <c r="D69" s="2">
        <f t="shared" si="8"/>
        <v>3618.8076381578944</v>
      </c>
      <c r="E69" s="2">
        <f t="shared" si="9"/>
        <v>0</v>
      </c>
      <c r="F69" s="12">
        <f t="shared" si="10"/>
        <v>275029.38050000003</v>
      </c>
      <c r="G69" s="2"/>
      <c r="H69" s="10">
        <f t="shared" si="11"/>
        <v>11.578351015485508</v>
      </c>
      <c r="I69" s="2">
        <f t="shared" si="12"/>
        <v>54726.302161126099</v>
      </c>
      <c r="J69" s="2">
        <f t="shared" si="13"/>
        <v>201803.23921915249</v>
      </c>
      <c r="K69" s="2">
        <f t="shared" si="14"/>
        <v>3420.3938850703812</v>
      </c>
      <c r="L69" s="2">
        <f t="shared" si="15"/>
        <v>0</v>
      </c>
      <c r="M69" s="21">
        <f t="shared" si="16"/>
        <v>259949.93526534896</v>
      </c>
      <c r="N69" s="4"/>
      <c r="O69" s="4"/>
      <c r="P69" s="4"/>
    </row>
    <row r="70" spans="1:16">
      <c r="A70" s="10">
        <v>12.75</v>
      </c>
      <c r="B70" s="2">
        <f t="shared" si="6"/>
        <v>34165.956385964906</v>
      </c>
      <c r="C70" s="2">
        <f t="shared" si="7"/>
        <v>189226.83536842105</v>
      </c>
      <c r="D70" s="2">
        <f t="shared" si="8"/>
        <v>1314.0752456140351</v>
      </c>
      <c r="E70" s="2">
        <f t="shared" si="9"/>
        <v>0</v>
      </c>
      <c r="F70" s="12">
        <f t="shared" si="10"/>
        <v>224706.867</v>
      </c>
      <c r="G70" s="2"/>
      <c r="H70" s="10">
        <f t="shared" si="11"/>
        <v>13.290534541978575</v>
      </c>
      <c r="I70" s="2">
        <f t="shared" si="12"/>
        <v>35614.417529992163</v>
      </c>
      <c r="J70" s="2">
        <f t="shared" si="13"/>
        <v>197249.08170457199</v>
      </c>
      <c r="K70" s="2">
        <f t="shared" si="14"/>
        <v>1369.7852896150832</v>
      </c>
      <c r="L70" s="2">
        <f t="shared" si="15"/>
        <v>0</v>
      </c>
      <c r="M70" s="21">
        <f t="shared" si="16"/>
        <v>234233.28452417921</v>
      </c>
      <c r="N70" s="4"/>
      <c r="O70" s="4"/>
      <c r="P70" s="4"/>
    </row>
    <row r="71" spans="1:16">
      <c r="A71" s="10">
        <v>13.25</v>
      </c>
      <c r="B71" s="2">
        <f t="shared" si="6"/>
        <v>66334.73333069621</v>
      </c>
      <c r="C71" s="2">
        <f t="shared" si="7"/>
        <v>623546.49330854428</v>
      </c>
      <c r="D71" s="2">
        <f t="shared" si="8"/>
        <v>8844.6311107594938</v>
      </c>
      <c r="E71" s="2">
        <f t="shared" si="9"/>
        <v>0</v>
      </c>
      <c r="F71" s="12">
        <f t="shared" si="10"/>
        <v>698725.85774999997</v>
      </c>
      <c r="G71" s="2"/>
      <c r="H71" s="10">
        <f t="shared" si="11"/>
        <v>15.175182530926755</v>
      </c>
      <c r="I71" s="2">
        <f t="shared" si="12"/>
        <v>75972.957466691762</v>
      </c>
      <c r="J71" s="2">
        <f t="shared" si="13"/>
        <v>714145.80018690252</v>
      </c>
      <c r="K71" s="2">
        <f t="shared" si="14"/>
        <v>10129.727662225567</v>
      </c>
      <c r="L71" s="2">
        <f t="shared" si="15"/>
        <v>0</v>
      </c>
      <c r="M71" s="21">
        <f t="shared" si="16"/>
        <v>800248.48531581985</v>
      </c>
      <c r="N71" s="4"/>
      <c r="O71" s="4"/>
      <c r="P71" s="4"/>
    </row>
    <row r="72" spans="1:16">
      <c r="A72" s="10">
        <v>13.75</v>
      </c>
      <c r="B72" s="2">
        <f t="shared" si="6"/>
        <v>31115.552354368931</v>
      </c>
      <c r="C72" s="2">
        <f t="shared" si="7"/>
        <v>408947.25951456313</v>
      </c>
      <c r="D72" s="2">
        <f t="shared" si="8"/>
        <v>17780.315631067962</v>
      </c>
      <c r="E72" s="2">
        <f t="shared" si="9"/>
        <v>0</v>
      </c>
      <c r="F72" s="12">
        <f t="shared" si="10"/>
        <v>457843.1275</v>
      </c>
      <c r="G72" s="2"/>
      <c r="H72" s="10">
        <f t="shared" si="11"/>
        <v>17.242168457470271</v>
      </c>
      <c r="I72" s="2">
        <f t="shared" si="12"/>
        <v>39018.152388455623</v>
      </c>
      <c r="J72" s="2">
        <f t="shared" si="13"/>
        <v>512810.00281970255</v>
      </c>
      <c r="K72" s="2">
        <f t="shared" si="14"/>
        <v>22296.0870791175</v>
      </c>
      <c r="L72" s="2">
        <f t="shared" si="15"/>
        <v>0</v>
      </c>
      <c r="M72" s="21">
        <f t="shared" si="16"/>
        <v>574124.24228727573</v>
      </c>
      <c r="N72" s="4"/>
      <c r="O72" s="4"/>
      <c r="P72" s="4"/>
    </row>
    <row r="73" spans="1:16">
      <c r="A73" s="10">
        <v>14.25</v>
      </c>
      <c r="B73" s="2">
        <f t="shared" si="6"/>
        <v>6592.9448313253015</v>
      </c>
      <c r="C73" s="2">
        <f t="shared" si="7"/>
        <v>520842.64167469874</v>
      </c>
      <c r="D73" s="2">
        <f t="shared" si="8"/>
        <v>19778.834493975904</v>
      </c>
      <c r="E73" s="2">
        <f t="shared" si="9"/>
        <v>0</v>
      </c>
      <c r="F73" s="12">
        <f t="shared" si="10"/>
        <v>547214.42099999986</v>
      </c>
      <c r="G73" s="2"/>
      <c r="H73" s="10">
        <f t="shared" si="11"/>
        <v>19.501533965501316</v>
      </c>
      <c r="I73" s="2">
        <f t="shared" si="12"/>
        <v>9022.6342147906471</v>
      </c>
      <c r="J73" s="2">
        <f t="shared" si="13"/>
        <v>712788.102968461</v>
      </c>
      <c r="K73" s="2">
        <f t="shared" si="14"/>
        <v>27067.902644371941</v>
      </c>
      <c r="L73" s="2">
        <f t="shared" si="15"/>
        <v>0</v>
      </c>
      <c r="M73" s="21">
        <f t="shared" si="16"/>
        <v>748878.63982762361</v>
      </c>
      <c r="N73" s="4"/>
      <c r="O73" s="4"/>
      <c r="P73" s="4"/>
    </row>
    <row r="74" spans="1:16">
      <c r="A74" s="10">
        <v>14.75</v>
      </c>
      <c r="B74" s="2">
        <f t="shared" si="6"/>
        <v>6362.3182500000003</v>
      </c>
      <c r="C74" s="2">
        <f t="shared" si="7"/>
        <v>349927.50375000003</v>
      </c>
      <c r="D74" s="2">
        <f t="shared" si="8"/>
        <v>19086.954750000004</v>
      </c>
      <c r="E74" s="2">
        <f t="shared" si="9"/>
        <v>0</v>
      </c>
      <c r="F74" s="12">
        <f t="shared" si="10"/>
        <v>375376.77675000008</v>
      </c>
      <c r="G74" s="2"/>
      <c r="H74" s="10">
        <f t="shared" si="11"/>
        <v>21.963485458105595</v>
      </c>
      <c r="I74" s="2">
        <f t="shared" si="12"/>
        <v>9473.8091094043957</v>
      </c>
      <c r="J74" s="2">
        <f t="shared" si="13"/>
        <v>521059.5010172418</v>
      </c>
      <c r="K74" s="2">
        <f t="shared" si="14"/>
        <v>28421.427328213191</v>
      </c>
      <c r="L74" s="2">
        <f t="shared" si="15"/>
        <v>0</v>
      </c>
      <c r="M74" s="21">
        <f t="shared" si="16"/>
        <v>558954.73745485942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138067.21917857142</v>
      </c>
      <c r="D75" s="2">
        <f t="shared" si="8"/>
        <v>10620.555321428572</v>
      </c>
      <c r="E75" s="2">
        <f t="shared" si="9"/>
        <v>0</v>
      </c>
      <c r="F75" s="12">
        <f t="shared" si="10"/>
        <v>148687.7745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223065.84348898794</v>
      </c>
      <c r="K75" s="2">
        <f t="shared" si="14"/>
        <v>17158.911037614456</v>
      </c>
      <c r="L75" s="2">
        <f t="shared" si="15"/>
        <v>0</v>
      </c>
      <c r="M75" s="21">
        <f t="shared" si="16"/>
        <v>240224.7545266024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70846.584900000002</v>
      </c>
      <c r="D76" s="2">
        <f t="shared" si="8"/>
        <v>10899.4746</v>
      </c>
      <c r="E76" s="2">
        <f t="shared" si="9"/>
        <v>0</v>
      </c>
      <c r="F76" s="12">
        <f t="shared" si="10"/>
        <v>81746.059500000003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123865.81488000276</v>
      </c>
      <c r="K76" s="2">
        <f t="shared" si="14"/>
        <v>19056.279212308113</v>
      </c>
      <c r="L76" s="2">
        <f t="shared" si="15"/>
        <v>0</v>
      </c>
      <c r="M76" s="21">
        <f t="shared" si="16"/>
        <v>142922.09409231087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62583.011931818182</v>
      </c>
      <c r="D77" s="2">
        <f t="shared" si="8"/>
        <v>75099.614318181819</v>
      </c>
      <c r="E77" s="2">
        <f t="shared" si="9"/>
        <v>0</v>
      </c>
      <c r="F77" s="12">
        <f t="shared" si="10"/>
        <v>137682.62625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118115.61345775764</v>
      </c>
      <c r="K77" s="2">
        <f t="shared" si="14"/>
        <v>141738.73614930917</v>
      </c>
      <c r="L77" s="2">
        <f t="shared" si="15"/>
        <v>0</v>
      </c>
      <c r="M77" s="21">
        <f t="shared" si="16"/>
        <v>259854.34960706683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30473.392250000001</v>
      </c>
      <c r="D78" s="2">
        <f t="shared" si="8"/>
        <v>26120.050500000001</v>
      </c>
      <c r="E78" s="2">
        <f t="shared" si="9"/>
        <v>0</v>
      </c>
      <c r="F78" s="12">
        <f t="shared" si="10"/>
        <v>56593.442750000002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61941.70918308034</v>
      </c>
      <c r="K78" s="2">
        <f t="shared" si="14"/>
        <v>53092.893585497441</v>
      </c>
      <c r="L78" s="2">
        <f t="shared" si="15"/>
        <v>0</v>
      </c>
      <c r="M78" s="21">
        <f t="shared" si="16"/>
        <v>115034.60276857778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19427.599750000001</v>
      </c>
      <c r="D79" s="2">
        <f t="shared" si="8"/>
        <v>38855.199500000002</v>
      </c>
      <c r="E79" s="2">
        <f t="shared" si="9"/>
        <v>0</v>
      </c>
      <c r="F79" s="12">
        <f t="shared" si="10"/>
        <v>58282.799250000004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42437.083318374011</v>
      </c>
      <c r="K79" s="2">
        <f t="shared" si="14"/>
        <v>84874.166636748021</v>
      </c>
      <c r="L79" s="2">
        <f t="shared" si="15"/>
        <v>0</v>
      </c>
      <c r="M79" s="21">
        <f t="shared" si="16"/>
        <v>127311.24995512204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298878.46437610005</v>
      </c>
      <c r="C89" s="15">
        <f>SUM(C52:C83)</f>
        <v>2687154.0027647144</v>
      </c>
      <c r="D89" s="15">
        <f>SUM(D52:D83)</f>
        <v>232018.51310918567</v>
      </c>
      <c r="E89" s="15">
        <f>SUM(E52:E83)</f>
        <v>0</v>
      </c>
      <c r="F89" s="15">
        <f>SUM(F52:F83)</f>
        <v>3218050.98025</v>
      </c>
      <c r="G89" s="12"/>
      <c r="H89" s="8" t="s">
        <v>7</v>
      </c>
      <c r="I89" s="15">
        <f>SUM(I52:I88)</f>
        <v>300531.32785795775</v>
      </c>
      <c r="J89" s="15">
        <f>SUM(J52:J88)</f>
        <v>3478937.7123153736</v>
      </c>
      <c r="K89" s="15">
        <f>SUM(K52:K88)</f>
        <v>408626.31051009084</v>
      </c>
      <c r="L89" s="15">
        <f>SUM(L52:L88)</f>
        <v>0</v>
      </c>
      <c r="M89" s="15">
        <f>SUM(M52:M88)</f>
        <v>4188095.3506834223</v>
      </c>
      <c r="N89" s="4"/>
      <c r="O89" s="4"/>
      <c r="P89" s="4"/>
    </row>
    <row r="90" spans="1:16">
      <c r="A90" s="6" t="s">
        <v>13</v>
      </c>
      <c r="B90" s="22">
        <f>IF(L43&gt;0,B89/L43,0)</f>
        <v>12.439613154546095</v>
      </c>
      <c r="C90" s="22">
        <f>IF(M43&gt;0,C89/M43,0)</f>
        <v>13.79157189721027</v>
      </c>
      <c r="D90" s="22">
        <f>IF(N43&gt;0,D89/N43,0)</f>
        <v>15.610491207346163</v>
      </c>
      <c r="E90" s="22">
        <f>IF(O43&gt;0,E89/O43,0)</f>
        <v>0</v>
      </c>
      <c r="F90" s="22">
        <f>IF(P43&gt;0,F89/P43,0)</f>
        <v>13.768262667190342</v>
      </c>
      <c r="G90" s="12"/>
      <c r="H90" s="6" t="s">
        <v>13</v>
      </c>
      <c r="I90" s="22">
        <f>IF(L43&gt;0,I89/L43,0)</f>
        <v>12.508406944538645</v>
      </c>
      <c r="J90" s="22">
        <f>IF(M43&gt;0,J89/M43,0)</f>
        <v>17.855329294840864</v>
      </c>
      <c r="K90" s="22">
        <f>IF(N43&gt;0,K89/N43,0)</f>
        <v>27.49288124394732</v>
      </c>
      <c r="L90" s="22">
        <f>IF(O43&gt;0,L89/O43,0)</f>
        <v>0</v>
      </c>
      <c r="M90" s="22">
        <f>IF(P43&gt;0,M89/P43,0)</f>
        <v>17.918546728233739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24026.347175183178</v>
      </c>
      <c r="C102" s="26">
        <f>$B$90</f>
        <v>12.439613154546095</v>
      </c>
      <c r="D102" s="26">
        <f>$I$90</f>
        <v>12.508406944538645</v>
      </c>
      <c r="E102" s="27">
        <f t="shared" ref="E102:E105" si="17">B102*D102</f>
        <v>300531.32785795775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194840.29977092505</v>
      </c>
      <c r="C103" s="26">
        <f>$C$90</f>
        <v>13.79157189721027</v>
      </c>
      <c r="D103" s="26">
        <f>$J$90</f>
        <v>17.855329294840864</v>
      </c>
      <c r="E103" s="27">
        <f t="shared" si="17"/>
        <v>3478937.7123153736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14862.986053891742</v>
      </c>
      <c r="C104" s="26">
        <f>$D$90</f>
        <v>15.610491207346163</v>
      </c>
      <c r="D104" s="26">
        <f>$K$90</f>
        <v>27.49288124394732</v>
      </c>
      <c r="E104" s="27">
        <f t="shared" si="17"/>
        <v>408626.31051009084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233729.63299999997</v>
      </c>
      <c r="C106" s="26">
        <f>$F$90</f>
        <v>13.768262667190342</v>
      </c>
      <c r="D106" s="26">
        <f>$M$90</f>
        <v>17.918546728233739</v>
      </c>
      <c r="E106" s="27">
        <f>SUM(E102:E105)</f>
        <v>4188095.3506834223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4188069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0.99999370819400801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8717401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>
        <v>3092703</v>
      </c>
      <c r="J17" s="5"/>
      <c r="K17" s="10">
        <v>9.25</v>
      </c>
      <c r="L17" s="2">
        <f t="shared" si="1"/>
        <v>3092.703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3092.703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>
        <v>24643444</v>
      </c>
      <c r="J18" s="5"/>
      <c r="K18" s="10">
        <v>9.75</v>
      </c>
      <c r="L18" s="2">
        <f t="shared" si="1"/>
        <v>22179.099600000001</v>
      </c>
      <c r="M18" s="2">
        <f t="shared" si="2"/>
        <v>2464.3444</v>
      </c>
      <c r="N18" s="2">
        <f t="shared" si="3"/>
        <v>0</v>
      </c>
      <c r="O18" s="2">
        <f t="shared" si="4"/>
        <v>0</v>
      </c>
      <c r="P18" s="13">
        <f t="shared" si="5"/>
        <v>24643.444000000003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>
        <v>248690533</v>
      </c>
      <c r="J19" s="5"/>
      <c r="K19" s="10">
        <v>10.25</v>
      </c>
      <c r="L19" s="2">
        <f t="shared" si="1"/>
        <v>248690.533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248690.533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238778047</v>
      </c>
      <c r="J20" s="5"/>
      <c r="K20" s="10">
        <v>10.75</v>
      </c>
      <c r="L20" s="2">
        <f t="shared" si="1"/>
        <v>228828.96170833334</v>
      </c>
      <c r="M20" s="2">
        <f t="shared" si="2"/>
        <v>9949.0852916666663</v>
      </c>
      <c r="N20" s="2">
        <f t="shared" si="3"/>
        <v>0</v>
      </c>
      <c r="O20" s="2">
        <f t="shared" si="4"/>
        <v>0</v>
      </c>
      <c r="P20" s="13">
        <f t="shared" si="5"/>
        <v>238778.04700000002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287493489</v>
      </c>
      <c r="J21" s="5"/>
      <c r="K21" s="10">
        <v>11.25</v>
      </c>
      <c r="L21" s="2">
        <f t="shared" si="1"/>
        <v>213141.7246034483</v>
      </c>
      <c r="M21" s="2">
        <f t="shared" si="2"/>
        <v>74351.764396551735</v>
      </c>
      <c r="N21" s="2">
        <f t="shared" si="3"/>
        <v>0</v>
      </c>
      <c r="O21" s="2">
        <f t="shared" si="4"/>
        <v>0</v>
      </c>
      <c r="P21" s="13">
        <f t="shared" si="5"/>
        <v>287493.48900000006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137739025</v>
      </c>
      <c r="J22" s="5"/>
      <c r="K22" s="10">
        <v>11.75</v>
      </c>
      <c r="L22" s="2">
        <f t="shared" si="1"/>
        <v>67339.078888888878</v>
      </c>
      <c r="M22" s="2">
        <f t="shared" si="2"/>
        <v>70399.946111111101</v>
      </c>
      <c r="N22" s="2">
        <f t="shared" si="3"/>
        <v>0</v>
      </c>
      <c r="O22" s="2">
        <f t="shared" si="4"/>
        <v>0</v>
      </c>
      <c r="P22" s="13">
        <f t="shared" si="5"/>
        <v>137739.02499999997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88787017</v>
      </c>
      <c r="J23" s="5"/>
      <c r="K23" s="10">
        <v>12.25</v>
      </c>
      <c r="L23" s="2">
        <f t="shared" si="1"/>
        <v>18692.00357894737</v>
      </c>
      <c r="M23" s="2">
        <f t="shared" si="2"/>
        <v>68926.763197368418</v>
      </c>
      <c r="N23" s="2">
        <f t="shared" si="3"/>
        <v>1168.2502236842106</v>
      </c>
      <c r="O23" s="2">
        <f t="shared" si="4"/>
        <v>0</v>
      </c>
      <c r="P23" s="13">
        <f t="shared" si="5"/>
        <v>88787.016999999993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15288697</v>
      </c>
      <c r="J24" s="5"/>
      <c r="K24" s="10">
        <v>12.75</v>
      </c>
      <c r="L24" s="2">
        <f t="shared" si="1"/>
        <v>2324.5972046783627</v>
      </c>
      <c r="M24" s="2">
        <f t="shared" si="2"/>
        <v>12874.692210526315</v>
      </c>
      <c r="N24" s="2">
        <f t="shared" si="3"/>
        <v>89.40758479532164</v>
      </c>
      <c r="O24" s="2">
        <f t="shared" si="4"/>
        <v>0</v>
      </c>
      <c r="P24" s="13">
        <f t="shared" si="5"/>
        <v>15288.696999999998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6129396</v>
      </c>
      <c r="J25" s="5"/>
      <c r="K25" s="10">
        <v>13.25</v>
      </c>
      <c r="L25" s="2">
        <f t="shared" si="1"/>
        <v>581.90468354430379</v>
      </c>
      <c r="M25" s="2">
        <f t="shared" si="2"/>
        <v>5469.9040253164558</v>
      </c>
      <c r="N25" s="2">
        <f t="shared" si="3"/>
        <v>77.587291139240506</v>
      </c>
      <c r="O25" s="2">
        <f t="shared" si="4"/>
        <v>0</v>
      </c>
      <c r="P25" s="13">
        <f t="shared" si="5"/>
        <v>6129.3960000000006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0</v>
      </c>
      <c r="J26" s="5"/>
      <c r="K26" s="10">
        <v>13.75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0</v>
      </c>
      <c r="J27" s="5"/>
      <c r="K27" s="10">
        <v>14.25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3036693</v>
      </c>
      <c r="J28" s="5"/>
      <c r="K28" s="10">
        <v>14.75</v>
      </c>
      <c r="L28" s="2">
        <f t="shared" si="1"/>
        <v>51.469372881355937</v>
      </c>
      <c r="M28" s="2">
        <f t="shared" si="2"/>
        <v>2830.8155084745763</v>
      </c>
      <c r="N28" s="2">
        <f t="shared" si="3"/>
        <v>154.40811864406783</v>
      </c>
      <c r="O28" s="2">
        <f t="shared" si="4"/>
        <v>0</v>
      </c>
      <c r="P28" s="13">
        <f t="shared" si="5"/>
        <v>3036.6930000000002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1053679044</v>
      </c>
      <c r="J43" s="2"/>
      <c r="K43" s="8" t="s">
        <v>7</v>
      </c>
      <c r="L43" s="15">
        <f>SUM(L6:L42)</f>
        <v>804922.07564072183</v>
      </c>
      <c r="M43" s="15">
        <f>SUM(M6:M42)</f>
        <v>247267.31514101525</v>
      </c>
      <c r="N43" s="15">
        <f>SUM(N6:N42)</f>
        <v>1489.6532182628405</v>
      </c>
      <c r="O43" s="15">
        <f>SUM(O6:O42)</f>
        <v>0</v>
      </c>
      <c r="P43" s="15">
        <f>SUM(P6:P42)</f>
        <v>1053679.044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28607.50275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28607.50275</v>
      </c>
      <c r="G63" s="2"/>
      <c r="H63" s="10">
        <f t="shared" si="11"/>
        <v>4.3962402392386108</v>
      </c>
      <c r="I63" s="2">
        <f t="shared" si="12"/>
        <v>13596.26537661397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13596.26537661397</v>
      </c>
      <c r="N63" s="4"/>
      <c r="O63" s="4"/>
      <c r="P63" s="4"/>
    </row>
    <row r="64" spans="1:16">
      <c r="A64" s="10">
        <v>9.75</v>
      </c>
      <c r="B64" s="2">
        <f t="shared" si="6"/>
        <v>216246.22110000002</v>
      </c>
      <c r="C64" s="2">
        <f t="shared" si="7"/>
        <v>24027.357899999999</v>
      </c>
      <c r="D64" s="2">
        <f t="shared" si="8"/>
        <v>0</v>
      </c>
      <c r="E64" s="2">
        <f t="shared" si="9"/>
        <v>0</v>
      </c>
      <c r="F64" s="12">
        <f t="shared" si="10"/>
        <v>240273.57900000003</v>
      </c>
      <c r="G64" s="2"/>
      <c r="H64" s="10">
        <f t="shared" si="11"/>
        <v>5.2710760916551456</v>
      </c>
      <c r="I64" s="2">
        <f t="shared" si="12"/>
        <v>116907.72163599821</v>
      </c>
      <c r="J64" s="2">
        <f t="shared" si="13"/>
        <v>12989.746848444245</v>
      </c>
      <c r="K64" s="2">
        <f t="shared" si="14"/>
        <v>0</v>
      </c>
      <c r="L64" s="2">
        <f t="shared" si="15"/>
        <v>0</v>
      </c>
      <c r="M64" s="21">
        <f t="shared" si="16"/>
        <v>129897.46848444246</v>
      </c>
      <c r="N64" s="4"/>
      <c r="O64" s="4"/>
      <c r="P64" s="4"/>
    </row>
    <row r="65" spans="1:16">
      <c r="A65" s="10">
        <v>10.25</v>
      </c>
      <c r="B65" s="2">
        <f t="shared" si="6"/>
        <v>2549077.96325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2549077.96325</v>
      </c>
      <c r="G65" s="2"/>
      <c r="H65" s="10">
        <f t="shared" si="11"/>
        <v>6.2628869800891529</v>
      </c>
      <c r="I65" s="2">
        <f t="shared" si="12"/>
        <v>1557520.7011971318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1557520.7011971318</v>
      </c>
      <c r="N65" s="4"/>
      <c r="O65" s="4"/>
      <c r="P65" s="4"/>
    </row>
    <row r="66" spans="1:16">
      <c r="A66" s="10">
        <v>10.75</v>
      </c>
      <c r="B66" s="2">
        <f t="shared" si="6"/>
        <v>2459911.3383645834</v>
      </c>
      <c r="C66" s="2">
        <f t="shared" si="7"/>
        <v>106952.66688541666</v>
      </c>
      <c r="D66" s="2">
        <f t="shared" si="8"/>
        <v>0</v>
      </c>
      <c r="E66" s="2">
        <f t="shared" si="9"/>
        <v>0</v>
      </c>
      <c r="F66" s="12">
        <f t="shared" si="10"/>
        <v>2566864.0052499999</v>
      </c>
      <c r="G66" s="2"/>
      <c r="H66" s="10">
        <f t="shared" si="11"/>
        <v>7.3804525351909716</v>
      </c>
      <c r="I66" s="2">
        <f t="shared" si="12"/>
        <v>1688861.2905653866</v>
      </c>
      <c r="J66" s="2">
        <f t="shared" si="13"/>
        <v>73428.751763712455</v>
      </c>
      <c r="K66" s="2">
        <f t="shared" si="14"/>
        <v>0</v>
      </c>
      <c r="L66" s="2">
        <f t="shared" si="15"/>
        <v>0</v>
      </c>
      <c r="M66" s="21">
        <f t="shared" si="16"/>
        <v>1762290.042329099</v>
      </c>
      <c r="N66" s="4"/>
      <c r="O66" s="4"/>
      <c r="P66" s="4"/>
    </row>
    <row r="67" spans="1:16">
      <c r="A67" s="10">
        <v>11.25</v>
      </c>
      <c r="B67" s="2">
        <f t="shared" si="6"/>
        <v>2397844.4017887935</v>
      </c>
      <c r="C67" s="2">
        <f t="shared" si="7"/>
        <v>836457.34946120705</v>
      </c>
      <c r="D67" s="2">
        <f t="shared" si="8"/>
        <v>0</v>
      </c>
      <c r="E67" s="2">
        <f t="shared" si="9"/>
        <v>0</v>
      </c>
      <c r="F67" s="12">
        <f t="shared" si="10"/>
        <v>3234301.7512500007</v>
      </c>
      <c r="G67" s="2"/>
      <c r="H67" s="10">
        <f t="shared" si="11"/>
        <v>8.6327462142566667</v>
      </c>
      <c r="I67" s="2">
        <f t="shared" si="12"/>
        <v>1839998.4161705554</v>
      </c>
      <c r="J67" s="2">
        <f t="shared" si="13"/>
        <v>641859.91261763556</v>
      </c>
      <c r="K67" s="2">
        <f t="shared" si="14"/>
        <v>0</v>
      </c>
      <c r="L67" s="2">
        <f t="shared" si="15"/>
        <v>0</v>
      </c>
      <c r="M67" s="21">
        <f t="shared" si="16"/>
        <v>2481858.3287881911</v>
      </c>
      <c r="N67" s="4"/>
      <c r="O67" s="4"/>
      <c r="P67" s="4"/>
    </row>
    <row r="68" spans="1:16">
      <c r="A68" s="10">
        <v>11.75</v>
      </c>
      <c r="B68" s="2">
        <f t="shared" si="6"/>
        <v>791234.17694444431</v>
      </c>
      <c r="C68" s="2">
        <f t="shared" si="7"/>
        <v>827199.36680555542</v>
      </c>
      <c r="D68" s="2">
        <f t="shared" si="8"/>
        <v>0</v>
      </c>
      <c r="E68" s="2">
        <f t="shared" si="9"/>
        <v>0</v>
      </c>
      <c r="F68" s="12">
        <f t="shared" si="10"/>
        <v>1618433.5437499997</v>
      </c>
      <c r="G68" s="2"/>
      <c r="H68" s="10">
        <f t="shared" si="11"/>
        <v>10.02893026069243</v>
      </c>
      <c r="I68" s="2">
        <f t="shared" si="12"/>
        <v>675338.92599593243</v>
      </c>
      <c r="J68" s="2">
        <f t="shared" si="13"/>
        <v>706036.14990483853</v>
      </c>
      <c r="K68" s="2">
        <f t="shared" si="14"/>
        <v>0</v>
      </c>
      <c r="L68" s="2">
        <f t="shared" si="15"/>
        <v>0</v>
      </c>
      <c r="M68" s="21">
        <f t="shared" si="16"/>
        <v>1381375.075900771</v>
      </c>
      <c r="N68" s="4"/>
      <c r="O68" s="4"/>
      <c r="P68" s="4"/>
    </row>
    <row r="69" spans="1:16">
      <c r="A69" s="10">
        <v>12.25</v>
      </c>
      <c r="B69" s="2">
        <f t="shared" si="6"/>
        <v>228977.04384210528</v>
      </c>
      <c r="C69" s="2">
        <f t="shared" si="7"/>
        <v>844352.84916776314</v>
      </c>
      <c r="D69" s="2">
        <f t="shared" si="8"/>
        <v>14311.06524013158</v>
      </c>
      <c r="E69" s="2">
        <f t="shared" si="9"/>
        <v>0</v>
      </c>
      <c r="F69" s="12">
        <f t="shared" si="10"/>
        <v>1087640.9582500001</v>
      </c>
      <c r="G69" s="2"/>
      <c r="H69" s="10">
        <f t="shared" si="11"/>
        <v>11.578351015485508</v>
      </c>
      <c r="I69" s="2">
        <f t="shared" si="12"/>
        <v>216422.57861976401</v>
      </c>
      <c r="J69" s="2">
        <f t="shared" si="13"/>
        <v>798058.2586603798</v>
      </c>
      <c r="K69" s="2">
        <f t="shared" si="14"/>
        <v>13526.411163735251</v>
      </c>
      <c r="L69" s="2">
        <f t="shared" si="15"/>
        <v>0</v>
      </c>
      <c r="M69" s="21">
        <f t="shared" si="16"/>
        <v>1028007.248443879</v>
      </c>
      <c r="N69" s="4"/>
      <c r="O69" s="4"/>
      <c r="P69" s="4"/>
    </row>
    <row r="70" spans="1:16">
      <c r="A70" s="10">
        <v>12.75</v>
      </c>
      <c r="B70" s="2">
        <f t="shared" si="6"/>
        <v>29638.614359649124</v>
      </c>
      <c r="C70" s="2">
        <f t="shared" si="7"/>
        <v>164152.32568421052</v>
      </c>
      <c r="D70" s="2">
        <f t="shared" si="8"/>
        <v>1139.9467061403509</v>
      </c>
      <c r="E70" s="2">
        <f t="shared" si="9"/>
        <v>0</v>
      </c>
      <c r="F70" s="12">
        <f t="shared" si="10"/>
        <v>194930.88675000001</v>
      </c>
      <c r="G70" s="2"/>
      <c r="H70" s="10">
        <f t="shared" si="11"/>
        <v>13.290534541978575</v>
      </c>
      <c r="I70" s="2">
        <f t="shared" si="12"/>
        <v>30895.139444964618</v>
      </c>
      <c r="J70" s="2">
        <f t="shared" si="13"/>
        <v>171111.54154134248</v>
      </c>
      <c r="K70" s="2">
        <f t="shared" si="14"/>
        <v>1188.2745940371008</v>
      </c>
      <c r="L70" s="2">
        <f t="shared" si="15"/>
        <v>0</v>
      </c>
      <c r="M70" s="21">
        <f t="shared" si="16"/>
        <v>203194.95558034419</v>
      </c>
      <c r="N70" s="4"/>
      <c r="O70" s="4"/>
      <c r="P70" s="4"/>
    </row>
    <row r="71" spans="1:16">
      <c r="A71" s="10">
        <v>13.25</v>
      </c>
      <c r="B71" s="2">
        <f t="shared" si="6"/>
        <v>7710.2370569620252</v>
      </c>
      <c r="C71" s="2">
        <f t="shared" si="7"/>
        <v>72476.22833544304</v>
      </c>
      <c r="D71" s="2">
        <f t="shared" si="8"/>
        <v>1028.0316075949368</v>
      </c>
      <c r="E71" s="2">
        <f t="shared" si="9"/>
        <v>0</v>
      </c>
      <c r="F71" s="12">
        <f t="shared" si="10"/>
        <v>81214.497000000003</v>
      </c>
      <c r="G71" s="2"/>
      <c r="H71" s="10">
        <f t="shared" si="11"/>
        <v>15.175182530926755</v>
      </c>
      <c r="I71" s="2">
        <f t="shared" si="12"/>
        <v>8830.5097883859798</v>
      </c>
      <c r="J71" s="2">
        <f t="shared" si="13"/>
        <v>83006.792010828212</v>
      </c>
      <c r="K71" s="2">
        <f t="shared" si="14"/>
        <v>1177.4013051181307</v>
      </c>
      <c r="L71" s="2">
        <f t="shared" si="15"/>
        <v>0</v>
      </c>
      <c r="M71" s="21">
        <f t="shared" si="16"/>
        <v>93014.703104332322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17.242168457470271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1">
        <f t="shared" si="16"/>
        <v>0</v>
      </c>
      <c r="N72" s="4"/>
      <c r="O72" s="4"/>
      <c r="P72" s="4"/>
    </row>
    <row r="73" spans="1:16">
      <c r="A73" s="10">
        <v>14.25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19.501533965501316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1">
        <f t="shared" si="16"/>
        <v>0</v>
      </c>
      <c r="N73" s="4"/>
      <c r="O73" s="4"/>
      <c r="P73" s="4"/>
    </row>
    <row r="74" spans="1:16">
      <c r="A74" s="10">
        <v>14.75</v>
      </c>
      <c r="B74" s="2">
        <f t="shared" si="6"/>
        <v>759.17325000000005</v>
      </c>
      <c r="C74" s="2">
        <f t="shared" si="7"/>
        <v>41754.528749999998</v>
      </c>
      <c r="D74" s="2">
        <f t="shared" si="8"/>
        <v>2277.5197500000004</v>
      </c>
      <c r="E74" s="2">
        <f t="shared" si="9"/>
        <v>0</v>
      </c>
      <c r="F74" s="12">
        <f t="shared" si="10"/>
        <v>44791.221749999997</v>
      </c>
      <c r="G74" s="2"/>
      <c r="H74" s="10">
        <f t="shared" si="11"/>
        <v>21.963485458105595</v>
      </c>
      <c r="I74" s="2">
        <f t="shared" si="12"/>
        <v>1130.4468228174755</v>
      </c>
      <c r="J74" s="2">
        <f t="shared" si="13"/>
        <v>62174.57525496115</v>
      </c>
      <c r="K74" s="2">
        <f t="shared" si="14"/>
        <v>3391.3404684524271</v>
      </c>
      <c r="L74" s="2">
        <f t="shared" si="15"/>
        <v>0</v>
      </c>
      <c r="M74" s="21">
        <f t="shared" si="16"/>
        <v>66696.362546231045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8710006.6727065369</v>
      </c>
      <c r="C89" s="15">
        <f>SUM(C52:C83)</f>
        <v>2917372.6729895961</v>
      </c>
      <c r="D89" s="15">
        <f>SUM(D52:D83)</f>
        <v>18756.563303866867</v>
      </c>
      <c r="E89" s="15">
        <f>SUM(E52:E83)</f>
        <v>0</v>
      </c>
      <c r="F89" s="15">
        <f>SUM(F52:F83)</f>
        <v>11646135.909</v>
      </c>
      <c r="G89" s="12"/>
      <c r="H89" s="8" t="s">
        <v>7</v>
      </c>
      <c r="I89" s="15">
        <f>SUM(I52:I88)</f>
        <v>6149501.9956175499</v>
      </c>
      <c r="J89" s="15">
        <f>SUM(J52:J88)</f>
        <v>2548665.728602143</v>
      </c>
      <c r="K89" s="15">
        <f>SUM(K52:K88)</f>
        <v>19283.42753134291</v>
      </c>
      <c r="L89" s="15">
        <f>SUM(L52:L88)</f>
        <v>0</v>
      </c>
      <c r="M89" s="15">
        <f>SUM(M52:M88)</f>
        <v>8717451.1517510358</v>
      </c>
      <c r="N89" s="4"/>
      <c r="O89" s="4"/>
      <c r="P89" s="4"/>
    </row>
    <row r="90" spans="1:16">
      <c r="A90" s="6" t="s">
        <v>13</v>
      </c>
      <c r="B90" s="22">
        <f>IF(L43&gt;0,B89/L43,0)</f>
        <v>10.820931536476161</v>
      </c>
      <c r="C90" s="22">
        <f>IF(M43&gt;0,C89/M43,0)</f>
        <v>11.798456546211268</v>
      </c>
      <c r="D90" s="22">
        <f>IF(N43&gt;0,D89/N43,0)</f>
        <v>12.591227994485749</v>
      </c>
      <c r="E90" s="22">
        <f>IF(O43&gt;0,E89/O43,0)</f>
        <v>0</v>
      </c>
      <c r="F90" s="22">
        <f>IF(P43&gt;0,F89/P43,0)</f>
        <v>11.0528305325203</v>
      </c>
      <c r="G90" s="12"/>
      <c r="H90" s="6" t="s">
        <v>13</v>
      </c>
      <c r="I90" s="22">
        <f>IF(L43&gt;0,I89/L43,0)</f>
        <v>7.6398724568741851</v>
      </c>
      <c r="J90" s="22">
        <f>IF(M43&gt;0,J89/M43,0)</f>
        <v>10.307329649083027</v>
      </c>
      <c r="K90" s="22">
        <f>IF(N43&gt;0,K89/N43,0)</f>
        <v>12.944910463007146</v>
      </c>
      <c r="L90" s="22">
        <f>IF(O43&gt;0,L89/O43,0)</f>
        <v>0</v>
      </c>
      <c r="M90" s="22">
        <f>IF(P43&gt;0,M89/P43,0)</f>
        <v>8.2733458555440684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804922.07564072183</v>
      </c>
      <c r="C102" s="26">
        <f>$B$90</f>
        <v>10.820931536476161</v>
      </c>
      <c r="D102" s="26">
        <f>$I$90</f>
        <v>7.6398724568741851</v>
      </c>
      <c r="E102" s="27">
        <f t="shared" ref="E102:E105" si="17">B102*D102</f>
        <v>6149501.9956175499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247267.31514101525</v>
      </c>
      <c r="C103" s="26">
        <f>$C$90</f>
        <v>11.798456546211268</v>
      </c>
      <c r="D103" s="26">
        <f>$J$90</f>
        <v>10.307329649083027</v>
      </c>
      <c r="E103" s="27">
        <f t="shared" si="17"/>
        <v>2548665.728602143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1489.6532182628405</v>
      </c>
      <c r="C104" s="26">
        <f>$D$90</f>
        <v>12.591227994485749</v>
      </c>
      <c r="D104" s="26">
        <f>$K$90</f>
        <v>12.944910463007146</v>
      </c>
      <c r="E104" s="27">
        <f t="shared" si="17"/>
        <v>19283.42753134291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1053679.044</v>
      </c>
      <c r="C106" s="26">
        <f>$F$90</f>
        <v>11.0528305325203</v>
      </c>
      <c r="D106" s="26">
        <f>$M$90</f>
        <v>8.2733458555440684</v>
      </c>
      <c r="E106" s="27">
        <f>SUM(E102:E105)</f>
        <v>8717451.1517510358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8717401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0.99999424697079886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50"/>
  </sheetPr>
  <dimension ref="A1:P108"/>
  <sheetViews>
    <sheetView topLeftCell="A79"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5406295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2845438</v>
      </c>
      <c r="J20" s="5"/>
      <c r="K20" s="10">
        <v>10.75</v>
      </c>
      <c r="L20" s="2">
        <f t="shared" si="1"/>
        <v>2726.8780833333335</v>
      </c>
      <c r="M20" s="2">
        <f t="shared" si="2"/>
        <v>118.55991666666667</v>
      </c>
      <c r="N20" s="2">
        <f t="shared" si="3"/>
        <v>0</v>
      </c>
      <c r="O20" s="2">
        <f t="shared" si="4"/>
        <v>0</v>
      </c>
      <c r="P20" s="13">
        <f t="shared" si="5"/>
        <v>2845.4380000000001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59691670</v>
      </c>
      <c r="J21" s="5"/>
      <c r="K21" s="10">
        <v>11.25</v>
      </c>
      <c r="L21" s="2">
        <f t="shared" si="1"/>
        <v>44254.169137931036</v>
      </c>
      <c r="M21" s="2">
        <f t="shared" si="2"/>
        <v>15437.500862068966</v>
      </c>
      <c r="N21" s="2">
        <f t="shared" si="3"/>
        <v>0</v>
      </c>
      <c r="O21" s="2">
        <f t="shared" si="4"/>
        <v>0</v>
      </c>
      <c r="P21" s="13">
        <f t="shared" si="5"/>
        <v>59691.67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162033647</v>
      </c>
      <c r="J22" s="5"/>
      <c r="K22" s="10">
        <v>11.75</v>
      </c>
      <c r="L22" s="2">
        <f t="shared" si="1"/>
        <v>79216.449644444438</v>
      </c>
      <c r="M22" s="2">
        <f t="shared" si="2"/>
        <v>82817.197355555545</v>
      </c>
      <c r="N22" s="2">
        <f t="shared" si="3"/>
        <v>0</v>
      </c>
      <c r="O22" s="2">
        <f t="shared" si="4"/>
        <v>0</v>
      </c>
      <c r="P22" s="13">
        <f t="shared" si="5"/>
        <v>162033.647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142115578</v>
      </c>
      <c r="J23" s="5"/>
      <c r="K23" s="10">
        <v>12.25</v>
      </c>
      <c r="L23" s="2">
        <f t="shared" si="1"/>
        <v>29919.069052631578</v>
      </c>
      <c r="M23" s="2">
        <f t="shared" si="2"/>
        <v>110326.56713157895</v>
      </c>
      <c r="N23" s="2">
        <f t="shared" si="3"/>
        <v>1869.9418157894736</v>
      </c>
      <c r="O23" s="2">
        <f t="shared" si="4"/>
        <v>0</v>
      </c>
      <c r="P23" s="13">
        <f t="shared" si="5"/>
        <v>142115.57800000001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56846231</v>
      </c>
      <c r="J24" s="5"/>
      <c r="K24" s="10">
        <v>12.75</v>
      </c>
      <c r="L24" s="2">
        <f t="shared" si="1"/>
        <v>8643.2865847953217</v>
      </c>
      <c r="M24" s="2">
        <f t="shared" si="2"/>
        <v>47870.51031578947</v>
      </c>
      <c r="N24" s="2">
        <f t="shared" si="3"/>
        <v>332.43409941520468</v>
      </c>
      <c r="O24" s="2">
        <f t="shared" si="4"/>
        <v>0</v>
      </c>
      <c r="P24" s="13">
        <f t="shared" si="5"/>
        <v>56846.231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45495746</v>
      </c>
      <c r="J25" s="5"/>
      <c r="K25" s="10">
        <v>13.25</v>
      </c>
      <c r="L25" s="2">
        <f t="shared" si="1"/>
        <v>4319.2163924050637</v>
      </c>
      <c r="M25" s="2">
        <f t="shared" si="2"/>
        <v>40600.634088607592</v>
      </c>
      <c r="N25" s="2">
        <f t="shared" si="3"/>
        <v>575.8955189873418</v>
      </c>
      <c r="O25" s="2">
        <f t="shared" si="4"/>
        <v>0</v>
      </c>
      <c r="P25" s="13">
        <f t="shared" si="5"/>
        <v>45495.745999999999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5690877</v>
      </c>
      <c r="J26" s="5"/>
      <c r="K26" s="10">
        <v>13.75</v>
      </c>
      <c r="L26" s="2">
        <f t="shared" si="1"/>
        <v>386.75863106796118</v>
      </c>
      <c r="M26" s="2">
        <f t="shared" si="2"/>
        <v>5083.1134368932044</v>
      </c>
      <c r="N26" s="2">
        <f t="shared" si="3"/>
        <v>221.00493203883494</v>
      </c>
      <c r="O26" s="2">
        <f t="shared" si="4"/>
        <v>0</v>
      </c>
      <c r="P26" s="13">
        <f t="shared" si="5"/>
        <v>5690.8770000000004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2845438</v>
      </c>
      <c r="J27" s="5"/>
      <c r="K27" s="10">
        <v>14.25</v>
      </c>
      <c r="L27" s="2">
        <f t="shared" si="1"/>
        <v>34.282385542168676</v>
      </c>
      <c r="M27" s="2">
        <f t="shared" si="2"/>
        <v>2708.3084578313251</v>
      </c>
      <c r="N27" s="2">
        <f t="shared" si="3"/>
        <v>102.84715662650602</v>
      </c>
      <c r="O27" s="2">
        <f t="shared" si="4"/>
        <v>0</v>
      </c>
      <c r="P27" s="13">
        <f t="shared" si="5"/>
        <v>2845.4380000000001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477564625</v>
      </c>
      <c r="J43" s="2"/>
      <c r="K43" s="8" t="s">
        <v>7</v>
      </c>
      <c r="L43" s="15">
        <f>SUM(L6:L42)</f>
        <v>169500.10991215095</v>
      </c>
      <c r="M43" s="15">
        <f>SUM(M6:M42)</f>
        <v>304962.39156499173</v>
      </c>
      <c r="N43" s="15">
        <f>SUM(N6:N42)</f>
        <v>3102.123522857361</v>
      </c>
      <c r="O43" s="15">
        <f>SUM(O6:O42)</f>
        <v>0</v>
      </c>
      <c r="P43" s="15">
        <f>SUM(P6:P42)</f>
        <v>477564.625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29313.939395833335</v>
      </c>
      <c r="C66" s="2">
        <f t="shared" si="7"/>
        <v>1274.5191041666667</v>
      </c>
      <c r="D66" s="2">
        <f t="shared" si="8"/>
        <v>0</v>
      </c>
      <c r="E66" s="2">
        <f t="shared" si="9"/>
        <v>0</v>
      </c>
      <c r="F66" s="12">
        <f t="shared" si="10"/>
        <v>30588.458500000001</v>
      </c>
      <c r="G66" s="2"/>
      <c r="H66" s="10">
        <f t="shared" si="11"/>
        <v>7.3804525351909716</v>
      </c>
      <c r="I66" s="2">
        <f t="shared" si="12"/>
        <v>20125.594263294199</v>
      </c>
      <c r="J66" s="2">
        <f t="shared" si="13"/>
        <v>875.0258375345303</v>
      </c>
      <c r="K66" s="2">
        <f t="shared" si="14"/>
        <v>0</v>
      </c>
      <c r="L66" s="2">
        <f t="shared" si="15"/>
        <v>0</v>
      </c>
      <c r="M66" s="21">
        <f t="shared" si="16"/>
        <v>21000.620100828728</v>
      </c>
      <c r="N66" s="4"/>
      <c r="O66" s="4"/>
      <c r="P66" s="4"/>
    </row>
    <row r="67" spans="1:16">
      <c r="A67" s="10">
        <v>11.25</v>
      </c>
      <c r="B67" s="2">
        <f t="shared" si="6"/>
        <v>497859.40280172415</v>
      </c>
      <c r="C67" s="2">
        <f t="shared" si="7"/>
        <v>173671.88469827586</v>
      </c>
      <c r="D67" s="2">
        <f t="shared" si="8"/>
        <v>0</v>
      </c>
      <c r="E67" s="2">
        <f t="shared" si="9"/>
        <v>0</v>
      </c>
      <c r="F67" s="12">
        <f t="shared" si="10"/>
        <v>671531.28749999998</v>
      </c>
      <c r="G67" s="2"/>
      <c r="H67" s="10">
        <f t="shared" si="11"/>
        <v>8.6327462142566667</v>
      </c>
      <c r="I67" s="2">
        <f t="shared" si="12"/>
        <v>382035.01109054836</v>
      </c>
      <c r="J67" s="2">
        <f t="shared" si="13"/>
        <v>133268.02712460989</v>
      </c>
      <c r="K67" s="2">
        <f t="shared" si="14"/>
        <v>0</v>
      </c>
      <c r="L67" s="2">
        <f t="shared" si="15"/>
        <v>0</v>
      </c>
      <c r="M67" s="21">
        <f t="shared" si="16"/>
        <v>515303.03821515827</v>
      </c>
      <c r="N67" s="4"/>
      <c r="O67" s="4"/>
      <c r="P67" s="4"/>
    </row>
    <row r="68" spans="1:16">
      <c r="A68" s="10">
        <v>11.75</v>
      </c>
      <c r="B68" s="2">
        <f t="shared" si="6"/>
        <v>930793.28332222218</v>
      </c>
      <c r="C68" s="2">
        <f t="shared" si="7"/>
        <v>973102.0689277777</v>
      </c>
      <c r="D68" s="2">
        <f t="shared" si="8"/>
        <v>0</v>
      </c>
      <c r="E68" s="2">
        <f t="shared" si="9"/>
        <v>0</v>
      </c>
      <c r="F68" s="12">
        <f t="shared" si="10"/>
        <v>1903895.35225</v>
      </c>
      <c r="G68" s="2"/>
      <c r="H68" s="10">
        <f t="shared" si="11"/>
        <v>10.02893026069243</v>
      </c>
      <c r="I68" s="2">
        <f t="shared" si="12"/>
        <v>794456.24898378691</v>
      </c>
      <c r="J68" s="2">
        <f t="shared" si="13"/>
        <v>830567.89666486811</v>
      </c>
      <c r="K68" s="2">
        <f t="shared" si="14"/>
        <v>0</v>
      </c>
      <c r="L68" s="2">
        <f t="shared" si="15"/>
        <v>0</v>
      </c>
      <c r="M68" s="21">
        <f t="shared" si="16"/>
        <v>1625024.145648655</v>
      </c>
      <c r="N68" s="4"/>
      <c r="O68" s="4"/>
      <c r="P68" s="4"/>
    </row>
    <row r="69" spans="1:16">
      <c r="A69" s="10">
        <v>12.25</v>
      </c>
      <c r="B69" s="2">
        <f t="shared" si="6"/>
        <v>366508.59589473682</v>
      </c>
      <c r="C69" s="2">
        <f t="shared" si="7"/>
        <v>1351500.4473618423</v>
      </c>
      <c r="D69" s="2">
        <f t="shared" si="8"/>
        <v>22906.787243421051</v>
      </c>
      <c r="E69" s="2">
        <f t="shared" si="9"/>
        <v>0</v>
      </c>
      <c r="F69" s="12">
        <f t="shared" si="10"/>
        <v>1740915.8304999999</v>
      </c>
      <c r="G69" s="2"/>
      <c r="H69" s="10">
        <f t="shared" si="11"/>
        <v>11.578351015485508</v>
      </c>
      <c r="I69" s="2">
        <f t="shared" si="12"/>
        <v>346413.48354791786</v>
      </c>
      <c r="J69" s="2">
        <f t="shared" si="13"/>
        <v>1277399.7205829471</v>
      </c>
      <c r="K69" s="2">
        <f t="shared" si="14"/>
        <v>21650.842721744866</v>
      </c>
      <c r="L69" s="2">
        <f t="shared" si="15"/>
        <v>0</v>
      </c>
      <c r="M69" s="21">
        <f t="shared" si="16"/>
        <v>1645464.0468526098</v>
      </c>
      <c r="N69" s="4"/>
      <c r="O69" s="4"/>
      <c r="P69" s="4"/>
    </row>
    <row r="70" spans="1:16">
      <c r="A70" s="10">
        <v>12.75</v>
      </c>
      <c r="B70" s="2">
        <f t="shared" si="6"/>
        <v>110201.90395614035</v>
      </c>
      <c r="C70" s="2">
        <f t="shared" si="7"/>
        <v>610349.0065263157</v>
      </c>
      <c r="D70" s="2">
        <f t="shared" si="8"/>
        <v>4238.5347675438597</v>
      </c>
      <c r="E70" s="2">
        <f t="shared" si="9"/>
        <v>0</v>
      </c>
      <c r="F70" s="12">
        <f t="shared" si="10"/>
        <v>724789.44524999999</v>
      </c>
      <c r="G70" s="2"/>
      <c r="H70" s="10">
        <f t="shared" si="11"/>
        <v>13.290534541978575</v>
      </c>
      <c r="I70" s="2">
        <f t="shared" si="12"/>
        <v>114873.89891144226</v>
      </c>
      <c r="J70" s="2">
        <f t="shared" si="13"/>
        <v>636224.67089414166</v>
      </c>
      <c r="K70" s="2">
        <f t="shared" si="14"/>
        <v>4418.2268812093171</v>
      </c>
      <c r="L70" s="2">
        <f t="shared" si="15"/>
        <v>0</v>
      </c>
      <c r="M70" s="21">
        <f t="shared" si="16"/>
        <v>755516.79668679321</v>
      </c>
      <c r="N70" s="4"/>
      <c r="O70" s="4"/>
      <c r="P70" s="4"/>
    </row>
    <row r="71" spans="1:16">
      <c r="A71" s="10">
        <v>13.25</v>
      </c>
      <c r="B71" s="2">
        <f t="shared" si="6"/>
        <v>57229.617199367094</v>
      </c>
      <c r="C71" s="2">
        <f t="shared" si="7"/>
        <v>537958.4016740506</v>
      </c>
      <c r="D71" s="2">
        <f t="shared" si="8"/>
        <v>7630.6156265822792</v>
      </c>
      <c r="E71" s="2">
        <f t="shared" si="9"/>
        <v>0</v>
      </c>
      <c r="F71" s="12">
        <f t="shared" si="10"/>
        <v>602818.63450000004</v>
      </c>
      <c r="G71" s="2"/>
      <c r="H71" s="10">
        <f t="shared" si="11"/>
        <v>15.175182530926755</v>
      </c>
      <c r="I71" s="2">
        <f t="shared" si="12"/>
        <v>65544.897145317795</v>
      </c>
      <c r="J71" s="2">
        <f t="shared" si="13"/>
        <v>616122.03316598723</v>
      </c>
      <c r="K71" s="2">
        <f t="shared" si="14"/>
        <v>8739.3196193757067</v>
      </c>
      <c r="L71" s="2">
        <f t="shared" si="15"/>
        <v>0</v>
      </c>
      <c r="M71" s="21">
        <f t="shared" si="16"/>
        <v>690406.24993068073</v>
      </c>
      <c r="N71" s="4"/>
      <c r="O71" s="4"/>
      <c r="P71" s="4"/>
    </row>
    <row r="72" spans="1:16">
      <c r="A72" s="10">
        <v>13.75</v>
      </c>
      <c r="B72" s="2">
        <f t="shared" si="6"/>
        <v>5317.9311771844659</v>
      </c>
      <c r="C72" s="2">
        <f t="shared" si="7"/>
        <v>69892.80975728156</v>
      </c>
      <c r="D72" s="2">
        <f t="shared" si="8"/>
        <v>3038.8178155339806</v>
      </c>
      <c r="E72" s="2">
        <f t="shared" si="9"/>
        <v>0</v>
      </c>
      <c r="F72" s="12">
        <f t="shared" si="10"/>
        <v>78249.558750000011</v>
      </c>
      <c r="G72" s="2"/>
      <c r="H72" s="10">
        <f t="shared" si="11"/>
        <v>17.242168457470271</v>
      </c>
      <c r="I72" s="2">
        <f t="shared" si="12"/>
        <v>6668.5574692543814</v>
      </c>
      <c r="J72" s="2">
        <f t="shared" si="13"/>
        <v>87643.898167343315</v>
      </c>
      <c r="K72" s="2">
        <f t="shared" si="14"/>
        <v>3810.6042681453605</v>
      </c>
      <c r="L72" s="2">
        <f t="shared" si="15"/>
        <v>0</v>
      </c>
      <c r="M72" s="21">
        <f t="shared" si="16"/>
        <v>98123.059904743059</v>
      </c>
      <c r="N72" s="4"/>
      <c r="O72" s="4"/>
      <c r="P72" s="4"/>
    </row>
    <row r="73" spans="1:16">
      <c r="A73" s="10">
        <v>14.25</v>
      </c>
      <c r="B73" s="2">
        <f t="shared" si="6"/>
        <v>488.52399397590364</v>
      </c>
      <c r="C73" s="2">
        <f t="shared" si="7"/>
        <v>38593.395524096384</v>
      </c>
      <c r="D73" s="2">
        <f t="shared" si="8"/>
        <v>1465.5719819277108</v>
      </c>
      <c r="E73" s="2">
        <f t="shared" si="9"/>
        <v>0</v>
      </c>
      <c r="F73" s="12">
        <f t="shared" si="10"/>
        <v>40547.491499999996</v>
      </c>
      <c r="G73" s="2"/>
      <c r="H73" s="10">
        <f t="shared" si="11"/>
        <v>19.501533965501316</v>
      </c>
      <c r="I73" s="2">
        <f t="shared" si="12"/>
        <v>668.55910606901375</v>
      </c>
      <c r="J73" s="2">
        <f t="shared" si="13"/>
        <v>52816.169379452076</v>
      </c>
      <c r="K73" s="2">
        <f t="shared" si="14"/>
        <v>2005.677318207041</v>
      </c>
      <c r="L73" s="2">
        <f t="shared" si="15"/>
        <v>0</v>
      </c>
      <c r="M73" s="21">
        <f t="shared" si="16"/>
        <v>55490.405803728128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21.963485458105595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1997713.1977411842</v>
      </c>
      <c r="C89" s="15">
        <f>SUM(C52:C83)</f>
        <v>3756342.5335738063</v>
      </c>
      <c r="D89" s="15">
        <f>SUM(D52:D83)</f>
        <v>39280.327435008876</v>
      </c>
      <c r="E89" s="15">
        <f>SUM(E52:E83)</f>
        <v>0</v>
      </c>
      <c r="F89" s="15">
        <f>SUM(F52:F83)</f>
        <v>5793336.0587499989</v>
      </c>
      <c r="G89" s="12"/>
      <c r="H89" s="8" t="s">
        <v>7</v>
      </c>
      <c r="I89" s="15">
        <f>SUM(I52:I88)</f>
        <v>1730786.2505176307</v>
      </c>
      <c r="J89" s="15">
        <f>SUM(J52:J88)</f>
        <v>3634917.4418168841</v>
      </c>
      <c r="K89" s="15">
        <f>SUM(K52:K88)</f>
        <v>40624.670808682291</v>
      </c>
      <c r="L89" s="15">
        <f>SUM(L52:L88)</f>
        <v>0</v>
      </c>
      <c r="M89" s="15">
        <f>SUM(M52:M88)</f>
        <v>5406328.3631431963</v>
      </c>
      <c r="N89" s="4"/>
      <c r="O89" s="4"/>
      <c r="P89" s="4"/>
    </row>
    <row r="90" spans="1:16">
      <c r="A90" s="6" t="s">
        <v>13</v>
      </c>
      <c r="B90" s="22">
        <f>IF(L43&gt;0,B89/L43,0)</f>
        <v>11.785910928179133</v>
      </c>
      <c r="C90" s="22">
        <f>IF(M43&gt;0,C89/M43,0)</f>
        <v>12.317395972326894</v>
      </c>
      <c r="D90" s="22">
        <f>IF(N43&gt;0,D89/N43,0)</f>
        <v>12.662399529090264</v>
      </c>
      <c r="E90" s="22">
        <f>IF(O43&gt;0,E89/O43,0)</f>
        <v>0</v>
      </c>
      <c r="F90" s="22">
        <f>IF(P43&gt;0,F89/P43,0)</f>
        <v>12.130999147497574</v>
      </c>
      <c r="G90" s="12"/>
      <c r="H90" s="6" t="s">
        <v>13</v>
      </c>
      <c r="I90" s="22">
        <f>IF(L43&gt;0,I89/L43,0)</f>
        <v>10.211121700243545</v>
      </c>
      <c r="J90" s="22">
        <f>IF(M43&gt;0,J89/M43,0)</f>
        <v>11.919231821220265</v>
      </c>
      <c r="K90" s="22">
        <f>IF(N43&gt;0,K89/N43,0)</f>
        <v>13.095761825519757</v>
      </c>
      <c r="L90" s="22">
        <f>IF(O43&gt;0,L89/O43,0)</f>
        <v>0</v>
      </c>
      <c r="M90" s="22">
        <f>IF(P43&gt;0,M89/P43,0)</f>
        <v>11.320621503619947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169500.10991215095</v>
      </c>
      <c r="C102" s="26">
        <f>$B$90</f>
        <v>11.785910928179133</v>
      </c>
      <c r="D102" s="26">
        <f>$I$90</f>
        <v>10.211121700243545</v>
      </c>
      <c r="E102" s="27">
        <f t="shared" ref="E102:E105" si="17">B102*D102</f>
        <v>1730786.2505176305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304962.39156499173</v>
      </c>
      <c r="C103" s="26">
        <f>$C$90</f>
        <v>12.317395972326894</v>
      </c>
      <c r="D103" s="26">
        <f>$J$90</f>
        <v>11.919231821220265</v>
      </c>
      <c r="E103" s="27">
        <f t="shared" si="17"/>
        <v>3634917.4418168841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3102.123522857361</v>
      </c>
      <c r="C104" s="26">
        <f>$D$90</f>
        <v>12.662399529090264</v>
      </c>
      <c r="D104" s="26">
        <f>$K$90</f>
        <v>13.095761825519757</v>
      </c>
      <c r="E104" s="27">
        <f t="shared" si="17"/>
        <v>40624.670808682291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477564.62500000006</v>
      </c>
      <c r="C106" s="26">
        <f>$F$90</f>
        <v>12.130999147497574</v>
      </c>
      <c r="D106" s="26">
        <f>$M$90</f>
        <v>11.320621503619947</v>
      </c>
      <c r="E106" s="27">
        <f>SUM(E102:E105)</f>
        <v>5406328.3631431963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5406295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0.99999382887221133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50"/>
  </sheetPr>
  <dimension ref="A1:P108"/>
  <sheetViews>
    <sheetView topLeftCell="A82"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4188069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1142264</v>
      </c>
      <c r="J20" s="5"/>
      <c r="K20" s="10">
        <v>10.75</v>
      </c>
      <c r="L20" s="2">
        <f t="shared" si="1"/>
        <v>1094.6696666666667</v>
      </c>
      <c r="M20" s="2">
        <f t="shared" si="2"/>
        <v>47.594333333333324</v>
      </c>
      <c r="N20" s="2">
        <f t="shared" si="3"/>
        <v>0</v>
      </c>
      <c r="O20" s="2">
        <f t="shared" si="4"/>
        <v>0</v>
      </c>
      <c r="P20" s="13">
        <f t="shared" si="5"/>
        <v>1142.2639999999999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5032808</v>
      </c>
      <c r="J21" s="5"/>
      <c r="K21" s="10">
        <v>11.25</v>
      </c>
      <c r="L21" s="2">
        <f t="shared" si="1"/>
        <v>3731.2197241379313</v>
      </c>
      <c r="M21" s="2">
        <f t="shared" si="2"/>
        <v>1301.5882758620689</v>
      </c>
      <c r="N21" s="2">
        <f t="shared" si="3"/>
        <v>0</v>
      </c>
      <c r="O21" s="2">
        <f t="shared" si="4"/>
        <v>0</v>
      </c>
      <c r="P21" s="13">
        <f t="shared" si="5"/>
        <v>5032.808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7426674</v>
      </c>
      <c r="J22" s="5"/>
      <c r="K22" s="10">
        <v>11.75</v>
      </c>
      <c r="L22" s="2">
        <f t="shared" si="1"/>
        <v>3630.8183999999997</v>
      </c>
      <c r="M22" s="2">
        <f t="shared" si="2"/>
        <v>3795.8555999999999</v>
      </c>
      <c r="N22" s="2">
        <f t="shared" si="3"/>
        <v>0</v>
      </c>
      <c r="O22" s="2">
        <f t="shared" si="4"/>
        <v>0</v>
      </c>
      <c r="P22" s="13">
        <f t="shared" si="5"/>
        <v>7426.6739999999991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22451378</v>
      </c>
      <c r="J23" s="5"/>
      <c r="K23" s="10">
        <v>12.25</v>
      </c>
      <c r="L23" s="2">
        <f t="shared" si="1"/>
        <v>4726.6058947368419</v>
      </c>
      <c r="M23" s="2">
        <f t="shared" si="2"/>
        <v>17429.359236842105</v>
      </c>
      <c r="N23" s="2">
        <f t="shared" si="3"/>
        <v>295.41286842105262</v>
      </c>
      <c r="O23" s="2">
        <f t="shared" si="4"/>
        <v>0</v>
      </c>
      <c r="P23" s="13">
        <f t="shared" si="5"/>
        <v>22451.377999999997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17624068</v>
      </c>
      <c r="J24" s="5"/>
      <c r="K24" s="10">
        <v>12.75</v>
      </c>
      <c r="L24" s="2">
        <f t="shared" si="1"/>
        <v>2679.6828538011691</v>
      </c>
      <c r="M24" s="2">
        <f t="shared" si="2"/>
        <v>14841.320421052631</v>
      </c>
      <c r="N24" s="2">
        <f t="shared" si="3"/>
        <v>103.06472514619882</v>
      </c>
      <c r="O24" s="2">
        <f t="shared" si="4"/>
        <v>0</v>
      </c>
      <c r="P24" s="13">
        <f t="shared" si="5"/>
        <v>17624.067999999999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52734027</v>
      </c>
      <c r="J25" s="5"/>
      <c r="K25" s="10">
        <v>13.25</v>
      </c>
      <c r="L25" s="2">
        <f t="shared" si="1"/>
        <v>5006.3949683544306</v>
      </c>
      <c r="M25" s="2">
        <f t="shared" si="2"/>
        <v>47060.112702531645</v>
      </c>
      <c r="N25" s="2">
        <f t="shared" si="3"/>
        <v>667.51932911392407</v>
      </c>
      <c r="O25" s="2">
        <f t="shared" si="4"/>
        <v>0</v>
      </c>
      <c r="P25" s="13">
        <f t="shared" si="5"/>
        <v>52734.026999999995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33297682</v>
      </c>
      <c r="J26" s="5"/>
      <c r="K26" s="10">
        <v>13.75</v>
      </c>
      <c r="L26" s="2">
        <f t="shared" si="1"/>
        <v>2262.9492621359223</v>
      </c>
      <c r="M26" s="2">
        <f t="shared" si="2"/>
        <v>29741.61887378641</v>
      </c>
      <c r="N26" s="2">
        <f t="shared" si="3"/>
        <v>1293.1138640776699</v>
      </c>
      <c r="O26" s="2">
        <f t="shared" si="4"/>
        <v>0</v>
      </c>
      <c r="P26" s="13">
        <f t="shared" si="5"/>
        <v>33297.682000000001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38401012</v>
      </c>
      <c r="J27" s="5"/>
      <c r="K27" s="10">
        <v>14.25</v>
      </c>
      <c r="L27" s="2">
        <f t="shared" si="1"/>
        <v>462.66279518072292</v>
      </c>
      <c r="M27" s="2">
        <f t="shared" si="2"/>
        <v>36550.360819277106</v>
      </c>
      <c r="N27" s="2">
        <f t="shared" si="3"/>
        <v>1387.9883855421688</v>
      </c>
      <c r="O27" s="2">
        <f t="shared" si="4"/>
        <v>0</v>
      </c>
      <c r="P27" s="13">
        <f t="shared" si="5"/>
        <v>38401.012000000002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25449273</v>
      </c>
      <c r="J28" s="5"/>
      <c r="K28" s="10">
        <v>14.75</v>
      </c>
      <c r="L28" s="2">
        <f t="shared" si="1"/>
        <v>431.34361016949157</v>
      </c>
      <c r="M28" s="2">
        <f t="shared" si="2"/>
        <v>23723.898559322035</v>
      </c>
      <c r="N28" s="2">
        <f t="shared" si="3"/>
        <v>1294.0308305084748</v>
      </c>
      <c r="O28" s="2">
        <f t="shared" si="4"/>
        <v>0</v>
      </c>
      <c r="P28" s="13">
        <f t="shared" si="5"/>
        <v>25449.273000000005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9750018</v>
      </c>
      <c r="J29" s="5"/>
      <c r="K29" s="10">
        <v>15.25</v>
      </c>
      <c r="L29" s="2">
        <f t="shared" si="1"/>
        <v>0</v>
      </c>
      <c r="M29" s="2">
        <f t="shared" si="2"/>
        <v>9053.5881428571429</v>
      </c>
      <c r="N29" s="2">
        <f t="shared" si="3"/>
        <v>696.42985714285714</v>
      </c>
      <c r="O29" s="2">
        <f t="shared" si="4"/>
        <v>0</v>
      </c>
      <c r="P29" s="13">
        <f t="shared" si="5"/>
        <v>9750.018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5190226</v>
      </c>
      <c r="J30" s="5"/>
      <c r="K30" s="10">
        <v>15.75</v>
      </c>
      <c r="L30" s="2">
        <f t="shared" si="1"/>
        <v>0</v>
      </c>
      <c r="M30" s="2">
        <f t="shared" si="2"/>
        <v>4498.1958666666669</v>
      </c>
      <c r="N30" s="2">
        <f t="shared" si="3"/>
        <v>692.03013333333331</v>
      </c>
      <c r="O30" s="2">
        <f t="shared" si="4"/>
        <v>0</v>
      </c>
      <c r="P30" s="13">
        <f t="shared" si="5"/>
        <v>5190.2260000000006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8472777</v>
      </c>
      <c r="J31" s="5"/>
      <c r="K31" s="10">
        <v>16.25</v>
      </c>
      <c r="L31" s="2">
        <f t="shared" si="1"/>
        <v>0</v>
      </c>
      <c r="M31" s="2">
        <f t="shared" si="2"/>
        <v>3851.2622727272728</v>
      </c>
      <c r="N31" s="2">
        <f t="shared" si="3"/>
        <v>4621.5147272727272</v>
      </c>
      <c r="O31" s="2">
        <f t="shared" si="4"/>
        <v>0</v>
      </c>
      <c r="P31" s="13">
        <f t="shared" si="5"/>
        <v>8472.777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3378713</v>
      </c>
      <c r="J32" s="14"/>
      <c r="K32" s="10">
        <v>16.75</v>
      </c>
      <c r="L32" s="2">
        <f t="shared" si="1"/>
        <v>0</v>
      </c>
      <c r="M32" s="2">
        <f t="shared" si="2"/>
        <v>1819.307</v>
      </c>
      <c r="N32" s="2">
        <f t="shared" si="3"/>
        <v>1559.4060000000002</v>
      </c>
      <c r="O32" s="2">
        <f t="shared" si="4"/>
        <v>0</v>
      </c>
      <c r="P32" s="13">
        <f t="shared" si="5"/>
        <v>3378.7130000000002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3378713</v>
      </c>
      <c r="J33" s="14"/>
      <c r="K33" s="10">
        <v>17.25</v>
      </c>
      <c r="L33" s="2">
        <f t="shared" si="1"/>
        <v>0</v>
      </c>
      <c r="M33" s="2">
        <f t="shared" si="2"/>
        <v>1126.2376666666667</v>
      </c>
      <c r="N33" s="2">
        <f t="shared" si="3"/>
        <v>2252.4753333333333</v>
      </c>
      <c r="O33" s="2">
        <f t="shared" si="4"/>
        <v>0</v>
      </c>
      <c r="P33" s="13">
        <f t="shared" si="5"/>
        <v>3378.7129999999997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233729633</v>
      </c>
      <c r="J43" s="2"/>
      <c r="K43" s="8" t="s">
        <v>7</v>
      </c>
      <c r="L43" s="15">
        <f>SUM(L6:L42)</f>
        <v>24026.347175183178</v>
      </c>
      <c r="M43" s="15">
        <f>SUM(M6:M42)</f>
        <v>194840.29977092505</v>
      </c>
      <c r="N43" s="15">
        <f>SUM(N6:N42)</f>
        <v>14862.986053891742</v>
      </c>
      <c r="O43" s="15">
        <f>SUM(O6:O42)</f>
        <v>0</v>
      </c>
      <c r="P43" s="15">
        <f>SUM(P6:P42)</f>
        <v>233729.633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11767.698916666666</v>
      </c>
      <c r="C66" s="2">
        <f t="shared" si="7"/>
        <v>511.63908333333325</v>
      </c>
      <c r="D66" s="2">
        <f t="shared" si="8"/>
        <v>0</v>
      </c>
      <c r="E66" s="2">
        <f t="shared" si="9"/>
        <v>0</v>
      </c>
      <c r="F66" s="12">
        <f t="shared" si="10"/>
        <v>12279.338</v>
      </c>
      <c r="G66" s="2"/>
      <c r="H66" s="10">
        <f t="shared" si="11"/>
        <v>7.3804525351909716</v>
      </c>
      <c r="I66" s="2">
        <f t="shared" si="12"/>
        <v>8079.1575165466556</v>
      </c>
      <c r="J66" s="2">
        <f t="shared" si="13"/>
        <v>351.2677181107241</v>
      </c>
      <c r="K66" s="2">
        <f t="shared" si="14"/>
        <v>0</v>
      </c>
      <c r="L66" s="2">
        <f t="shared" si="15"/>
        <v>0</v>
      </c>
      <c r="M66" s="21">
        <f t="shared" si="16"/>
        <v>8430.4252346573794</v>
      </c>
      <c r="N66" s="4"/>
      <c r="O66" s="4"/>
      <c r="P66" s="4"/>
    </row>
    <row r="67" spans="1:16">
      <c r="A67" s="10">
        <v>11.25</v>
      </c>
      <c r="B67" s="2">
        <f t="shared" si="6"/>
        <v>41976.221896551724</v>
      </c>
      <c r="C67" s="2">
        <f t="shared" si="7"/>
        <v>14642.868103448276</v>
      </c>
      <c r="D67" s="2">
        <f t="shared" si="8"/>
        <v>0</v>
      </c>
      <c r="E67" s="2">
        <f t="shared" si="9"/>
        <v>0</v>
      </c>
      <c r="F67" s="12">
        <f t="shared" si="10"/>
        <v>56619.09</v>
      </c>
      <c r="G67" s="2"/>
      <c r="H67" s="10">
        <f t="shared" si="11"/>
        <v>8.6327462142566667</v>
      </c>
      <c r="I67" s="2">
        <f t="shared" si="12"/>
        <v>32210.672948111529</v>
      </c>
      <c r="J67" s="2">
        <f t="shared" si="13"/>
        <v>11236.281260969137</v>
      </c>
      <c r="K67" s="2">
        <f t="shared" si="14"/>
        <v>0</v>
      </c>
      <c r="L67" s="2">
        <f t="shared" si="15"/>
        <v>0</v>
      </c>
      <c r="M67" s="21">
        <f t="shared" si="16"/>
        <v>43446.954209080664</v>
      </c>
      <c r="N67" s="4"/>
      <c r="O67" s="4"/>
      <c r="P67" s="4"/>
    </row>
    <row r="68" spans="1:16">
      <c r="A68" s="10">
        <v>11.75</v>
      </c>
      <c r="B68" s="2">
        <f t="shared" si="6"/>
        <v>42662.116199999997</v>
      </c>
      <c r="C68" s="2">
        <f t="shared" si="7"/>
        <v>44601.3033</v>
      </c>
      <c r="D68" s="2">
        <f t="shared" si="8"/>
        <v>0</v>
      </c>
      <c r="E68" s="2">
        <f t="shared" si="9"/>
        <v>0</v>
      </c>
      <c r="F68" s="12">
        <f t="shared" si="10"/>
        <v>87263.419499999989</v>
      </c>
      <c r="G68" s="2"/>
      <c r="H68" s="10">
        <f t="shared" si="11"/>
        <v>10.02893026069243</v>
      </c>
      <c r="I68" s="2">
        <f t="shared" si="12"/>
        <v>36413.224522838871</v>
      </c>
      <c r="J68" s="2">
        <f t="shared" si="13"/>
        <v>38068.37109205882</v>
      </c>
      <c r="K68" s="2">
        <f t="shared" si="14"/>
        <v>0</v>
      </c>
      <c r="L68" s="2">
        <f t="shared" si="15"/>
        <v>0</v>
      </c>
      <c r="M68" s="21">
        <f t="shared" si="16"/>
        <v>74481.595614897698</v>
      </c>
      <c r="N68" s="4"/>
      <c r="O68" s="4"/>
      <c r="P68" s="4"/>
    </row>
    <row r="69" spans="1:16">
      <c r="A69" s="10">
        <v>12.25</v>
      </c>
      <c r="B69" s="2">
        <f t="shared" si="6"/>
        <v>57900.922210526311</v>
      </c>
      <c r="C69" s="2">
        <f t="shared" si="7"/>
        <v>213509.65065131578</v>
      </c>
      <c r="D69" s="2">
        <f t="shared" si="8"/>
        <v>3618.8076381578944</v>
      </c>
      <c r="E69" s="2">
        <f t="shared" si="9"/>
        <v>0</v>
      </c>
      <c r="F69" s="12">
        <f t="shared" si="10"/>
        <v>275029.38050000003</v>
      </c>
      <c r="G69" s="2"/>
      <c r="H69" s="10">
        <f t="shared" si="11"/>
        <v>11.578351015485508</v>
      </c>
      <c r="I69" s="2">
        <f t="shared" si="12"/>
        <v>54726.302161126099</v>
      </c>
      <c r="J69" s="2">
        <f t="shared" si="13"/>
        <v>201803.23921915249</v>
      </c>
      <c r="K69" s="2">
        <f t="shared" si="14"/>
        <v>3420.3938850703812</v>
      </c>
      <c r="L69" s="2">
        <f t="shared" si="15"/>
        <v>0</v>
      </c>
      <c r="M69" s="21">
        <f t="shared" si="16"/>
        <v>259949.93526534896</v>
      </c>
      <c r="N69" s="4"/>
      <c r="O69" s="4"/>
      <c r="P69" s="4"/>
    </row>
    <row r="70" spans="1:16">
      <c r="A70" s="10">
        <v>12.75</v>
      </c>
      <c r="B70" s="2">
        <f t="shared" si="6"/>
        <v>34165.956385964906</v>
      </c>
      <c r="C70" s="2">
        <f t="shared" si="7"/>
        <v>189226.83536842105</v>
      </c>
      <c r="D70" s="2">
        <f t="shared" si="8"/>
        <v>1314.0752456140351</v>
      </c>
      <c r="E70" s="2">
        <f t="shared" si="9"/>
        <v>0</v>
      </c>
      <c r="F70" s="12">
        <f t="shared" si="10"/>
        <v>224706.867</v>
      </c>
      <c r="G70" s="2"/>
      <c r="H70" s="10">
        <f t="shared" si="11"/>
        <v>13.290534541978575</v>
      </c>
      <c r="I70" s="2">
        <f t="shared" si="12"/>
        <v>35614.417529992163</v>
      </c>
      <c r="J70" s="2">
        <f t="shared" si="13"/>
        <v>197249.08170457199</v>
      </c>
      <c r="K70" s="2">
        <f t="shared" si="14"/>
        <v>1369.7852896150832</v>
      </c>
      <c r="L70" s="2">
        <f t="shared" si="15"/>
        <v>0</v>
      </c>
      <c r="M70" s="21">
        <f t="shared" si="16"/>
        <v>234233.28452417921</v>
      </c>
      <c r="N70" s="4"/>
      <c r="O70" s="4"/>
      <c r="P70" s="4"/>
    </row>
    <row r="71" spans="1:16">
      <c r="A71" s="10">
        <v>13.25</v>
      </c>
      <c r="B71" s="2">
        <f t="shared" si="6"/>
        <v>66334.73333069621</v>
      </c>
      <c r="C71" s="2">
        <f t="shared" si="7"/>
        <v>623546.49330854428</v>
      </c>
      <c r="D71" s="2">
        <f t="shared" si="8"/>
        <v>8844.6311107594938</v>
      </c>
      <c r="E71" s="2">
        <f t="shared" si="9"/>
        <v>0</v>
      </c>
      <c r="F71" s="12">
        <f t="shared" si="10"/>
        <v>698725.85774999997</v>
      </c>
      <c r="G71" s="2"/>
      <c r="H71" s="10">
        <f t="shared" si="11"/>
        <v>15.175182530926755</v>
      </c>
      <c r="I71" s="2">
        <f t="shared" si="12"/>
        <v>75972.957466691762</v>
      </c>
      <c r="J71" s="2">
        <f t="shared" si="13"/>
        <v>714145.80018690252</v>
      </c>
      <c r="K71" s="2">
        <f t="shared" si="14"/>
        <v>10129.727662225567</v>
      </c>
      <c r="L71" s="2">
        <f t="shared" si="15"/>
        <v>0</v>
      </c>
      <c r="M71" s="21">
        <f t="shared" si="16"/>
        <v>800248.48531581985</v>
      </c>
      <c r="N71" s="4"/>
      <c r="O71" s="4"/>
      <c r="P71" s="4"/>
    </row>
    <row r="72" spans="1:16">
      <c r="A72" s="10">
        <v>13.75</v>
      </c>
      <c r="B72" s="2">
        <f t="shared" si="6"/>
        <v>31115.552354368931</v>
      </c>
      <c r="C72" s="2">
        <f t="shared" si="7"/>
        <v>408947.25951456313</v>
      </c>
      <c r="D72" s="2">
        <f t="shared" si="8"/>
        <v>17780.315631067962</v>
      </c>
      <c r="E72" s="2">
        <f t="shared" si="9"/>
        <v>0</v>
      </c>
      <c r="F72" s="12">
        <f t="shared" si="10"/>
        <v>457843.1275</v>
      </c>
      <c r="G72" s="2"/>
      <c r="H72" s="10">
        <f t="shared" si="11"/>
        <v>17.242168457470271</v>
      </c>
      <c r="I72" s="2">
        <f t="shared" si="12"/>
        <v>39018.152388455623</v>
      </c>
      <c r="J72" s="2">
        <f t="shared" si="13"/>
        <v>512810.00281970255</v>
      </c>
      <c r="K72" s="2">
        <f t="shared" si="14"/>
        <v>22296.0870791175</v>
      </c>
      <c r="L72" s="2">
        <f t="shared" si="15"/>
        <v>0</v>
      </c>
      <c r="M72" s="21">
        <f t="shared" si="16"/>
        <v>574124.24228727573</v>
      </c>
      <c r="N72" s="4"/>
      <c r="O72" s="4"/>
      <c r="P72" s="4"/>
    </row>
    <row r="73" spans="1:16">
      <c r="A73" s="10">
        <v>14.25</v>
      </c>
      <c r="B73" s="2">
        <f t="shared" si="6"/>
        <v>6592.9448313253015</v>
      </c>
      <c r="C73" s="2">
        <f t="shared" si="7"/>
        <v>520842.64167469874</v>
      </c>
      <c r="D73" s="2">
        <f t="shared" si="8"/>
        <v>19778.834493975904</v>
      </c>
      <c r="E73" s="2">
        <f t="shared" si="9"/>
        <v>0</v>
      </c>
      <c r="F73" s="12">
        <f t="shared" si="10"/>
        <v>547214.42099999986</v>
      </c>
      <c r="G73" s="2"/>
      <c r="H73" s="10">
        <f t="shared" si="11"/>
        <v>19.501533965501316</v>
      </c>
      <c r="I73" s="2">
        <f t="shared" si="12"/>
        <v>9022.6342147906471</v>
      </c>
      <c r="J73" s="2">
        <f t="shared" si="13"/>
        <v>712788.102968461</v>
      </c>
      <c r="K73" s="2">
        <f t="shared" si="14"/>
        <v>27067.902644371941</v>
      </c>
      <c r="L73" s="2">
        <f t="shared" si="15"/>
        <v>0</v>
      </c>
      <c r="M73" s="21">
        <f t="shared" si="16"/>
        <v>748878.63982762361</v>
      </c>
      <c r="N73" s="4"/>
      <c r="O73" s="4"/>
      <c r="P73" s="4"/>
    </row>
    <row r="74" spans="1:16">
      <c r="A74" s="10">
        <v>14.75</v>
      </c>
      <c r="B74" s="2">
        <f t="shared" si="6"/>
        <v>6362.3182500000003</v>
      </c>
      <c r="C74" s="2">
        <f t="shared" si="7"/>
        <v>349927.50375000003</v>
      </c>
      <c r="D74" s="2">
        <f t="shared" si="8"/>
        <v>19086.954750000004</v>
      </c>
      <c r="E74" s="2">
        <f t="shared" si="9"/>
        <v>0</v>
      </c>
      <c r="F74" s="12">
        <f t="shared" si="10"/>
        <v>375376.77675000008</v>
      </c>
      <c r="G74" s="2"/>
      <c r="H74" s="10">
        <f t="shared" si="11"/>
        <v>21.963485458105595</v>
      </c>
      <c r="I74" s="2">
        <f t="shared" si="12"/>
        <v>9473.8091094043957</v>
      </c>
      <c r="J74" s="2">
        <f t="shared" si="13"/>
        <v>521059.5010172418</v>
      </c>
      <c r="K74" s="2">
        <f t="shared" si="14"/>
        <v>28421.427328213191</v>
      </c>
      <c r="L74" s="2">
        <f t="shared" si="15"/>
        <v>0</v>
      </c>
      <c r="M74" s="21">
        <f t="shared" si="16"/>
        <v>558954.73745485942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138067.21917857142</v>
      </c>
      <c r="D75" s="2">
        <f t="shared" si="8"/>
        <v>10620.555321428572</v>
      </c>
      <c r="E75" s="2">
        <f t="shared" si="9"/>
        <v>0</v>
      </c>
      <c r="F75" s="12">
        <f t="shared" si="10"/>
        <v>148687.7745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223065.84348898794</v>
      </c>
      <c r="K75" s="2">
        <f t="shared" si="14"/>
        <v>17158.911037614456</v>
      </c>
      <c r="L75" s="2">
        <f t="shared" si="15"/>
        <v>0</v>
      </c>
      <c r="M75" s="21">
        <f t="shared" si="16"/>
        <v>240224.7545266024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70846.584900000002</v>
      </c>
      <c r="D76" s="2">
        <f t="shared" si="8"/>
        <v>10899.4746</v>
      </c>
      <c r="E76" s="2">
        <f t="shared" si="9"/>
        <v>0</v>
      </c>
      <c r="F76" s="12">
        <f t="shared" si="10"/>
        <v>81746.059500000003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123865.81488000276</v>
      </c>
      <c r="K76" s="2">
        <f t="shared" si="14"/>
        <v>19056.279212308113</v>
      </c>
      <c r="L76" s="2">
        <f t="shared" si="15"/>
        <v>0</v>
      </c>
      <c r="M76" s="21">
        <f t="shared" si="16"/>
        <v>142922.09409231087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62583.011931818182</v>
      </c>
      <c r="D77" s="2">
        <f t="shared" si="8"/>
        <v>75099.614318181819</v>
      </c>
      <c r="E77" s="2">
        <f t="shared" si="9"/>
        <v>0</v>
      </c>
      <c r="F77" s="12">
        <f t="shared" si="10"/>
        <v>137682.62625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118115.61345775764</v>
      </c>
      <c r="K77" s="2">
        <f t="shared" si="14"/>
        <v>141738.73614930917</v>
      </c>
      <c r="L77" s="2">
        <f t="shared" si="15"/>
        <v>0</v>
      </c>
      <c r="M77" s="21">
        <f t="shared" si="16"/>
        <v>259854.34960706683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30473.392250000001</v>
      </c>
      <c r="D78" s="2">
        <f t="shared" si="8"/>
        <v>26120.050500000001</v>
      </c>
      <c r="E78" s="2">
        <f t="shared" si="9"/>
        <v>0</v>
      </c>
      <c r="F78" s="12">
        <f t="shared" si="10"/>
        <v>56593.442750000002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61941.70918308034</v>
      </c>
      <c r="K78" s="2">
        <f t="shared" si="14"/>
        <v>53092.893585497441</v>
      </c>
      <c r="L78" s="2">
        <f t="shared" si="15"/>
        <v>0</v>
      </c>
      <c r="M78" s="21">
        <f t="shared" si="16"/>
        <v>115034.60276857778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19427.599750000001</v>
      </c>
      <c r="D79" s="2">
        <f t="shared" si="8"/>
        <v>38855.199500000002</v>
      </c>
      <c r="E79" s="2">
        <f t="shared" si="9"/>
        <v>0</v>
      </c>
      <c r="F79" s="12">
        <f t="shared" si="10"/>
        <v>58282.799250000004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42437.083318374011</v>
      </c>
      <c r="K79" s="2">
        <f t="shared" si="14"/>
        <v>84874.166636748021</v>
      </c>
      <c r="L79" s="2">
        <f t="shared" si="15"/>
        <v>0</v>
      </c>
      <c r="M79" s="21">
        <f t="shared" si="16"/>
        <v>127311.24995512204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298878.46437610005</v>
      </c>
      <c r="C89" s="15">
        <f>SUM(C52:C83)</f>
        <v>2687154.0027647144</v>
      </c>
      <c r="D89" s="15">
        <f>SUM(D52:D83)</f>
        <v>232018.51310918567</v>
      </c>
      <c r="E89" s="15">
        <f>SUM(E52:E83)</f>
        <v>0</v>
      </c>
      <c r="F89" s="15">
        <f>SUM(F52:F83)</f>
        <v>3218050.98025</v>
      </c>
      <c r="G89" s="12"/>
      <c r="H89" s="8" t="s">
        <v>7</v>
      </c>
      <c r="I89" s="15">
        <f>SUM(I52:I88)</f>
        <v>300531.32785795775</v>
      </c>
      <c r="J89" s="15">
        <f>SUM(J52:J88)</f>
        <v>3478937.7123153736</v>
      </c>
      <c r="K89" s="15">
        <f>SUM(K52:K88)</f>
        <v>408626.31051009084</v>
      </c>
      <c r="L89" s="15">
        <f>SUM(L52:L88)</f>
        <v>0</v>
      </c>
      <c r="M89" s="15">
        <f>SUM(M52:M88)</f>
        <v>4188095.3506834223</v>
      </c>
      <c r="N89" s="4"/>
      <c r="O89" s="4"/>
      <c r="P89" s="4"/>
    </row>
    <row r="90" spans="1:16">
      <c r="A90" s="6" t="s">
        <v>13</v>
      </c>
      <c r="B90" s="22">
        <f>IF(L43&gt;0,B89/L43,0)</f>
        <v>12.439613154546095</v>
      </c>
      <c r="C90" s="22">
        <f>IF(M43&gt;0,C89/M43,0)</f>
        <v>13.79157189721027</v>
      </c>
      <c r="D90" s="22">
        <f>IF(N43&gt;0,D89/N43,0)</f>
        <v>15.610491207346163</v>
      </c>
      <c r="E90" s="22">
        <f>IF(O43&gt;0,E89/O43,0)</f>
        <v>0</v>
      </c>
      <c r="F90" s="22">
        <f>IF(P43&gt;0,F89/P43,0)</f>
        <v>13.768262667190342</v>
      </c>
      <c r="G90" s="12"/>
      <c r="H90" s="6" t="s">
        <v>13</v>
      </c>
      <c r="I90" s="22">
        <f>IF(L43&gt;0,I89/L43,0)</f>
        <v>12.508406944538645</v>
      </c>
      <c r="J90" s="22">
        <f>IF(M43&gt;0,J89/M43,0)</f>
        <v>17.855329294840864</v>
      </c>
      <c r="K90" s="22">
        <f>IF(N43&gt;0,K89/N43,0)</f>
        <v>27.49288124394732</v>
      </c>
      <c r="L90" s="22">
        <f>IF(O43&gt;0,L89/O43,0)</f>
        <v>0</v>
      </c>
      <c r="M90" s="22">
        <f>IF(P43&gt;0,M89/P43,0)</f>
        <v>17.918546728233739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24026.347175183178</v>
      </c>
      <c r="C102" s="26">
        <f>$B$90</f>
        <v>12.439613154546095</v>
      </c>
      <c r="D102" s="26">
        <f>$I$90</f>
        <v>12.508406944538645</v>
      </c>
      <c r="E102" s="27">
        <f t="shared" ref="E102:E105" si="17">B102*D102</f>
        <v>300531.32785795775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194840.29977092505</v>
      </c>
      <c r="C103" s="26">
        <f>$C$90</f>
        <v>13.79157189721027</v>
      </c>
      <c r="D103" s="26">
        <f>$J$90</f>
        <v>17.855329294840864</v>
      </c>
      <c r="E103" s="27">
        <f t="shared" si="17"/>
        <v>3478937.7123153736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14862.986053891742</v>
      </c>
      <c r="C104" s="26">
        <f>$D$90</f>
        <v>15.610491207346163</v>
      </c>
      <c r="D104" s="26">
        <f>$K$90</f>
        <v>27.49288124394732</v>
      </c>
      <c r="E104" s="27">
        <f t="shared" si="17"/>
        <v>408626.31051009084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233729.63299999997</v>
      </c>
      <c r="C106" s="26">
        <f>$F$90</f>
        <v>13.768262667190342</v>
      </c>
      <c r="D106" s="26">
        <f>$M$90</f>
        <v>17.918546728233739</v>
      </c>
      <c r="E106" s="27">
        <f>SUM(E102:E105)</f>
        <v>4188095.3506834223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4188069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0.99999370819400801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8"/>
  <sheetViews>
    <sheetView topLeftCell="A40" workbookViewId="0">
      <selection activeCell="B6" activeCellId="1" sqref="Q7:Q38 B6"/>
    </sheetView>
  </sheetViews>
  <sheetFormatPr baseColWidth="10" defaultColWidth="10.5" defaultRowHeight="13"/>
  <sheetData>
    <row r="1" spans="1:16" ht="21">
      <c r="A1" s="33" t="s">
        <v>21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/>
      <c r="J25" s="5"/>
      <c r="K25" s="10">
        <v>13.25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/>
      <c r="J26" s="5"/>
      <c r="K26" s="10">
        <v>13.75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13">
        <f t="shared" si="5"/>
        <v>0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/>
      <c r="J27" s="5"/>
      <c r="K27" s="10">
        <v>14.25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13">
        <f t="shared" si="5"/>
        <v>0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0</v>
      </c>
      <c r="J43" s="2"/>
      <c r="K43" s="8" t="s">
        <v>7</v>
      </c>
      <c r="L43" s="15">
        <f>SUM(L6:L42)</f>
        <v>0</v>
      </c>
      <c r="M43" s="15">
        <f>SUM(M6:M42)</f>
        <v>0</v>
      </c>
      <c r="N43" s="15">
        <f>SUM(N6:N42)</f>
        <v>0</v>
      </c>
      <c r="O43" s="15">
        <f>SUM(O6:O42)</f>
        <v>0</v>
      </c>
      <c r="P43" s="15">
        <f>SUM(P6:P42)</f>
        <v>0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10.02893026069243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11.578351015485508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13.290534541978575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15.175182530926755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2">
        <f t="shared" si="6"/>
        <v>0</v>
      </c>
      <c r="C72" s="2">
        <f t="shared" si="7"/>
        <v>0</v>
      </c>
      <c r="D72" s="2">
        <f t="shared" si="8"/>
        <v>0</v>
      </c>
      <c r="E72" s="2">
        <f t="shared" si="9"/>
        <v>0</v>
      </c>
      <c r="F72" s="12">
        <f t="shared" si="10"/>
        <v>0</v>
      </c>
      <c r="G72" s="2"/>
      <c r="H72" s="10">
        <f t="shared" si="11"/>
        <v>17.242168457470271</v>
      </c>
      <c r="I72" s="2">
        <f t="shared" si="12"/>
        <v>0</v>
      </c>
      <c r="J72" s="2">
        <f t="shared" si="13"/>
        <v>0</v>
      </c>
      <c r="K72" s="2">
        <f t="shared" si="14"/>
        <v>0</v>
      </c>
      <c r="L72" s="2">
        <f t="shared" si="15"/>
        <v>0</v>
      </c>
      <c r="M72" s="21">
        <f t="shared" si="16"/>
        <v>0</v>
      </c>
      <c r="N72" s="4"/>
      <c r="O72" s="4"/>
      <c r="P72" s="4"/>
    </row>
    <row r="73" spans="1:16">
      <c r="A73" s="10">
        <v>14.25</v>
      </c>
      <c r="B73" s="2">
        <f t="shared" si="6"/>
        <v>0</v>
      </c>
      <c r="C73" s="2">
        <f t="shared" si="7"/>
        <v>0</v>
      </c>
      <c r="D73" s="2">
        <f t="shared" si="8"/>
        <v>0</v>
      </c>
      <c r="E73" s="2">
        <f t="shared" si="9"/>
        <v>0</v>
      </c>
      <c r="F73" s="12">
        <f t="shared" si="10"/>
        <v>0</v>
      </c>
      <c r="G73" s="2"/>
      <c r="H73" s="10">
        <f t="shared" si="11"/>
        <v>19.501533965501316</v>
      </c>
      <c r="I73" s="2">
        <f t="shared" si="12"/>
        <v>0</v>
      </c>
      <c r="J73" s="2">
        <f t="shared" si="13"/>
        <v>0</v>
      </c>
      <c r="K73" s="2">
        <f t="shared" si="14"/>
        <v>0</v>
      </c>
      <c r="L73" s="2">
        <f t="shared" si="15"/>
        <v>0</v>
      </c>
      <c r="M73" s="21">
        <f t="shared" si="16"/>
        <v>0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21.963485458105595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0</v>
      </c>
      <c r="C89" s="15">
        <f>SUM(C52:C83)</f>
        <v>0</v>
      </c>
      <c r="D89" s="15">
        <f>SUM(D52:D83)</f>
        <v>0</v>
      </c>
      <c r="E89" s="15">
        <f>SUM(E52:E83)</f>
        <v>0</v>
      </c>
      <c r="F89" s="15">
        <f>SUM(F52:F83)</f>
        <v>0</v>
      </c>
      <c r="G89" s="12"/>
      <c r="H89" s="8" t="s">
        <v>7</v>
      </c>
      <c r="I89" s="15">
        <f>SUM(I52:I88)</f>
        <v>0</v>
      </c>
      <c r="J89" s="15">
        <f>SUM(J52:J88)</f>
        <v>0</v>
      </c>
      <c r="K89" s="15">
        <f>SUM(K52:K88)</f>
        <v>0</v>
      </c>
      <c r="L89" s="15">
        <f>SUM(L52:L88)</f>
        <v>0</v>
      </c>
      <c r="M89" s="15">
        <f>SUM(M52:M88)</f>
        <v>0</v>
      </c>
      <c r="N89" s="4"/>
      <c r="O89" s="4"/>
      <c r="P89" s="4"/>
    </row>
    <row r="90" spans="1:16">
      <c r="A90" s="6" t="s">
        <v>13</v>
      </c>
      <c r="B90" s="22">
        <f>IF(L43&gt;0,B89/L43,0)</f>
        <v>0</v>
      </c>
      <c r="C90" s="22">
        <f>IF(M43&gt;0,C89/M43,0)</f>
        <v>0</v>
      </c>
      <c r="D90" s="22">
        <f>IF(N43&gt;0,D89/N43,0)</f>
        <v>0</v>
      </c>
      <c r="E90" s="22">
        <f>IF(O43&gt;0,E89/O43,0)</f>
        <v>0</v>
      </c>
      <c r="F90" s="22">
        <f>IF(P43&gt;0,F89/P43,0)</f>
        <v>0</v>
      </c>
      <c r="G90" s="12"/>
      <c r="H90" s="6" t="s">
        <v>13</v>
      </c>
      <c r="I90" s="22">
        <f>IF(L43&gt;0,I89/L43,0)</f>
        <v>0</v>
      </c>
      <c r="J90" s="22">
        <f>IF(M43&gt;0,J89/M43,0)</f>
        <v>0</v>
      </c>
      <c r="K90" s="22">
        <f>IF(N43&gt;0,K89/N43,0)</f>
        <v>0</v>
      </c>
      <c r="L90" s="22">
        <f>IF(O43&gt;0,L89/O43,0)</f>
        <v>0</v>
      </c>
      <c r="M90" s="22">
        <f>IF(P43&gt;0,M89/P43,0)</f>
        <v>0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22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0</v>
      </c>
      <c r="C102" s="26">
        <f>$B$90</f>
        <v>0</v>
      </c>
      <c r="D102" s="26">
        <f>$I$90</f>
        <v>0</v>
      </c>
      <c r="E102" s="25">
        <f t="shared" ref="E102:E105" si="17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0</v>
      </c>
      <c r="C103" s="26">
        <f>$C$90</f>
        <v>0</v>
      </c>
      <c r="D103" s="26">
        <f>$J$90</f>
        <v>0</v>
      </c>
      <c r="E103" s="25">
        <f t="shared" si="17"/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0</v>
      </c>
      <c r="C104" s="26">
        <f>$D$90</f>
        <v>0</v>
      </c>
      <c r="D104" s="26">
        <f>$K$90</f>
        <v>0</v>
      </c>
      <c r="E104" s="25">
        <f t="shared" si="17"/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5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0</v>
      </c>
      <c r="C106" s="26">
        <f>$F$90</f>
        <v>0</v>
      </c>
      <c r="D106" s="26">
        <f>$M$90</f>
        <v>0</v>
      </c>
      <c r="E106" s="25">
        <f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0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 t="str">
        <f>IF(E106&gt;0,$I$2/E106,"")</f>
        <v/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P108"/>
  <sheetViews>
    <sheetView topLeftCell="A79" workbookViewId="0">
      <selection activeCell="I26" activeCellId="1" sqref="Q7:Q38 I26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687498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/>
      <c r="J25" s="5"/>
      <c r="K25" s="10">
        <v>13.25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309445</v>
      </c>
      <c r="J26" s="5"/>
      <c r="K26" s="10">
        <v>13.75</v>
      </c>
      <c r="L26" s="2">
        <f t="shared" si="1"/>
        <v>21.030242718446601</v>
      </c>
      <c r="M26" s="2">
        <f t="shared" si="2"/>
        <v>276.39747572815537</v>
      </c>
      <c r="N26" s="2">
        <f t="shared" si="3"/>
        <v>12.017281553398057</v>
      </c>
      <c r="O26" s="2">
        <f t="shared" si="4"/>
        <v>0</v>
      </c>
      <c r="P26" s="13">
        <f t="shared" si="5"/>
        <v>309.44499999999999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1856669</v>
      </c>
      <c r="J27" s="5"/>
      <c r="K27" s="10">
        <v>14.25</v>
      </c>
      <c r="L27" s="2">
        <f t="shared" si="1"/>
        <v>22.369506024096388</v>
      </c>
      <c r="M27" s="2">
        <f t="shared" si="2"/>
        <v>1767.1909759036146</v>
      </c>
      <c r="N27" s="2">
        <f t="shared" si="3"/>
        <v>67.108518072289158</v>
      </c>
      <c r="O27" s="2">
        <f t="shared" si="4"/>
        <v>0</v>
      </c>
      <c r="P27" s="13">
        <f t="shared" si="5"/>
        <v>1856.6690000000001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5413390</v>
      </c>
      <c r="J28" s="5"/>
      <c r="K28" s="10">
        <v>14.75</v>
      </c>
      <c r="L28" s="2">
        <f t="shared" si="1"/>
        <v>91.752372881355939</v>
      </c>
      <c r="M28" s="2">
        <f t="shared" si="2"/>
        <v>5046.3805084745763</v>
      </c>
      <c r="N28" s="2">
        <f t="shared" si="3"/>
        <v>275.25711864406782</v>
      </c>
      <c r="O28" s="2">
        <f t="shared" si="4"/>
        <v>0</v>
      </c>
      <c r="P28" s="13">
        <f t="shared" si="5"/>
        <v>5413.39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8043039</v>
      </c>
      <c r="J29" s="5"/>
      <c r="K29" s="10">
        <v>15.25</v>
      </c>
      <c r="L29" s="2">
        <f t="shared" si="1"/>
        <v>0</v>
      </c>
      <c r="M29" s="2">
        <f t="shared" si="2"/>
        <v>7468.5362142857139</v>
      </c>
      <c r="N29" s="2">
        <f t="shared" si="3"/>
        <v>574.50278571428566</v>
      </c>
      <c r="O29" s="2">
        <f t="shared" si="4"/>
        <v>0</v>
      </c>
      <c r="P29" s="13">
        <f t="shared" si="5"/>
        <v>8043.0389999999998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5259299</v>
      </c>
      <c r="J30" s="5"/>
      <c r="K30" s="10">
        <v>15.75</v>
      </c>
      <c r="L30" s="2">
        <f t="shared" si="1"/>
        <v>0</v>
      </c>
      <c r="M30" s="2">
        <f t="shared" si="2"/>
        <v>4558.0591333333332</v>
      </c>
      <c r="N30" s="2">
        <f t="shared" si="3"/>
        <v>701.23986666666667</v>
      </c>
      <c r="O30" s="2">
        <f t="shared" si="4"/>
        <v>0</v>
      </c>
      <c r="P30" s="13">
        <f t="shared" si="5"/>
        <v>5259.299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4021520</v>
      </c>
      <c r="J31" s="5"/>
      <c r="K31" s="10">
        <v>16.25</v>
      </c>
      <c r="L31" s="2">
        <f t="shared" si="1"/>
        <v>0</v>
      </c>
      <c r="M31" s="2">
        <f t="shared" si="2"/>
        <v>1827.9636363636364</v>
      </c>
      <c r="N31" s="2">
        <f t="shared" si="3"/>
        <v>2193.5563636363636</v>
      </c>
      <c r="O31" s="2">
        <f t="shared" si="4"/>
        <v>0</v>
      </c>
      <c r="P31" s="13">
        <f t="shared" si="5"/>
        <v>4021.52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928334</v>
      </c>
      <c r="J32" s="14"/>
      <c r="K32" s="10">
        <v>16.75</v>
      </c>
      <c r="L32" s="2">
        <f t="shared" si="1"/>
        <v>0</v>
      </c>
      <c r="M32" s="2">
        <f t="shared" si="2"/>
        <v>499.87215384615382</v>
      </c>
      <c r="N32" s="2">
        <f t="shared" si="3"/>
        <v>428.46184615384612</v>
      </c>
      <c r="O32" s="2">
        <f t="shared" si="4"/>
        <v>0</v>
      </c>
      <c r="P32" s="13">
        <f t="shared" si="5"/>
        <v>928.33399999999995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772981</v>
      </c>
      <c r="J33" s="14"/>
      <c r="K33" s="10">
        <v>17.25</v>
      </c>
      <c r="L33" s="2">
        <f t="shared" si="1"/>
        <v>0</v>
      </c>
      <c r="M33" s="2">
        <f t="shared" si="2"/>
        <v>257.66033333333331</v>
      </c>
      <c r="N33" s="2">
        <f t="shared" si="3"/>
        <v>515.32066666666663</v>
      </c>
      <c r="O33" s="2">
        <f t="shared" si="4"/>
        <v>0</v>
      </c>
      <c r="P33" s="13">
        <f t="shared" si="5"/>
        <v>772.98099999999999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26604677</v>
      </c>
      <c r="J43" s="2"/>
      <c r="K43" s="8" t="s">
        <v>7</v>
      </c>
      <c r="L43" s="15">
        <f>SUM(L6:L42)</f>
        <v>135.15212162389892</v>
      </c>
      <c r="M43" s="15">
        <f>SUM(M6:M42)</f>
        <v>21702.060431268517</v>
      </c>
      <c r="N43" s="15">
        <f>SUM(N6:N42)</f>
        <v>4767.4644471075835</v>
      </c>
      <c r="O43" s="15">
        <f>SUM(O6:O42)</f>
        <v>0</v>
      </c>
      <c r="P43" s="15">
        <f>SUM(P6:P42)</f>
        <v>26604.677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10.02893026069243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11.578351015485508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13.290534541978575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15.175182530926755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2">
        <f t="shared" si="6"/>
        <v>289.16583737864079</v>
      </c>
      <c r="C72" s="2">
        <f t="shared" si="7"/>
        <v>3800.4652912621364</v>
      </c>
      <c r="D72" s="2">
        <f t="shared" si="8"/>
        <v>165.23762135922328</v>
      </c>
      <c r="E72" s="2">
        <f t="shared" si="9"/>
        <v>0</v>
      </c>
      <c r="F72" s="12">
        <f t="shared" si="10"/>
        <v>4254.8687500000005</v>
      </c>
      <c r="G72" s="2"/>
      <c r="H72" s="10">
        <f t="shared" si="11"/>
        <v>17.242168457470271</v>
      </c>
      <c r="I72" s="2">
        <f t="shared" si="12"/>
        <v>362.60698765294381</v>
      </c>
      <c r="J72" s="2">
        <f t="shared" si="13"/>
        <v>4765.6918377244056</v>
      </c>
      <c r="K72" s="2">
        <f t="shared" si="14"/>
        <v>207.20399294453932</v>
      </c>
      <c r="L72" s="2">
        <f t="shared" si="15"/>
        <v>0</v>
      </c>
      <c r="M72" s="21">
        <f t="shared" si="16"/>
        <v>5335.5028183218883</v>
      </c>
      <c r="N72" s="4"/>
      <c r="O72" s="4"/>
      <c r="P72" s="4"/>
    </row>
    <row r="73" spans="1:16">
      <c r="A73" s="10">
        <v>14.25</v>
      </c>
      <c r="B73" s="2">
        <f t="shared" si="6"/>
        <v>318.76546084337355</v>
      </c>
      <c r="C73" s="2">
        <f t="shared" si="7"/>
        <v>25182.471406626508</v>
      </c>
      <c r="D73" s="2">
        <f t="shared" si="8"/>
        <v>956.29638253012047</v>
      </c>
      <c r="E73" s="2">
        <f t="shared" si="9"/>
        <v>0</v>
      </c>
      <c r="F73" s="12">
        <f t="shared" si="10"/>
        <v>26457.53325</v>
      </c>
      <c r="G73" s="2"/>
      <c r="H73" s="10">
        <f t="shared" si="11"/>
        <v>19.501533965501316</v>
      </c>
      <c r="I73" s="2">
        <f t="shared" si="12"/>
        <v>436.23968152040203</v>
      </c>
      <c r="J73" s="2">
        <f t="shared" si="13"/>
        <v>34462.93484011176</v>
      </c>
      <c r="K73" s="2">
        <f t="shared" si="14"/>
        <v>1308.7190445612059</v>
      </c>
      <c r="L73" s="2">
        <f t="shared" si="15"/>
        <v>0</v>
      </c>
      <c r="M73" s="21">
        <f t="shared" si="16"/>
        <v>36207.893566193372</v>
      </c>
      <c r="N73" s="4"/>
      <c r="O73" s="4"/>
      <c r="P73" s="4"/>
    </row>
    <row r="74" spans="1:16">
      <c r="A74" s="10">
        <v>14.75</v>
      </c>
      <c r="B74" s="2">
        <f t="shared" si="6"/>
        <v>1353.3475000000001</v>
      </c>
      <c r="C74" s="2">
        <f t="shared" si="7"/>
        <v>74434.112500000003</v>
      </c>
      <c r="D74" s="2">
        <f t="shared" si="8"/>
        <v>4060.0425000000005</v>
      </c>
      <c r="E74" s="2">
        <f t="shared" si="9"/>
        <v>0</v>
      </c>
      <c r="F74" s="12">
        <f t="shared" si="10"/>
        <v>79847.502500000002</v>
      </c>
      <c r="G74" s="2"/>
      <c r="H74" s="10">
        <f t="shared" si="11"/>
        <v>21.963485458105595</v>
      </c>
      <c r="I74" s="2">
        <f t="shared" si="12"/>
        <v>2015.2019075263433</v>
      </c>
      <c r="J74" s="2">
        <f t="shared" si="13"/>
        <v>110836.10491394888</v>
      </c>
      <c r="K74" s="2">
        <f t="shared" si="14"/>
        <v>6045.60572257903</v>
      </c>
      <c r="L74" s="2">
        <f t="shared" si="15"/>
        <v>0</v>
      </c>
      <c r="M74" s="21">
        <f t="shared" si="16"/>
        <v>118896.91254405424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113895.17726785714</v>
      </c>
      <c r="D75" s="2">
        <f t="shared" si="8"/>
        <v>8761.1674821428569</v>
      </c>
      <c r="E75" s="2">
        <f t="shared" si="9"/>
        <v>0</v>
      </c>
      <c r="F75" s="12">
        <f t="shared" si="10"/>
        <v>122656.34475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184012.71451497072</v>
      </c>
      <c r="K75" s="2">
        <f t="shared" si="14"/>
        <v>14154.824193459286</v>
      </c>
      <c r="L75" s="2">
        <f t="shared" si="15"/>
        <v>0</v>
      </c>
      <c r="M75" s="21">
        <f t="shared" si="16"/>
        <v>198167.53870843002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71789.431349999999</v>
      </c>
      <c r="D76" s="2">
        <f t="shared" si="8"/>
        <v>11044.527900000001</v>
      </c>
      <c r="E76" s="2">
        <f t="shared" si="9"/>
        <v>0</v>
      </c>
      <c r="F76" s="12">
        <f t="shared" si="10"/>
        <v>82833.95925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125514.25628336483</v>
      </c>
      <c r="K76" s="2">
        <f t="shared" si="14"/>
        <v>19309.885582056129</v>
      </c>
      <c r="L76" s="2">
        <f t="shared" si="15"/>
        <v>0</v>
      </c>
      <c r="M76" s="21">
        <f t="shared" si="16"/>
        <v>144824.14186542097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29704.409090909092</v>
      </c>
      <c r="D77" s="2">
        <f t="shared" si="8"/>
        <v>35645.290909090909</v>
      </c>
      <c r="E77" s="2">
        <f t="shared" si="9"/>
        <v>0</v>
      </c>
      <c r="F77" s="12">
        <f t="shared" si="10"/>
        <v>65349.7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56062.410450864169</v>
      </c>
      <c r="K77" s="2">
        <f t="shared" si="14"/>
        <v>67274.892541036999</v>
      </c>
      <c r="L77" s="2">
        <f t="shared" si="15"/>
        <v>0</v>
      </c>
      <c r="M77" s="21">
        <f t="shared" si="16"/>
        <v>123337.30299190118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8372.8585769230758</v>
      </c>
      <c r="D78" s="2">
        <f t="shared" si="8"/>
        <v>7176.7359230769225</v>
      </c>
      <c r="E78" s="2">
        <f t="shared" si="9"/>
        <v>0</v>
      </c>
      <c r="F78" s="12">
        <f t="shared" si="10"/>
        <v>15549.594499999999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17019.082311153892</v>
      </c>
      <c r="K78" s="2">
        <f t="shared" si="14"/>
        <v>14587.784838131907</v>
      </c>
      <c r="L78" s="2">
        <f t="shared" si="15"/>
        <v>0</v>
      </c>
      <c r="M78" s="21">
        <f t="shared" si="16"/>
        <v>31606.867149285797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4444.6407499999996</v>
      </c>
      <c r="D79" s="2">
        <f t="shared" si="8"/>
        <v>8889.2814999999991</v>
      </c>
      <c r="E79" s="2">
        <f t="shared" si="9"/>
        <v>0</v>
      </c>
      <c r="F79" s="12">
        <f t="shared" si="10"/>
        <v>13333.92225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9708.7438620918856</v>
      </c>
      <c r="K79" s="2">
        <f t="shared" si="14"/>
        <v>19417.487724183771</v>
      </c>
      <c r="L79" s="2">
        <f t="shared" si="15"/>
        <v>0</v>
      </c>
      <c r="M79" s="21">
        <f t="shared" si="16"/>
        <v>29126.231586275659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1961.2787982220143</v>
      </c>
      <c r="C89" s="15">
        <f>SUM(C52:C83)</f>
        <v>331623.56623357802</v>
      </c>
      <c r="D89" s="15">
        <f>SUM(D52:D83)</f>
        <v>76698.580218200033</v>
      </c>
      <c r="E89" s="15">
        <f>SUM(E52:E83)</f>
        <v>0</v>
      </c>
      <c r="F89" s="15">
        <f>SUM(F52:F83)</f>
        <v>410283.42525000003</v>
      </c>
      <c r="G89" s="12"/>
      <c r="H89" s="8" t="s">
        <v>7</v>
      </c>
      <c r="I89" s="15">
        <f>SUM(I52:I88)</f>
        <v>2814.048576699689</v>
      </c>
      <c r="J89" s="15">
        <f>SUM(J52:J88)</f>
        <v>542381.93901423062</v>
      </c>
      <c r="K89" s="15">
        <f>SUM(K52:K88)</f>
        <v>142306.40363895288</v>
      </c>
      <c r="L89" s="15">
        <f>SUM(L52:L88)</f>
        <v>0</v>
      </c>
      <c r="M89" s="15">
        <f>SUM(M52:M88)</f>
        <v>687502.39122988307</v>
      </c>
      <c r="N89" s="4"/>
      <c r="O89" s="4"/>
      <c r="P89" s="4"/>
    </row>
    <row r="90" spans="1:16">
      <c r="A90" s="6" t="s">
        <v>13</v>
      </c>
      <c r="B90" s="22">
        <f>IF(L43&gt;0,B89/L43,0)</f>
        <v>14.511638993576863</v>
      </c>
      <c r="C90" s="22">
        <f>IF(M43&gt;0,C89/M43,0)</f>
        <v>15.280741074509768</v>
      </c>
      <c r="D90" s="22">
        <f>IF(N43&gt;0,D89/N43,0)</f>
        <v>16.087918655530405</v>
      </c>
      <c r="E90" s="22">
        <f>IF(O43&gt;0,E89/O43,0)</f>
        <v>0</v>
      </c>
      <c r="F90" s="22">
        <f>IF(P43&gt;0,F89/P43,0)</f>
        <v>15.421477406021506</v>
      </c>
      <c r="G90" s="12"/>
      <c r="H90" s="6" t="s">
        <v>13</v>
      </c>
      <c r="I90" s="22">
        <f>IF(L43&gt;0,I89/L43,0)</f>
        <v>20.821342224509195</v>
      </c>
      <c r="J90" s="22">
        <f>IF(M43&gt;0,J89/M43,0)</f>
        <v>24.992186374744492</v>
      </c>
      <c r="K90" s="22">
        <f>IF(N43&gt;0,K89/N43,0)</f>
        <v>29.849494467712297</v>
      </c>
      <c r="L90" s="22">
        <f>IF(O43&gt;0,L89/O43,0)</f>
        <v>0</v>
      </c>
      <c r="M90" s="22">
        <f>IF(P43&gt;0,M89/P43,0)</f>
        <v>25.841410938004739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135.15212162389892</v>
      </c>
      <c r="C102" s="26">
        <f>$B$90</f>
        <v>14.511638993576863</v>
      </c>
      <c r="D102" s="26">
        <f>$I$90</f>
        <v>20.821342224509195</v>
      </c>
      <c r="E102" s="27">
        <f t="shared" ref="E102:E105" si="17">B102*D102</f>
        <v>2814.048576699689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21702.060431268517</v>
      </c>
      <c r="C103" s="26">
        <f>$C$90</f>
        <v>15.280741074509768</v>
      </c>
      <c r="D103" s="26">
        <f>$J$90</f>
        <v>24.992186374744492</v>
      </c>
      <c r="E103" s="27">
        <f t="shared" si="17"/>
        <v>542381.93901423062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4767.4644471075835</v>
      </c>
      <c r="C104" s="26">
        <f>$D$90</f>
        <v>16.087918655530405</v>
      </c>
      <c r="D104" s="26">
        <f>$K$90</f>
        <v>29.849494467712297</v>
      </c>
      <c r="E104" s="27">
        <f t="shared" si="17"/>
        <v>142306.40363895288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26604.677</v>
      </c>
      <c r="C106" s="26">
        <f>$F$90</f>
        <v>15.421477406021506</v>
      </c>
      <c r="D106" s="26">
        <f>$M$90</f>
        <v>25.841410938004739</v>
      </c>
      <c r="E106" s="27">
        <f>SUM(E102:E105)</f>
        <v>687502.39122988319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687498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0.99999361277874932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A1:P108"/>
  <sheetViews>
    <sheetView topLeftCell="A82" workbookViewId="0">
      <selection activeCell="I24" activeCellId="1" sqref="Q7:Q38 I24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727183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86228</v>
      </c>
      <c r="J24" s="5"/>
      <c r="K24" s="10">
        <v>12.75</v>
      </c>
      <c r="L24" s="2">
        <f t="shared" si="1"/>
        <v>13.110690058479531</v>
      </c>
      <c r="M24" s="2">
        <f t="shared" si="2"/>
        <v>72.613052631578938</v>
      </c>
      <c r="N24" s="2">
        <f t="shared" si="3"/>
        <v>0.5042573099415204</v>
      </c>
      <c r="O24" s="2">
        <f t="shared" si="4"/>
        <v>0</v>
      </c>
      <c r="P24" s="13">
        <f t="shared" si="5"/>
        <v>86.227999999999994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1976512</v>
      </c>
      <c r="J25" s="5"/>
      <c r="K25" s="10">
        <v>13.25</v>
      </c>
      <c r="L25" s="2">
        <f t="shared" si="1"/>
        <v>187.64354430379748</v>
      </c>
      <c r="M25" s="2">
        <f t="shared" si="2"/>
        <v>1763.8493164556962</v>
      </c>
      <c r="N25" s="2">
        <f t="shared" si="3"/>
        <v>25.019139240506327</v>
      </c>
      <c r="O25" s="2">
        <f t="shared" si="4"/>
        <v>0</v>
      </c>
      <c r="P25" s="13">
        <f t="shared" si="5"/>
        <v>1976.5119999999999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4381698</v>
      </c>
      <c r="J26" s="5"/>
      <c r="K26" s="10">
        <v>13.75</v>
      </c>
      <c r="L26" s="2">
        <f t="shared" si="1"/>
        <v>297.78530097087378</v>
      </c>
      <c r="M26" s="2">
        <f t="shared" si="2"/>
        <v>3913.749669902913</v>
      </c>
      <c r="N26" s="2">
        <f t="shared" si="3"/>
        <v>170.16302912621359</v>
      </c>
      <c r="O26" s="2">
        <f t="shared" si="4"/>
        <v>0</v>
      </c>
      <c r="P26" s="13">
        <f t="shared" si="5"/>
        <v>4381.6980000000003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10049423</v>
      </c>
      <c r="J27" s="5"/>
      <c r="K27" s="10">
        <v>14.25</v>
      </c>
      <c r="L27" s="2">
        <f t="shared" si="1"/>
        <v>121.07738554216868</v>
      </c>
      <c r="M27" s="2">
        <f t="shared" si="2"/>
        <v>9565.1134578313249</v>
      </c>
      <c r="N27" s="2">
        <f t="shared" si="3"/>
        <v>363.23215662650603</v>
      </c>
      <c r="O27" s="2">
        <f t="shared" si="4"/>
        <v>0</v>
      </c>
      <c r="P27" s="13">
        <f t="shared" si="5"/>
        <v>10049.422999999999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5061003</v>
      </c>
      <c r="J28" s="5"/>
      <c r="K28" s="10">
        <v>14.75</v>
      </c>
      <c r="L28" s="2">
        <f t="shared" si="1"/>
        <v>85.779711864406778</v>
      </c>
      <c r="M28" s="2">
        <f t="shared" si="2"/>
        <v>4717.8841525423722</v>
      </c>
      <c r="N28" s="2">
        <f t="shared" si="3"/>
        <v>257.33913559322036</v>
      </c>
      <c r="O28" s="2">
        <f t="shared" si="4"/>
        <v>0</v>
      </c>
      <c r="P28" s="13">
        <f t="shared" si="5"/>
        <v>5061.0029999999988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8249726</v>
      </c>
      <c r="J29" s="5"/>
      <c r="K29" s="10">
        <v>15.25</v>
      </c>
      <c r="L29" s="2">
        <f t="shared" si="1"/>
        <v>0</v>
      </c>
      <c r="M29" s="2">
        <f t="shared" si="2"/>
        <v>7660.4598571428578</v>
      </c>
      <c r="N29" s="2">
        <f t="shared" si="3"/>
        <v>589.26614285714288</v>
      </c>
      <c r="O29" s="2">
        <f t="shared" si="4"/>
        <v>0</v>
      </c>
      <c r="P29" s="13">
        <f t="shared" si="5"/>
        <v>8249.7260000000006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2491415</v>
      </c>
      <c r="J30" s="5"/>
      <c r="K30" s="10">
        <v>15.75</v>
      </c>
      <c r="L30" s="2">
        <f t="shared" si="1"/>
        <v>0</v>
      </c>
      <c r="M30" s="2">
        <f t="shared" si="2"/>
        <v>2159.2263333333335</v>
      </c>
      <c r="N30" s="2">
        <f t="shared" si="3"/>
        <v>332.18866666666668</v>
      </c>
      <c r="O30" s="2">
        <f t="shared" si="4"/>
        <v>0</v>
      </c>
      <c r="P30" s="13">
        <f t="shared" si="5"/>
        <v>2491.415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771123</v>
      </c>
      <c r="J31" s="5"/>
      <c r="K31" s="10">
        <v>16.25</v>
      </c>
      <c r="L31" s="2">
        <f t="shared" si="1"/>
        <v>0</v>
      </c>
      <c r="M31" s="2">
        <f t="shared" si="2"/>
        <v>350.51045454545454</v>
      </c>
      <c r="N31" s="2">
        <f t="shared" si="3"/>
        <v>420.61254545454545</v>
      </c>
      <c r="O31" s="2">
        <f t="shared" si="4"/>
        <v>0</v>
      </c>
      <c r="P31" s="13">
        <f t="shared" si="5"/>
        <v>771.12300000000005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428675</v>
      </c>
      <c r="J32" s="14"/>
      <c r="K32" s="10">
        <v>16.75</v>
      </c>
      <c r="L32" s="2">
        <f t="shared" si="1"/>
        <v>0</v>
      </c>
      <c r="M32" s="2">
        <f t="shared" si="2"/>
        <v>230.82499999999999</v>
      </c>
      <c r="N32" s="2">
        <f t="shared" si="3"/>
        <v>197.85000000000002</v>
      </c>
      <c r="O32" s="2">
        <f t="shared" si="4"/>
        <v>0</v>
      </c>
      <c r="P32" s="13">
        <f t="shared" si="5"/>
        <v>428.67500000000001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86228</v>
      </c>
      <c r="J33" s="14"/>
      <c r="K33" s="10">
        <v>17.25</v>
      </c>
      <c r="L33" s="2">
        <f t="shared" si="1"/>
        <v>0</v>
      </c>
      <c r="M33" s="2">
        <f t="shared" si="2"/>
        <v>28.742666666666665</v>
      </c>
      <c r="N33" s="2">
        <f t="shared" si="3"/>
        <v>57.48533333333333</v>
      </c>
      <c r="O33" s="2">
        <f t="shared" si="4"/>
        <v>0</v>
      </c>
      <c r="P33" s="13">
        <f t="shared" si="5"/>
        <v>86.227999999999994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33582031</v>
      </c>
      <c r="J43" s="2"/>
      <c r="K43" s="8" t="s">
        <v>7</v>
      </c>
      <c r="L43" s="15">
        <f>SUM(L6:L42)</f>
        <v>705.39663273972621</v>
      </c>
      <c r="M43" s="15">
        <f>SUM(M6:M42)</f>
        <v>30462.973961052197</v>
      </c>
      <c r="N43" s="15">
        <f>SUM(N6:N42)</f>
        <v>2413.6604062080764</v>
      </c>
      <c r="O43" s="15">
        <f>SUM(O6:O42)</f>
        <v>0</v>
      </c>
      <c r="P43" s="15">
        <f>SUM(P6:P42)</f>
        <v>33582.031000000003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10.02893026069243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11.578351015485508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167.16129824561401</v>
      </c>
      <c r="C70" s="2">
        <f t="shared" si="7"/>
        <v>925.81642105263143</v>
      </c>
      <c r="D70" s="2">
        <f t="shared" si="8"/>
        <v>6.4292807017543847</v>
      </c>
      <c r="E70" s="2">
        <f t="shared" si="9"/>
        <v>0</v>
      </c>
      <c r="F70" s="12">
        <f t="shared" si="10"/>
        <v>1099.4069999999997</v>
      </c>
      <c r="G70" s="2"/>
      <c r="H70" s="10">
        <f t="shared" si="11"/>
        <v>13.290534541978575</v>
      </c>
      <c r="I70" s="2">
        <f t="shared" si="12"/>
        <v>174.2480790913973</v>
      </c>
      <c r="J70" s="2">
        <f t="shared" si="13"/>
        <v>965.06628419850813</v>
      </c>
      <c r="K70" s="2">
        <f t="shared" si="14"/>
        <v>6.7018491958229731</v>
      </c>
      <c r="L70" s="2">
        <f t="shared" si="15"/>
        <v>0</v>
      </c>
      <c r="M70" s="21">
        <f t="shared" si="16"/>
        <v>1146.0162124857284</v>
      </c>
      <c r="N70" s="4"/>
      <c r="O70" s="4"/>
      <c r="P70" s="4"/>
    </row>
    <row r="71" spans="1:16">
      <c r="A71" s="10">
        <v>13.25</v>
      </c>
      <c r="B71" s="2">
        <f t="shared" si="6"/>
        <v>2486.2769620253166</v>
      </c>
      <c r="C71" s="2">
        <f t="shared" si="7"/>
        <v>23371.003443037975</v>
      </c>
      <c r="D71" s="2">
        <f t="shared" si="8"/>
        <v>331.50359493670885</v>
      </c>
      <c r="E71" s="2">
        <f t="shared" si="9"/>
        <v>0</v>
      </c>
      <c r="F71" s="12">
        <f t="shared" si="10"/>
        <v>26188.784</v>
      </c>
      <c r="G71" s="2"/>
      <c r="H71" s="10">
        <f t="shared" si="11"/>
        <v>15.175182530926755</v>
      </c>
      <c r="I71" s="2">
        <f t="shared" si="12"/>
        <v>2847.5250355601679</v>
      </c>
      <c r="J71" s="2">
        <f t="shared" si="13"/>
        <v>26766.735334265577</v>
      </c>
      <c r="K71" s="2">
        <f t="shared" si="14"/>
        <v>379.67000474135568</v>
      </c>
      <c r="L71" s="2">
        <f t="shared" si="15"/>
        <v>0</v>
      </c>
      <c r="M71" s="21">
        <f t="shared" si="16"/>
        <v>29993.930374567099</v>
      </c>
      <c r="N71" s="4"/>
      <c r="O71" s="4"/>
      <c r="P71" s="4"/>
    </row>
    <row r="72" spans="1:16">
      <c r="A72" s="10">
        <v>13.75</v>
      </c>
      <c r="B72" s="2">
        <f t="shared" si="6"/>
        <v>4094.5478883495143</v>
      </c>
      <c r="C72" s="2">
        <f t="shared" si="7"/>
        <v>53814.057961165054</v>
      </c>
      <c r="D72" s="2">
        <f t="shared" si="8"/>
        <v>2339.7416504854368</v>
      </c>
      <c r="E72" s="2">
        <f t="shared" si="9"/>
        <v>0</v>
      </c>
      <c r="F72" s="12">
        <f t="shared" si="10"/>
        <v>60248.347500000003</v>
      </c>
      <c r="G72" s="2"/>
      <c r="H72" s="10">
        <f t="shared" si="11"/>
        <v>17.242168457470271</v>
      </c>
      <c r="I72" s="2">
        <f t="shared" si="12"/>
        <v>5134.4643234982914</v>
      </c>
      <c r="J72" s="2">
        <f t="shared" si="13"/>
        <v>67481.531108834693</v>
      </c>
      <c r="K72" s="2">
        <f t="shared" si="14"/>
        <v>2933.9796134275948</v>
      </c>
      <c r="L72" s="2">
        <f t="shared" si="15"/>
        <v>0</v>
      </c>
      <c r="M72" s="21">
        <f t="shared" si="16"/>
        <v>75549.975045760584</v>
      </c>
      <c r="N72" s="4"/>
      <c r="O72" s="4"/>
      <c r="P72" s="4"/>
    </row>
    <row r="73" spans="1:16">
      <c r="A73" s="10">
        <v>14.25</v>
      </c>
      <c r="B73" s="2">
        <f t="shared" si="6"/>
        <v>1725.3527439759036</v>
      </c>
      <c r="C73" s="2">
        <f t="shared" si="7"/>
        <v>136302.86677409639</v>
      </c>
      <c r="D73" s="2">
        <f t="shared" si="8"/>
        <v>5176.0582319277109</v>
      </c>
      <c r="E73" s="2">
        <f t="shared" si="9"/>
        <v>0</v>
      </c>
      <c r="F73" s="12">
        <f t="shared" si="10"/>
        <v>143204.27775000001</v>
      </c>
      <c r="G73" s="2"/>
      <c r="H73" s="10">
        <f t="shared" si="11"/>
        <v>19.501533965501316</v>
      </c>
      <c r="I73" s="2">
        <f t="shared" si="12"/>
        <v>2361.1947466047004</v>
      </c>
      <c r="J73" s="2">
        <f t="shared" si="13"/>
        <v>186534.38498177132</v>
      </c>
      <c r="K73" s="2">
        <f t="shared" si="14"/>
        <v>7083.5842398141012</v>
      </c>
      <c r="L73" s="2">
        <f t="shared" si="15"/>
        <v>0</v>
      </c>
      <c r="M73" s="21">
        <f t="shared" si="16"/>
        <v>195979.16396819014</v>
      </c>
      <c r="N73" s="4"/>
      <c r="O73" s="4"/>
      <c r="P73" s="4"/>
    </row>
    <row r="74" spans="1:16">
      <c r="A74" s="10">
        <v>14.75</v>
      </c>
      <c r="B74" s="2">
        <f t="shared" si="6"/>
        <v>1265.2507499999999</v>
      </c>
      <c r="C74" s="2">
        <f t="shared" si="7"/>
        <v>69588.791249999995</v>
      </c>
      <c r="D74" s="2">
        <f t="shared" si="8"/>
        <v>3795.7522500000005</v>
      </c>
      <c r="E74" s="2">
        <f t="shared" si="9"/>
        <v>0</v>
      </c>
      <c r="F74" s="12">
        <f t="shared" si="10"/>
        <v>74649.794250000006</v>
      </c>
      <c r="G74" s="2"/>
      <c r="H74" s="10">
        <f t="shared" si="11"/>
        <v>21.963485458105595</v>
      </c>
      <c r="I74" s="2">
        <f t="shared" si="12"/>
        <v>1884.0214541343862</v>
      </c>
      <c r="J74" s="2">
        <f t="shared" si="13"/>
        <v>103621.17997739124</v>
      </c>
      <c r="K74" s="2">
        <f t="shared" si="14"/>
        <v>5652.0643624031591</v>
      </c>
      <c r="L74" s="2">
        <f t="shared" si="15"/>
        <v>0</v>
      </c>
      <c r="M74" s="21">
        <f t="shared" si="16"/>
        <v>111157.26579392879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116822.01282142858</v>
      </c>
      <c r="D75" s="2">
        <f t="shared" si="8"/>
        <v>8986.3086785714295</v>
      </c>
      <c r="E75" s="2">
        <f t="shared" si="9"/>
        <v>0</v>
      </c>
      <c r="F75" s="12">
        <f t="shared" si="10"/>
        <v>125808.32150000001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188741.40424592391</v>
      </c>
      <c r="K75" s="2">
        <f t="shared" si="14"/>
        <v>14518.569557378762</v>
      </c>
      <c r="L75" s="2">
        <f t="shared" si="15"/>
        <v>0</v>
      </c>
      <c r="M75" s="21">
        <f t="shared" si="16"/>
        <v>203259.97380330268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34007.814750000005</v>
      </c>
      <c r="D76" s="2">
        <f t="shared" si="8"/>
        <v>5231.9715000000006</v>
      </c>
      <c r="E76" s="2">
        <f t="shared" si="9"/>
        <v>0</v>
      </c>
      <c r="F76" s="12">
        <f t="shared" si="10"/>
        <v>39239.786250000005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59458.133264189666</v>
      </c>
      <c r="K76" s="2">
        <f t="shared" si="14"/>
        <v>9147.4051175676395</v>
      </c>
      <c r="L76" s="2">
        <f t="shared" si="15"/>
        <v>0</v>
      </c>
      <c r="M76" s="21">
        <f t="shared" si="16"/>
        <v>68605.538381757302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5695.7948863636366</v>
      </c>
      <c r="D77" s="2">
        <f t="shared" si="8"/>
        <v>6834.9538636363641</v>
      </c>
      <c r="E77" s="2">
        <f t="shared" si="9"/>
        <v>0</v>
      </c>
      <c r="F77" s="12">
        <f t="shared" si="10"/>
        <v>12530.748750000001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10749.918969469685</v>
      </c>
      <c r="K77" s="2">
        <f t="shared" si="14"/>
        <v>12899.902763363621</v>
      </c>
      <c r="L77" s="2">
        <f t="shared" si="15"/>
        <v>0</v>
      </c>
      <c r="M77" s="21">
        <f t="shared" si="16"/>
        <v>23649.821732833305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3866.3187499999999</v>
      </c>
      <c r="D78" s="2">
        <f t="shared" si="8"/>
        <v>3313.9875000000002</v>
      </c>
      <c r="E78" s="2">
        <f t="shared" si="9"/>
        <v>0</v>
      </c>
      <c r="F78" s="12">
        <f t="shared" si="10"/>
        <v>7180.3062499999996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7858.8688012438361</v>
      </c>
      <c r="K78" s="2">
        <f t="shared" si="14"/>
        <v>6736.1732582090035</v>
      </c>
      <c r="L78" s="2">
        <f t="shared" si="15"/>
        <v>0</v>
      </c>
      <c r="M78" s="21">
        <f t="shared" si="16"/>
        <v>14595.04205945284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495.81099999999998</v>
      </c>
      <c r="D79" s="2">
        <f t="shared" si="8"/>
        <v>991.62199999999996</v>
      </c>
      <c r="E79" s="2">
        <f t="shared" si="9"/>
        <v>0</v>
      </c>
      <c r="F79" s="12">
        <f t="shared" si="10"/>
        <v>1487.433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1083.0351143695111</v>
      </c>
      <c r="K79" s="2">
        <f t="shared" si="14"/>
        <v>2166.0702287390222</v>
      </c>
      <c r="L79" s="2">
        <f t="shared" si="15"/>
        <v>0</v>
      </c>
      <c r="M79" s="21">
        <f t="shared" si="16"/>
        <v>3249.1053431085334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9738.5896425963474</v>
      </c>
      <c r="C89" s="15">
        <f>SUM(C52:C83)</f>
        <v>444890.28805714421</v>
      </c>
      <c r="D89" s="15">
        <f>SUM(D52:D83)</f>
        <v>37008.328550259408</v>
      </c>
      <c r="E89" s="15">
        <f>SUM(E52:E83)</f>
        <v>0</v>
      </c>
      <c r="F89" s="15">
        <f>SUM(F52:F83)</f>
        <v>491637.2062500001</v>
      </c>
      <c r="G89" s="12"/>
      <c r="H89" s="8" t="s">
        <v>7</v>
      </c>
      <c r="I89" s="15">
        <f>SUM(I52:I88)</f>
        <v>12401.453638888945</v>
      </c>
      <c r="J89" s="15">
        <f>SUM(J52:J88)</f>
        <v>653260.25808165793</v>
      </c>
      <c r="K89" s="15">
        <f>SUM(K52:K88)</f>
        <v>61524.120994840079</v>
      </c>
      <c r="L89" s="15">
        <f>SUM(L52:L88)</f>
        <v>0</v>
      </c>
      <c r="M89" s="15">
        <f>SUM(M52:M88)</f>
        <v>727185.83271538699</v>
      </c>
      <c r="N89" s="4"/>
      <c r="O89" s="4"/>
      <c r="P89" s="4"/>
    </row>
    <row r="90" spans="1:16">
      <c r="A90" s="6" t="s">
        <v>13</v>
      </c>
      <c r="B90" s="22">
        <f>IF(L43&gt;0,B89/L43,0)</f>
        <v>13.80583517215292</v>
      </c>
      <c r="C90" s="22">
        <f>IF(M43&gt;0,C89/M43,0)</f>
        <v>14.604295976681378</v>
      </c>
      <c r="D90" s="22">
        <f>IF(N43&gt;0,D89/N43,0)</f>
        <v>15.33286474562528</v>
      </c>
      <c r="E90" s="22">
        <f>IF(O43&gt;0,E89/O43,0)</f>
        <v>0</v>
      </c>
      <c r="F90" s="22">
        <f>IF(P43&gt;0,F89/P43,0)</f>
        <v>14.639889000459801</v>
      </c>
      <c r="G90" s="12"/>
      <c r="H90" s="6" t="s">
        <v>13</v>
      </c>
      <c r="I90" s="22">
        <f>IF(L43&gt;0,I89/L43,0)</f>
        <v>17.580823416639092</v>
      </c>
      <c r="J90" s="22">
        <f>IF(M43&gt;0,J89/M43,0)</f>
        <v>21.44440194568233</v>
      </c>
      <c r="K90" s="22">
        <f>IF(N43&gt;0,K89/N43,0)</f>
        <v>25.489965712076323</v>
      </c>
      <c r="L90" s="22">
        <f>IF(O43&gt;0,L89/O43,0)</f>
        <v>0</v>
      </c>
      <c r="M90" s="22">
        <f>IF(P43&gt;0,M89/P43,0)</f>
        <v>21.654015884726775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705.39663273972621</v>
      </c>
      <c r="C102" s="26">
        <f>$B$90</f>
        <v>13.80583517215292</v>
      </c>
      <c r="D102" s="26">
        <f>$I$90</f>
        <v>17.580823416639092</v>
      </c>
      <c r="E102" s="27">
        <f t="shared" ref="E102:E105" si="17">B102*D102</f>
        <v>12401.453638888945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30462.973961052197</v>
      </c>
      <c r="C103" s="26">
        <f>$C$90</f>
        <v>14.604295976681378</v>
      </c>
      <c r="D103" s="26">
        <f>$J$90</f>
        <v>21.44440194568233</v>
      </c>
      <c r="E103" s="27">
        <f t="shared" si="17"/>
        <v>653260.25808165793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2413.6604062080764</v>
      </c>
      <c r="C104" s="26">
        <f>$D$90</f>
        <v>15.33286474562528</v>
      </c>
      <c r="D104" s="26">
        <f>$K$90</f>
        <v>25.489965712076323</v>
      </c>
      <c r="E104" s="27">
        <f t="shared" si="17"/>
        <v>61524.120994840079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33582.030999999995</v>
      </c>
      <c r="C106" s="26">
        <f>$F$90</f>
        <v>14.639889000459801</v>
      </c>
      <c r="D106" s="26">
        <f>$M$90</f>
        <v>21.654015884726775</v>
      </c>
      <c r="E106" s="27">
        <f>SUM(E102:E105)</f>
        <v>727185.83271538687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727183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0.9999961045509147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1124899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/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/>
      <c r="J22" s="5"/>
      <c r="K22" s="10">
        <v>11.75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13">
        <f t="shared" si="5"/>
        <v>0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/>
      <c r="J23" s="5"/>
      <c r="K23" s="10">
        <v>12.25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13">
        <f t="shared" si="5"/>
        <v>0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/>
      <c r="J24" s="5"/>
      <c r="K24" s="10">
        <v>12.75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13">
        <f t="shared" si="5"/>
        <v>0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/>
      <c r="J25" s="5"/>
      <c r="K25" s="10">
        <v>13.25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13">
        <f t="shared" si="5"/>
        <v>0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506320</v>
      </c>
      <c r="J26" s="5"/>
      <c r="K26" s="10">
        <v>13.75</v>
      </c>
      <c r="L26" s="2">
        <f t="shared" si="1"/>
        <v>34.410097087378638</v>
      </c>
      <c r="M26" s="2">
        <f t="shared" si="2"/>
        <v>452.24699029126214</v>
      </c>
      <c r="N26" s="2">
        <f t="shared" si="3"/>
        <v>19.662912621359222</v>
      </c>
      <c r="O26" s="2">
        <f t="shared" si="4"/>
        <v>0</v>
      </c>
      <c r="P26" s="13">
        <f t="shared" si="5"/>
        <v>506.32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3037919</v>
      </c>
      <c r="J27" s="5"/>
      <c r="K27" s="10">
        <v>14.25</v>
      </c>
      <c r="L27" s="2">
        <f t="shared" si="1"/>
        <v>36.601433734939761</v>
      </c>
      <c r="M27" s="2">
        <f t="shared" si="2"/>
        <v>2891.5132650602409</v>
      </c>
      <c r="N27" s="2">
        <f t="shared" si="3"/>
        <v>109.80430120481927</v>
      </c>
      <c r="O27" s="2">
        <f t="shared" si="4"/>
        <v>0</v>
      </c>
      <c r="P27" s="13">
        <f t="shared" si="5"/>
        <v>3037.9189999999999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8857496</v>
      </c>
      <c r="J28" s="5"/>
      <c r="K28" s="10">
        <v>14.75</v>
      </c>
      <c r="L28" s="2">
        <f t="shared" si="1"/>
        <v>150.12705084745761</v>
      </c>
      <c r="M28" s="2">
        <f t="shared" si="2"/>
        <v>8256.9877966101685</v>
      </c>
      <c r="N28" s="2">
        <f t="shared" si="3"/>
        <v>450.38115254237289</v>
      </c>
      <c r="O28" s="2">
        <f t="shared" si="4"/>
        <v>0</v>
      </c>
      <c r="P28" s="13">
        <f t="shared" si="5"/>
        <v>8857.4959999999992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13160181</v>
      </c>
      <c r="J29" s="5"/>
      <c r="K29" s="10">
        <v>15.25</v>
      </c>
      <c r="L29" s="2">
        <f t="shared" si="1"/>
        <v>0</v>
      </c>
      <c r="M29" s="2">
        <f t="shared" si="2"/>
        <v>12220.168071428572</v>
      </c>
      <c r="N29" s="2">
        <f t="shared" si="3"/>
        <v>940.01292857142857</v>
      </c>
      <c r="O29" s="2">
        <f t="shared" si="4"/>
        <v>0</v>
      </c>
      <c r="P29" s="13">
        <f t="shared" si="5"/>
        <v>13160.181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8605370</v>
      </c>
      <c r="J30" s="5"/>
      <c r="K30" s="10">
        <v>15.75</v>
      </c>
      <c r="L30" s="2">
        <f t="shared" si="1"/>
        <v>0</v>
      </c>
      <c r="M30" s="2">
        <f t="shared" si="2"/>
        <v>7457.9873333333344</v>
      </c>
      <c r="N30" s="2">
        <f t="shared" si="3"/>
        <v>1147.3826666666669</v>
      </c>
      <c r="O30" s="2">
        <f t="shared" si="4"/>
        <v>0</v>
      </c>
      <c r="P30" s="13">
        <f t="shared" si="5"/>
        <v>8605.3700000000008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6580091</v>
      </c>
      <c r="J31" s="5"/>
      <c r="K31" s="10">
        <v>16.25</v>
      </c>
      <c r="L31" s="2">
        <f t="shared" si="1"/>
        <v>0</v>
      </c>
      <c r="M31" s="2">
        <f t="shared" si="2"/>
        <v>2990.9504545454547</v>
      </c>
      <c r="N31" s="2">
        <f t="shared" si="3"/>
        <v>3589.1405454545452</v>
      </c>
      <c r="O31" s="2">
        <f t="shared" si="4"/>
        <v>0</v>
      </c>
      <c r="P31" s="13">
        <f t="shared" si="5"/>
        <v>6580.0910000000003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1518959</v>
      </c>
      <c r="J32" s="14"/>
      <c r="K32" s="10">
        <v>16.75</v>
      </c>
      <c r="L32" s="2">
        <f t="shared" si="1"/>
        <v>0</v>
      </c>
      <c r="M32" s="2">
        <f t="shared" si="2"/>
        <v>817.90099999999995</v>
      </c>
      <c r="N32" s="2">
        <f t="shared" si="3"/>
        <v>701.05800000000011</v>
      </c>
      <c r="O32" s="2">
        <f t="shared" si="4"/>
        <v>0</v>
      </c>
      <c r="P32" s="13">
        <f t="shared" si="5"/>
        <v>1518.9590000000001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1264766</v>
      </c>
      <c r="J33" s="14"/>
      <c r="K33" s="10">
        <v>17.25</v>
      </c>
      <c r="L33" s="2">
        <f t="shared" si="1"/>
        <v>0</v>
      </c>
      <c r="M33" s="2">
        <f t="shared" si="2"/>
        <v>421.58866666666665</v>
      </c>
      <c r="N33" s="2">
        <f t="shared" si="3"/>
        <v>843.17733333333331</v>
      </c>
      <c r="O33" s="2">
        <f t="shared" si="4"/>
        <v>0</v>
      </c>
      <c r="P33" s="13">
        <f t="shared" si="5"/>
        <v>1264.7660000000001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43531102</v>
      </c>
      <c r="J43" s="2"/>
      <c r="K43" s="8" t="s">
        <v>7</v>
      </c>
      <c r="L43" s="15">
        <f>SUM(L6:L42)</f>
        <v>221.13858166977602</v>
      </c>
      <c r="M43" s="15">
        <f>SUM(M6:M42)</f>
        <v>35509.343577935702</v>
      </c>
      <c r="N43" s="15">
        <f>SUM(N6:N42)</f>
        <v>7800.6198403945245</v>
      </c>
      <c r="O43" s="15">
        <f>SUM(O6:O42)</f>
        <v>0</v>
      </c>
      <c r="P43" s="15">
        <f>SUM(P6:P42)</f>
        <v>43531.102000000006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0</v>
      </c>
      <c r="C68" s="2">
        <f t="shared" si="7"/>
        <v>0</v>
      </c>
      <c r="D68" s="2">
        <f t="shared" si="8"/>
        <v>0</v>
      </c>
      <c r="E68" s="2">
        <f t="shared" si="9"/>
        <v>0</v>
      </c>
      <c r="F68" s="12">
        <f t="shared" si="10"/>
        <v>0</v>
      </c>
      <c r="G68" s="2"/>
      <c r="H68" s="10">
        <f t="shared" si="11"/>
        <v>10.02893026069243</v>
      </c>
      <c r="I68" s="2">
        <f t="shared" si="12"/>
        <v>0</v>
      </c>
      <c r="J68" s="2">
        <f t="shared" si="13"/>
        <v>0</v>
      </c>
      <c r="K68" s="2">
        <f t="shared" si="14"/>
        <v>0</v>
      </c>
      <c r="L68" s="2">
        <f t="shared" si="15"/>
        <v>0</v>
      </c>
      <c r="M68" s="21">
        <f t="shared" si="16"/>
        <v>0</v>
      </c>
      <c r="N68" s="4"/>
      <c r="O68" s="4"/>
      <c r="P68" s="4"/>
    </row>
    <row r="69" spans="1:16">
      <c r="A69" s="10">
        <v>12.25</v>
      </c>
      <c r="B69" s="2">
        <f t="shared" si="6"/>
        <v>0</v>
      </c>
      <c r="C69" s="2">
        <f t="shared" si="7"/>
        <v>0</v>
      </c>
      <c r="D69" s="2">
        <f t="shared" si="8"/>
        <v>0</v>
      </c>
      <c r="E69" s="2">
        <f t="shared" si="9"/>
        <v>0</v>
      </c>
      <c r="F69" s="12">
        <f t="shared" si="10"/>
        <v>0</v>
      </c>
      <c r="G69" s="2"/>
      <c r="H69" s="10">
        <f t="shared" si="11"/>
        <v>11.578351015485508</v>
      </c>
      <c r="I69" s="2">
        <f t="shared" si="12"/>
        <v>0</v>
      </c>
      <c r="J69" s="2">
        <f t="shared" si="13"/>
        <v>0</v>
      </c>
      <c r="K69" s="2">
        <f t="shared" si="14"/>
        <v>0</v>
      </c>
      <c r="L69" s="2">
        <f t="shared" si="15"/>
        <v>0</v>
      </c>
      <c r="M69" s="21">
        <f t="shared" si="16"/>
        <v>0</v>
      </c>
      <c r="N69" s="4"/>
      <c r="O69" s="4"/>
      <c r="P69" s="4"/>
    </row>
    <row r="70" spans="1:16">
      <c r="A70" s="10">
        <v>12.75</v>
      </c>
      <c r="B70" s="2">
        <f t="shared" si="6"/>
        <v>0</v>
      </c>
      <c r="C70" s="2">
        <f t="shared" si="7"/>
        <v>0</v>
      </c>
      <c r="D70" s="2">
        <f t="shared" si="8"/>
        <v>0</v>
      </c>
      <c r="E70" s="2">
        <f t="shared" si="9"/>
        <v>0</v>
      </c>
      <c r="F70" s="12">
        <f t="shared" si="10"/>
        <v>0</v>
      </c>
      <c r="G70" s="2"/>
      <c r="H70" s="10">
        <f t="shared" si="11"/>
        <v>13.290534541978575</v>
      </c>
      <c r="I70" s="2">
        <f t="shared" si="12"/>
        <v>0</v>
      </c>
      <c r="J70" s="2">
        <f t="shared" si="13"/>
        <v>0</v>
      </c>
      <c r="K70" s="2">
        <f t="shared" si="14"/>
        <v>0</v>
      </c>
      <c r="L70" s="2">
        <f t="shared" si="15"/>
        <v>0</v>
      </c>
      <c r="M70" s="21">
        <f t="shared" si="16"/>
        <v>0</v>
      </c>
      <c r="N70" s="4"/>
      <c r="O70" s="4"/>
      <c r="P70" s="4"/>
    </row>
    <row r="71" spans="1:16">
      <c r="A71" s="10">
        <v>13.25</v>
      </c>
      <c r="B71" s="2">
        <f t="shared" si="6"/>
        <v>0</v>
      </c>
      <c r="C71" s="2">
        <f t="shared" si="7"/>
        <v>0</v>
      </c>
      <c r="D71" s="2">
        <f t="shared" si="8"/>
        <v>0</v>
      </c>
      <c r="E71" s="2">
        <f t="shared" si="9"/>
        <v>0</v>
      </c>
      <c r="F71" s="12">
        <f t="shared" si="10"/>
        <v>0</v>
      </c>
      <c r="G71" s="2"/>
      <c r="H71" s="10">
        <f t="shared" si="11"/>
        <v>15.175182530926755</v>
      </c>
      <c r="I71" s="2">
        <f t="shared" si="12"/>
        <v>0</v>
      </c>
      <c r="J71" s="2">
        <f t="shared" si="13"/>
        <v>0</v>
      </c>
      <c r="K71" s="2">
        <f t="shared" si="14"/>
        <v>0</v>
      </c>
      <c r="L71" s="2">
        <f t="shared" si="15"/>
        <v>0</v>
      </c>
      <c r="M71" s="21">
        <f t="shared" si="16"/>
        <v>0</v>
      </c>
      <c r="N71" s="4"/>
      <c r="O71" s="4"/>
      <c r="P71" s="4"/>
    </row>
    <row r="72" spans="1:16">
      <c r="A72" s="10">
        <v>13.75</v>
      </c>
      <c r="B72" s="2">
        <f t="shared" si="6"/>
        <v>473.13883495145626</v>
      </c>
      <c r="C72" s="2">
        <f t="shared" si="7"/>
        <v>6218.396116504854</v>
      </c>
      <c r="D72" s="2">
        <f t="shared" si="8"/>
        <v>270.36504854368928</v>
      </c>
      <c r="E72" s="2">
        <f t="shared" si="9"/>
        <v>0</v>
      </c>
      <c r="F72" s="12">
        <f t="shared" si="10"/>
        <v>6961.9</v>
      </c>
      <c r="G72" s="2"/>
      <c r="H72" s="10">
        <f t="shared" si="11"/>
        <v>17.242168457470271</v>
      </c>
      <c r="I72" s="2">
        <f t="shared" si="12"/>
        <v>593.30469061848964</v>
      </c>
      <c r="J72" s="2">
        <f t="shared" si="13"/>
        <v>7797.718790985864</v>
      </c>
      <c r="K72" s="2">
        <f t="shared" si="14"/>
        <v>339.03125178199406</v>
      </c>
      <c r="L72" s="2">
        <f t="shared" si="15"/>
        <v>0</v>
      </c>
      <c r="M72" s="21">
        <f t="shared" si="16"/>
        <v>8730.0547333863487</v>
      </c>
      <c r="N72" s="4"/>
      <c r="O72" s="4"/>
      <c r="P72" s="4"/>
    </row>
    <row r="73" spans="1:16">
      <c r="A73" s="10">
        <v>14.25</v>
      </c>
      <c r="B73" s="2">
        <f t="shared" si="6"/>
        <v>521.57043072289162</v>
      </c>
      <c r="C73" s="2">
        <f t="shared" si="7"/>
        <v>41204.064027108434</v>
      </c>
      <c r="D73" s="2">
        <f t="shared" si="8"/>
        <v>1564.7112921686746</v>
      </c>
      <c r="E73" s="2">
        <f t="shared" si="9"/>
        <v>0</v>
      </c>
      <c r="F73" s="12">
        <f t="shared" si="10"/>
        <v>43290.34575</v>
      </c>
      <c r="G73" s="2"/>
      <c r="H73" s="10">
        <f t="shared" si="11"/>
        <v>19.501533965501316</v>
      </c>
      <c r="I73" s="2">
        <f t="shared" si="12"/>
        <v>713.7841031679734</v>
      </c>
      <c r="J73" s="2">
        <f t="shared" si="13"/>
        <v>56388.944150269897</v>
      </c>
      <c r="K73" s="2">
        <f t="shared" si="14"/>
        <v>2141.35230950392</v>
      </c>
      <c r="L73" s="2">
        <f t="shared" si="15"/>
        <v>0</v>
      </c>
      <c r="M73" s="21">
        <f t="shared" si="16"/>
        <v>59244.080562941788</v>
      </c>
      <c r="N73" s="4"/>
      <c r="O73" s="4"/>
      <c r="P73" s="4"/>
    </row>
    <row r="74" spans="1:16">
      <c r="A74" s="10">
        <v>14.75</v>
      </c>
      <c r="B74" s="2">
        <f t="shared" si="6"/>
        <v>2214.3739999999998</v>
      </c>
      <c r="C74" s="2">
        <f t="shared" si="7"/>
        <v>121790.56999999999</v>
      </c>
      <c r="D74" s="2">
        <f t="shared" si="8"/>
        <v>6643.1220000000003</v>
      </c>
      <c r="E74" s="2">
        <f t="shared" si="9"/>
        <v>0</v>
      </c>
      <c r="F74" s="12">
        <f t="shared" si="10"/>
        <v>130648.06599999999</v>
      </c>
      <c r="G74" s="2"/>
      <c r="H74" s="10">
        <f t="shared" si="11"/>
        <v>21.963485458105595</v>
      </c>
      <c r="I74" s="2">
        <f t="shared" si="12"/>
        <v>3297.3132981564145</v>
      </c>
      <c r="J74" s="2">
        <f t="shared" si="13"/>
        <v>181352.2313986028</v>
      </c>
      <c r="K74" s="2">
        <f t="shared" si="14"/>
        <v>9891.9398944692439</v>
      </c>
      <c r="L74" s="2">
        <f t="shared" si="15"/>
        <v>0</v>
      </c>
      <c r="M74" s="21">
        <f t="shared" si="16"/>
        <v>194541.48459122848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186357.56308928572</v>
      </c>
      <c r="D75" s="2">
        <f t="shared" si="8"/>
        <v>14335.197160714286</v>
      </c>
      <c r="E75" s="2">
        <f t="shared" si="9"/>
        <v>0</v>
      </c>
      <c r="F75" s="12">
        <f t="shared" si="10"/>
        <v>200692.76024999999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301085.27750746231</v>
      </c>
      <c r="K75" s="2">
        <f t="shared" si="14"/>
        <v>23160.405962112487</v>
      </c>
      <c r="L75" s="2">
        <f t="shared" si="15"/>
        <v>0</v>
      </c>
      <c r="M75" s="21">
        <f t="shared" si="16"/>
        <v>324245.68346957478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117463.30050000001</v>
      </c>
      <c r="D76" s="2">
        <f t="shared" si="8"/>
        <v>18071.277000000002</v>
      </c>
      <c r="E76" s="2">
        <f t="shared" si="9"/>
        <v>0</v>
      </c>
      <c r="F76" s="12">
        <f t="shared" si="10"/>
        <v>135534.57750000001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205368.93140952423</v>
      </c>
      <c r="K76" s="2">
        <f t="shared" si="14"/>
        <v>31595.220216849884</v>
      </c>
      <c r="L76" s="2">
        <f t="shared" si="15"/>
        <v>0</v>
      </c>
      <c r="M76" s="21">
        <f t="shared" si="16"/>
        <v>236964.15162637411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48602.944886363635</v>
      </c>
      <c r="D77" s="2">
        <f t="shared" si="8"/>
        <v>58323.533863636359</v>
      </c>
      <c r="E77" s="2">
        <f t="shared" si="9"/>
        <v>0</v>
      </c>
      <c r="F77" s="12">
        <f t="shared" si="10"/>
        <v>106926.47874999999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91730.430893303346</v>
      </c>
      <c r="K77" s="2">
        <f t="shared" si="14"/>
        <v>110076.517071964</v>
      </c>
      <c r="L77" s="2">
        <f t="shared" si="15"/>
        <v>0</v>
      </c>
      <c r="M77" s="21">
        <f t="shared" si="16"/>
        <v>201806.94796526735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13699.84175</v>
      </c>
      <c r="D78" s="2">
        <f t="shared" si="8"/>
        <v>11742.721500000001</v>
      </c>
      <c r="E78" s="2">
        <f t="shared" si="9"/>
        <v>0</v>
      </c>
      <c r="F78" s="12">
        <f t="shared" si="10"/>
        <v>25442.563249999999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27846.969138551434</v>
      </c>
      <c r="K78" s="2">
        <f t="shared" si="14"/>
        <v>23868.830690186947</v>
      </c>
      <c r="L78" s="2">
        <f t="shared" si="15"/>
        <v>0</v>
      </c>
      <c r="M78" s="21">
        <f t="shared" si="16"/>
        <v>51715.799828738382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7272.4044999999996</v>
      </c>
      <c r="D79" s="2">
        <f t="shared" si="8"/>
        <v>14544.808999999999</v>
      </c>
      <c r="E79" s="2">
        <f t="shared" si="9"/>
        <v>0</v>
      </c>
      <c r="F79" s="12">
        <f t="shared" si="10"/>
        <v>21817.213499999998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15885.628675843916</v>
      </c>
      <c r="K79" s="2">
        <f t="shared" si="14"/>
        <v>31771.257351687833</v>
      </c>
      <c r="L79" s="2">
        <f t="shared" si="15"/>
        <v>0</v>
      </c>
      <c r="M79" s="21">
        <f t="shared" si="16"/>
        <v>47656.886027531749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3209.0832656743478</v>
      </c>
      <c r="C89" s="15">
        <f>SUM(C52:C83)</f>
        <v>542609.08486926253</v>
      </c>
      <c r="D89" s="15">
        <f>SUM(D52:D83)</f>
        <v>125495.73686506301</v>
      </c>
      <c r="E89" s="15">
        <f>SUM(E52:E83)</f>
        <v>0</v>
      </c>
      <c r="F89" s="15">
        <f>SUM(F52:F83)</f>
        <v>671313.90499999991</v>
      </c>
      <c r="G89" s="12"/>
      <c r="H89" s="8" t="s">
        <v>7</v>
      </c>
      <c r="I89" s="15">
        <f>SUM(I52:I88)</f>
        <v>4604.4020919428776</v>
      </c>
      <c r="J89" s="15">
        <f>SUM(J52:J88)</f>
        <v>887456.13196454383</v>
      </c>
      <c r="K89" s="15">
        <f>SUM(K52:K88)</f>
        <v>232844.55474855629</v>
      </c>
      <c r="L89" s="15">
        <f>SUM(L52:L88)</f>
        <v>0</v>
      </c>
      <c r="M89" s="15">
        <f>SUM(M52:M88)</f>
        <v>1124905.0888050429</v>
      </c>
      <c r="N89" s="4"/>
      <c r="O89" s="4"/>
      <c r="P89" s="4"/>
    </row>
    <row r="90" spans="1:16">
      <c r="A90" s="6" t="s">
        <v>13</v>
      </c>
      <c r="B90" s="22">
        <f>IF(L43&gt;0,B89/L43,0)</f>
        <v>14.511638997786642</v>
      </c>
      <c r="C90" s="22">
        <f>IF(M43&gt;0,C89/M43,0)</f>
        <v>15.28074107251088</v>
      </c>
      <c r="D90" s="22">
        <f>IF(N43&gt;0,D89/N43,0)</f>
        <v>16.087918579905558</v>
      </c>
      <c r="E90" s="22">
        <f>IF(O43&gt;0,E89/O43,0)</f>
        <v>0</v>
      </c>
      <c r="F90" s="22">
        <f>IF(P43&gt;0,F89/P43,0)</f>
        <v>15.421477384147082</v>
      </c>
      <c r="G90" s="12"/>
      <c r="H90" s="6" t="s">
        <v>13</v>
      </c>
      <c r="I90" s="22">
        <f>IF(L43&gt;0,I89/L43,0)</f>
        <v>20.821342242388912</v>
      </c>
      <c r="J90" s="22">
        <f>IF(M43&gt;0,J89/M43,0)</f>
        <v>24.992186352776706</v>
      </c>
      <c r="K90" s="22">
        <f>IF(N43&gt;0,K89/N43,0)</f>
        <v>29.849493952108801</v>
      </c>
      <c r="L90" s="22">
        <f>IF(O43&gt;0,L89/O43,0)</f>
        <v>0</v>
      </c>
      <c r="M90" s="22">
        <f>IF(P43&gt;0,M89/P43,0)</f>
        <v>25.841410787281305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221.13858166977602</v>
      </c>
      <c r="C102" s="26">
        <f>$B$90</f>
        <v>14.511638997786642</v>
      </c>
      <c r="D102" s="26">
        <f>$I$90</f>
        <v>20.821342242388912</v>
      </c>
      <c r="E102" s="27">
        <f t="shared" ref="E102:E105" si="17">B102*D102</f>
        <v>4604.4020919428776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35509.343577935702</v>
      </c>
      <c r="C103" s="26">
        <f>$C$90</f>
        <v>15.28074107251088</v>
      </c>
      <c r="D103" s="26">
        <f>$J$90</f>
        <v>24.992186352776706</v>
      </c>
      <c r="E103" s="27">
        <f t="shared" si="17"/>
        <v>887456.13196454383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7800.6198403945245</v>
      </c>
      <c r="C104" s="26">
        <f>$D$90</f>
        <v>16.087918579905558</v>
      </c>
      <c r="D104" s="26">
        <f>$K$90</f>
        <v>29.849493952108801</v>
      </c>
      <c r="E104" s="27">
        <f t="shared" si="17"/>
        <v>232844.55474855629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43531.101999999999</v>
      </c>
      <c r="C106" s="26">
        <f>$F$90</f>
        <v>15.421477384147082</v>
      </c>
      <c r="D106" s="26">
        <f>$M$90</f>
        <v>25.841410787281305</v>
      </c>
      <c r="E106" s="27">
        <f>SUM(E102:E105)</f>
        <v>1124905.0888050429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1124899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0.99999458727220325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600188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279874</v>
      </c>
      <c r="J20" s="5"/>
      <c r="K20" s="10">
        <v>10.75</v>
      </c>
      <c r="L20" s="2">
        <f t="shared" si="1"/>
        <v>268.21258333333338</v>
      </c>
      <c r="M20" s="2">
        <f t="shared" si="2"/>
        <v>11.661416666666668</v>
      </c>
      <c r="N20" s="2">
        <f t="shared" si="3"/>
        <v>0</v>
      </c>
      <c r="O20" s="2">
        <f t="shared" si="4"/>
        <v>0</v>
      </c>
      <c r="P20" s="13">
        <f t="shared" si="5"/>
        <v>279.87400000000002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0</v>
      </c>
      <c r="J21" s="5"/>
      <c r="K21" s="10">
        <v>11.25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13">
        <f t="shared" si="5"/>
        <v>0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373165</v>
      </c>
      <c r="J22" s="5"/>
      <c r="K22" s="10">
        <v>11.75</v>
      </c>
      <c r="L22" s="2">
        <f t="shared" si="1"/>
        <v>182.43622222222223</v>
      </c>
      <c r="M22" s="2">
        <f t="shared" si="2"/>
        <v>190.72877777777776</v>
      </c>
      <c r="N22" s="2">
        <f t="shared" si="3"/>
        <v>0</v>
      </c>
      <c r="O22" s="2">
        <f t="shared" si="4"/>
        <v>0</v>
      </c>
      <c r="P22" s="13">
        <f t="shared" si="5"/>
        <v>373.16499999999996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2636920</v>
      </c>
      <c r="J23" s="5"/>
      <c r="K23" s="10">
        <v>12.25</v>
      </c>
      <c r="L23" s="2">
        <f t="shared" si="1"/>
        <v>555.14105263157899</v>
      </c>
      <c r="M23" s="2">
        <f t="shared" si="2"/>
        <v>2047.0826315789473</v>
      </c>
      <c r="N23" s="2">
        <f t="shared" si="3"/>
        <v>34.696315789473687</v>
      </c>
      <c r="O23" s="2">
        <f t="shared" si="4"/>
        <v>0</v>
      </c>
      <c r="P23" s="13">
        <f t="shared" si="5"/>
        <v>2636.92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8144470</v>
      </c>
      <c r="J24" s="5"/>
      <c r="K24" s="10">
        <v>12.75</v>
      </c>
      <c r="L24" s="2">
        <f t="shared" si="1"/>
        <v>1238.3404678362572</v>
      </c>
      <c r="M24" s="2">
        <f t="shared" si="2"/>
        <v>6858.5010526315791</v>
      </c>
      <c r="N24" s="2">
        <f t="shared" si="3"/>
        <v>47.628479532163745</v>
      </c>
      <c r="O24" s="2">
        <f t="shared" si="4"/>
        <v>0</v>
      </c>
      <c r="P24" s="13">
        <f t="shared" si="5"/>
        <v>8144.47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14875864</v>
      </c>
      <c r="J25" s="5"/>
      <c r="K25" s="10">
        <v>13.25</v>
      </c>
      <c r="L25" s="2">
        <f t="shared" si="1"/>
        <v>1412.2655696202532</v>
      </c>
      <c r="M25" s="2">
        <f t="shared" si="2"/>
        <v>13275.296354430378</v>
      </c>
      <c r="N25" s="2">
        <f t="shared" si="3"/>
        <v>188.30207594936709</v>
      </c>
      <c r="O25" s="2">
        <f t="shared" si="4"/>
        <v>0</v>
      </c>
      <c r="P25" s="13">
        <f t="shared" si="5"/>
        <v>14875.863999999998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7101674</v>
      </c>
      <c r="J26" s="5"/>
      <c r="K26" s="10">
        <v>13.75</v>
      </c>
      <c r="L26" s="2">
        <f t="shared" si="1"/>
        <v>482.63803883495143</v>
      </c>
      <c r="M26" s="2">
        <f t="shared" si="2"/>
        <v>6343.2427961165049</v>
      </c>
      <c r="N26" s="2">
        <f t="shared" si="3"/>
        <v>275.79316504854364</v>
      </c>
      <c r="O26" s="2">
        <f t="shared" si="4"/>
        <v>0</v>
      </c>
      <c r="P26" s="13">
        <f t="shared" si="5"/>
        <v>7101.674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3130785</v>
      </c>
      <c r="J27" s="5"/>
      <c r="K27" s="10">
        <v>14.25</v>
      </c>
      <c r="L27" s="2">
        <f t="shared" si="1"/>
        <v>37.720301204819279</v>
      </c>
      <c r="M27" s="2">
        <f t="shared" si="2"/>
        <v>2979.9037951807227</v>
      </c>
      <c r="N27" s="2">
        <f t="shared" si="3"/>
        <v>113.16090361445782</v>
      </c>
      <c r="O27" s="2">
        <f t="shared" si="4"/>
        <v>0</v>
      </c>
      <c r="P27" s="13">
        <f t="shared" si="5"/>
        <v>3130.7849999999999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466938</v>
      </c>
      <c r="J28" s="5"/>
      <c r="K28" s="10">
        <v>14.75</v>
      </c>
      <c r="L28" s="2">
        <f t="shared" si="1"/>
        <v>7.914203389830508</v>
      </c>
      <c r="M28" s="2">
        <f t="shared" si="2"/>
        <v>435.28118644067791</v>
      </c>
      <c r="N28" s="2">
        <f t="shared" si="3"/>
        <v>23.742610169491527</v>
      </c>
      <c r="O28" s="2">
        <f t="shared" si="4"/>
        <v>0</v>
      </c>
      <c r="P28" s="13">
        <f t="shared" si="5"/>
        <v>466.93799999999993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746812</v>
      </c>
      <c r="J29" s="5"/>
      <c r="K29" s="10">
        <v>15.25</v>
      </c>
      <c r="L29" s="2">
        <f t="shared" si="1"/>
        <v>0</v>
      </c>
      <c r="M29" s="2">
        <f t="shared" si="2"/>
        <v>693.4682857142858</v>
      </c>
      <c r="N29" s="2">
        <f t="shared" si="3"/>
        <v>53.343714285714285</v>
      </c>
      <c r="O29" s="2">
        <f t="shared" si="4"/>
        <v>0</v>
      </c>
      <c r="P29" s="13">
        <f t="shared" si="5"/>
        <v>746.81200000000013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351044</v>
      </c>
      <c r="J30" s="5"/>
      <c r="K30" s="10">
        <v>15.75</v>
      </c>
      <c r="L30" s="2">
        <f t="shared" si="1"/>
        <v>0</v>
      </c>
      <c r="M30" s="2">
        <f t="shared" si="2"/>
        <v>304.23813333333334</v>
      </c>
      <c r="N30" s="2">
        <f t="shared" si="3"/>
        <v>46.805866666666667</v>
      </c>
      <c r="O30" s="2">
        <f t="shared" si="4"/>
        <v>0</v>
      </c>
      <c r="P30" s="13">
        <f t="shared" si="5"/>
        <v>351.04399999999998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117574</v>
      </c>
      <c r="J31" s="5"/>
      <c r="K31" s="10">
        <v>16.25</v>
      </c>
      <c r="L31" s="2">
        <f t="shared" si="1"/>
        <v>0</v>
      </c>
      <c r="M31" s="2">
        <f t="shared" si="2"/>
        <v>53.442727272727268</v>
      </c>
      <c r="N31" s="2">
        <f t="shared" si="3"/>
        <v>64.131272727272716</v>
      </c>
      <c r="O31" s="2">
        <f t="shared" si="4"/>
        <v>0</v>
      </c>
      <c r="P31" s="13">
        <f t="shared" si="5"/>
        <v>117.57399999999998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>
        <v>0</v>
      </c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>
        <v>117574</v>
      </c>
      <c r="J33" s="14"/>
      <c r="K33" s="10">
        <v>17.25</v>
      </c>
      <c r="L33" s="2">
        <f t="shared" si="1"/>
        <v>0</v>
      </c>
      <c r="M33" s="2">
        <f t="shared" si="2"/>
        <v>39.191333333333333</v>
      </c>
      <c r="N33" s="2">
        <f t="shared" si="3"/>
        <v>78.382666666666665</v>
      </c>
      <c r="O33" s="2">
        <f t="shared" si="4"/>
        <v>0</v>
      </c>
      <c r="P33" s="13">
        <f t="shared" si="5"/>
        <v>117.574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38342694</v>
      </c>
      <c r="J43" s="2"/>
      <c r="K43" s="8" t="s">
        <v>7</v>
      </c>
      <c r="L43" s="15">
        <f>SUM(L6:L42)</f>
        <v>4184.6684390732462</v>
      </c>
      <c r="M43" s="15">
        <f>SUM(M6:M42)</f>
        <v>33232.038490476938</v>
      </c>
      <c r="N43" s="15">
        <f>SUM(N6:N42)</f>
        <v>925.98707044981791</v>
      </c>
      <c r="O43" s="15">
        <f>SUM(O6:O42)</f>
        <v>0</v>
      </c>
      <c r="P43" s="15">
        <f>SUM(P6:P42)</f>
        <v>38342.693999999996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2883.2852708333339</v>
      </c>
      <c r="C66" s="2">
        <f t="shared" si="7"/>
        <v>125.36022916666667</v>
      </c>
      <c r="D66" s="2">
        <f t="shared" si="8"/>
        <v>0</v>
      </c>
      <c r="E66" s="2">
        <f t="shared" si="9"/>
        <v>0</v>
      </c>
      <c r="F66" s="12">
        <f t="shared" si="10"/>
        <v>3008.6455000000005</v>
      </c>
      <c r="G66" s="2"/>
      <c r="H66" s="10">
        <f t="shared" si="11"/>
        <v>7.3804525351909716</v>
      </c>
      <c r="I66" s="2">
        <f t="shared" si="12"/>
        <v>1979.53024063262</v>
      </c>
      <c r="J66" s="2">
        <f t="shared" si="13"/>
        <v>86.066532201418255</v>
      </c>
      <c r="K66" s="2">
        <f t="shared" si="14"/>
        <v>0</v>
      </c>
      <c r="L66" s="2">
        <f t="shared" si="15"/>
        <v>0</v>
      </c>
      <c r="M66" s="21">
        <f t="shared" si="16"/>
        <v>2065.5967728340383</v>
      </c>
      <c r="N66" s="4"/>
      <c r="O66" s="4"/>
      <c r="P66" s="4"/>
    </row>
    <row r="67" spans="1:16">
      <c r="A67" s="10">
        <v>11.25</v>
      </c>
      <c r="B67" s="2">
        <f t="shared" si="6"/>
        <v>0</v>
      </c>
      <c r="C67" s="2">
        <f t="shared" si="7"/>
        <v>0</v>
      </c>
      <c r="D67" s="2">
        <f t="shared" si="8"/>
        <v>0</v>
      </c>
      <c r="E67" s="2">
        <f t="shared" si="9"/>
        <v>0</v>
      </c>
      <c r="F67" s="12">
        <f t="shared" si="10"/>
        <v>0</v>
      </c>
      <c r="G67" s="2"/>
      <c r="H67" s="10">
        <f t="shared" si="11"/>
        <v>8.6327462142566667</v>
      </c>
      <c r="I67" s="2">
        <f t="shared" si="12"/>
        <v>0</v>
      </c>
      <c r="J67" s="2">
        <f t="shared" si="13"/>
        <v>0</v>
      </c>
      <c r="K67" s="2">
        <f t="shared" si="14"/>
        <v>0</v>
      </c>
      <c r="L67" s="2">
        <f t="shared" si="15"/>
        <v>0</v>
      </c>
      <c r="M67" s="21">
        <f t="shared" si="16"/>
        <v>0</v>
      </c>
      <c r="N67" s="4"/>
      <c r="O67" s="4"/>
      <c r="P67" s="4"/>
    </row>
    <row r="68" spans="1:16">
      <c r="A68" s="10">
        <v>11.75</v>
      </c>
      <c r="B68" s="2">
        <f t="shared" si="6"/>
        <v>2143.6256111111111</v>
      </c>
      <c r="C68" s="2">
        <f t="shared" si="7"/>
        <v>2241.0631388888887</v>
      </c>
      <c r="D68" s="2">
        <f t="shared" si="8"/>
        <v>0</v>
      </c>
      <c r="E68" s="2">
        <f t="shared" si="9"/>
        <v>0</v>
      </c>
      <c r="F68" s="12">
        <f t="shared" si="10"/>
        <v>4384.6887499999993</v>
      </c>
      <c r="G68" s="2"/>
      <c r="H68" s="10">
        <f t="shared" si="11"/>
        <v>10.02893026069243</v>
      </c>
      <c r="I68" s="2">
        <f t="shared" si="12"/>
        <v>1829.6401496908534</v>
      </c>
      <c r="J68" s="2">
        <f t="shared" si="13"/>
        <v>1912.8056110404373</v>
      </c>
      <c r="K68" s="2">
        <f t="shared" si="14"/>
        <v>0</v>
      </c>
      <c r="L68" s="2">
        <f t="shared" si="15"/>
        <v>0</v>
      </c>
      <c r="M68" s="21">
        <f t="shared" si="16"/>
        <v>3742.4457607312906</v>
      </c>
      <c r="N68" s="4"/>
      <c r="O68" s="4"/>
      <c r="P68" s="4"/>
    </row>
    <row r="69" spans="1:16">
      <c r="A69" s="10">
        <v>12.25</v>
      </c>
      <c r="B69" s="2">
        <f t="shared" si="6"/>
        <v>6800.4778947368422</v>
      </c>
      <c r="C69" s="2">
        <f t="shared" si="7"/>
        <v>25076.762236842103</v>
      </c>
      <c r="D69" s="2">
        <f t="shared" si="8"/>
        <v>425.02986842105264</v>
      </c>
      <c r="E69" s="2">
        <f t="shared" si="9"/>
        <v>0</v>
      </c>
      <c r="F69" s="12">
        <f t="shared" si="10"/>
        <v>32302.27</v>
      </c>
      <c r="G69" s="2"/>
      <c r="H69" s="10">
        <f t="shared" si="11"/>
        <v>11.578351015485508</v>
      </c>
      <c r="I69" s="2">
        <f t="shared" si="12"/>
        <v>6427.6179704745364</v>
      </c>
      <c r="J69" s="2">
        <f t="shared" si="13"/>
        <v>23701.841266124848</v>
      </c>
      <c r="K69" s="2">
        <f t="shared" si="14"/>
        <v>401.72612315465852</v>
      </c>
      <c r="L69" s="2">
        <f t="shared" si="15"/>
        <v>0</v>
      </c>
      <c r="M69" s="21">
        <f t="shared" si="16"/>
        <v>30531.185359754043</v>
      </c>
      <c r="N69" s="4"/>
      <c r="O69" s="4"/>
      <c r="P69" s="4"/>
    </row>
    <row r="70" spans="1:16">
      <c r="A70" s="10">
        <v>12.75</v>
      </c>
      <c r="B70" s="2">
        <f t="shared" si="6"/>
        <v>15788.840964912279</v>
      </c>
      <c r="C70" s="2">
        <f t="shared" si="7"/>
        <v>87445.88842105263</v>
      </c>
      <c r="D70" s="2">
        <f t="shared" si="8"/>
        <v>607.26311403508771</v>
      </c>
      <c r="E70" s="2">
        <f t="shared" si="9"/>
        <v>0</v>
      </c>
      <c r="F70" s="12">
        <f t="shared" si="10"/>
        <v>103841.99249999999</v>
      </c>
      <c r="G70" s="2"/>
      <c r="H70" s="10">
        <f t="shared" si="11"/>
        <v>13.290534541978575</v>
      </c>
      <c r="I70" s="2">
        <f t="shared" si="12"/>
        <v>16458.206762507685</v>
      </c>
      <c r="J70" s="2">
        <f t="shared" si="13"/>
        <v>91153.145146196417</v>
      </c>
      <c r="K70" s="2">
        <f t="shared" si="14"/>
        <v>633.00795240414186</v>
      </c>
      <c r="L70" s="2">
        <f t="shared" si="15"/>
        <v>0</v>
      </c>
      <c r="M70" s="21">
        <f t="shared" si="16"/>
        <v>108244.35986110824</v>
      </c>
      <c r="N70" s="4"/>
      <c r="O70" s="4"/>
      <c r="P70" s="4"/>
    </row>
    <row r="71" spans="1:16">
      <c r="A71" s="10">
        <v>13.25</v>
      </c>
      <c r="B71" s="2">
        <f t="shared" si="6"/>
        <v>18712.518797468354</v>
      </c>
      <c r="C71" s="2">
        <f t="shared" si="7"/>
        <v>175897.67669620251</v>
      </c>
      <c r="D71" s="2">
        <f t="shared" si="8"/>
        <v>2495.0025063291141</v>
      </c>
      <c r="E71" s="2">
        <f t="shared" si="9"/>
        <v>0</v>
      </c>
      <c r="F71" s="12">
        <f t="shared" si="10"/>
        <v>197105.198</v>
      </c>
      <c r="G71" s="2"/>
      <c r="H71" s="10">
        <f t="shared" si="11"/>
        <v>15.175182530926755</v>
      </c>
      <c r="I71" s="2">
        <f t="shared" si="12"/>
        <v>21431.38780113059</v>
      </c>
      <c r="J71" s="2">
        <f t="shared" si="13"/>
        <v>201455.0453306275</v>
      </c>
      <c r="K71" s="2">
        <f t="shared" si="14"/>
        <v>2857.5183734840784</v>
      </c>
      <c r="L71" s="2">
        <f t="shared" si="15"/>
        <v>0</v>
      </c>
      <c r="M71" s="21">
        <f t="shared" si="16"/>
        <v>225743.95150524218</v>
      </c>
      <c r="N71" s="4"/>
      <c r="O71" s="4"/>
      <c r="P71" s="4"/>
    </row>
    <row r="72" spans="1:16">
      <c r="A72" s="10">
        <v>13.75</v>
      </c>
      <c r="B72" s="2">
        <f t="shared" si="6"/>
        <v>6636.2730339805821</v>
      </c>
      <c r="C72" s="2">
        <f t="shared" si="7"/>
        <v>87219.588446601949</v>
      </c>
      <c r="D72" s="2">
        <f t="shared" si="8"/>
        <v>3792.1560194174749</v>
      </c>
      <c r="E72" s="2">
        <f t="shared" si="9"/>
        <v>0</v>
      </c>
      <c r="F72" s="12">
        <f t="shared" si="10"/>
        <v>97648.017500000016</v>
      </c>
      <c r="G72" s="2"/>
      <c r="H72" s="10">
        <f t="shared" si="11"/>
        <v>17.242168457470271</v>
      </c>
      <c r="I72" s="2">
        <f t="shared" si="12"/>
        <v>8321.7263695753118</v>
      </c>
      <c r="J72" s="2">
        <f t="shared" si="13"/>
        <v>109371.26085727553</v>
      </c>
      <c r="K72" s="2">
        <f t="shared" si="14"/>
        <v>4755.2722111858911</v>
      </c>
      <c r="L72" s="2">
        <f t="shared" si="15"/>
        <v>0</v>
      </c>
      <c r="M72" s="21">
        <f t="shared" si="16"/>
        <v>122448.25943803672</v>
      </c>
      <c r="N72" s="4"/>
      <c r="O72" s="4"/>
      <c r="P72" s="4"/>
    </row>
    <row r="73" spans="1:16">
      <c r="A73" s="10">
        <v>14.25</v>
      </c>
      <c r="B73" s="2">
        <f t="shared" si="6"/>
        <v>537.51429216867473</v>
      </c>
      <c r="C73" s="2">
        <f t="shared" si="7"/>
        <v>42463.6290813253</v>
      </c>
      <c r="D73" s="2">
        <f t="shared" si="8"/>
        <v>1612.542876506024</v>
      </c>
      <c r="E73" s="2">
        <f t="shared" si="9"/>
        <v>0</v>
      </c>
      <c r="F73" s="12">
        <f t="shared" si="10"/>
        <v>44613.686249999999</v>
      </c>
      <c r="G73" s="2"/>
      <c r="H73" s="10">
        <f t="shared" si="11"/>
        <v>19.501533965501316</v>
      </c>
      <c r="I73" s="2">
        <f t="shared" si="12"/>
        <v>735.60373513472337</v>
      </c>
      <c r="J73" s="2">
        <f t="shared" si="13"/>
        <v>58112.69507564314</v>
      </c>
      <c r="K73" s="2">
        <f t="shared" si="14"/>
        <v>2206.8112054041699</v>
      </c>
      <c r="L73" s="2">
        <f t="shared" si="15"/>
        <v>0</v>
      </c>
      <c r="M73" s="21">
        <f t="shared" si="16"/>
        <v>61055.110016182036</v>
      </c>
      <c r="N73" s="4"/>
      <c r="O73" s="4"/>
      <c r="P73" s="4"/>
    </row>
    <row r="74" spans="1:16">
      <c r="A74" s="10">
        <v>14.75</v>
      </c>
      <c r="B74" s="2">
        <f t="shared" si="6"/>
        <v>116.7345</v>
      </c>
      <c r="C74" s="2">
        <f t="shared" si="7"/>
        <v>6420.3974999999991</v>
      </c>
      <c r="D74" s="2">
        <f t="shared" si="8"/>
        <v>350.20350000000002</v>
      </c>
      <c r="E74" s="2">
        <f t="shared" si="9"/>
        <v>0</v>
      </c>
      <c r="F74" s="12">
        <f t="shared" si="10"/>
        <v>6887.3354999999983</v>
      </c>
      <c r="G74" s="2"/>
      <c r="H74" s="10">
        <f t="shared" si="11"/>
        <v>21.963485458105595</v>
      </c>
      <c r="I74" s="2">
        <f t="shared" si="12"/>
        <v>173.82349106503236</v>
      </c>
      <c r="J74" s="2">
        <f t="shared" si="13"/>
        <v>9560.2920085767801</v>
      </c>
      <c r="K74" s="2">
        <f t="shared" si="14"/>
        <v>521.47047319509716</v>
      </c>
      <c r="L74" s="2">
        <f t="shared" si="15"/>
        <v>0</v>
      </c>
      <c r="M74" s="21">
        <f t="shared" si="16"/>
        <v>10255.585972836909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10575.391357142858</v>
      </c>
      <c r="D75" s="2">
        <f t="shared" si="8"/>
        <v>813.49164285714289</v>
      </c>
      <c r="E75" s="2">
        <f t="shared" si="9"/>
        <v>0</v>
      </c>
      <c r="F75" s="12">
        <f t="shared" si="10"/>
        <v>11388.883000000002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17085.94268315177</v>
      </c>
      <c r="K75" s="2">
        <f t="shared" si="14"/>
        <v>1314.303283319367</v>
      </c>
      <c r="L75" s="2">
        <f t="shared" si="15"/>
        <v>0</v>
      </c>
      <c r="M75" s="21">
        <f t="shared" si="16"/>
        <v>18400.245966471139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4791.7506000000003</v>
      </c>
      <c r="D76" s="2">
        <f t="shared" si="8"/>
        <v>737.19240000000002</v>
      </c>
      <c r="E76" s="2">
        <f t="shared" si="9"/>
        <v>0</v>
      </c>
      <c r="F76" s="12">
        <f t="shared" si="10"/>
        <v>5528.9430000000002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8377.7375240954207</v>
      </c>
      <c r="K76" s="2">
        <f t="shared" si="14"/>
        <v>1288.8826960146803</v>
      </c>
      <c r="L76" s="2">
        <f t="shared" si="15"/>
        <v>0</v>
      </c>
      <c r="M76" s="21">
        <f t="shared" si="16"/>
        <v>9666.6202201101005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868.44431818181806</v>
      </c>
      <c r="D77" s="2">
        <f t="shared" si="8"/>
        <v>1042.1331818181816</v>
      </c>
      <c r="E77" s="2">
        <f t="shared" si="9"/>
        <v>0</v>
      </c>
      <c r="F77" s="12">
        <f t="shared" si="10"/>
        <v>1910.5774999999996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1639.0523598912607</v>
      </c>
      <c r="K77" s="2">
        <f t="shared" si="14"/>
        <v>1966.8628318695128</v>
      </c>
      <c r="L77" s="2">
        <f t="shared" si="15"/>
        <v>0</v>
      </c>
      <c r="M77" s="21">
        <f t="shared" si="16"/>
        <v>3605.9151917607733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676.05049999999994</v>
      </c>
      <c r="D79" s="2">
        <f t="shared" si="8"/>
        <v>1352.1009999999999</v>
      </c>
      <c r="E79" s="2">
        <f t="shared" si="9"/>
        <v>0</v>
      </c>
      <c r="F79" s="12">
        <f t="shared" si="10"/>
        <v>2028.1514999999999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1476.7450310442189</v>
      </c>
      <c r="K79" s="2">
        <f t="shared" si="14"/>
        <v>2953.4900620884378</v>
      </c>
      <c r="L79" s="2">
        <f t="shared" si="15"/>
        <v>0</v>
      </c>
      <c r="M79" s="21">
        <f t="shared" si="16"/>
        <v>4430.2350931326564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53619.270365211189</v>
      </c>
      <c r="C89" s="15">
        <f>SUM(C52:C83)</f>
        <v>443802.00252540485</v>
      </c>
      <c r="D89" s="15">
        <f>SUM(D52:D83)</f>
        <v>13227.11610938408</v>
      </c>
      <c r="E89" s="15">
        <f>SUM(E52:E83)</f>
        <v>0</v>
      </c>
      <c r="F89" s="15">
        <f>SUM(F52:F83)</f>
        <v>510648.38899999997</v>
      </c>
      <c r="G89" s="12"/>
      <c r="H89" s="8" t="s">
        <v>7</v>
      </c>
      <c r="I89" s="15">
        <f>SUM(I52:I88)</f>
        <v>57357.536520211361</v>
      </c>
      <c r="J89" s="15">
        <f>SUM(J52:J88)</f>
        <v>523932.62942586868</v>
      </c>
      <c r="K89" s="15">
        <f>SUM(K52:K88)</f>
        <v>18899.345212120032</v>
      </c>
      <c r="L89" s="15">
        <f>SUM(L52:L88)</f>
        <v>0</v>
      </c>
      <c r="M89" s="15">
        <f>SUM(M52:M88)</f>
        <v>600189.51115820021</v>
      </c>
      <c r="N89" s="4"/>
      <c r="O89" s="4"/>
      <c r="P89" s="4"/>
    </row>
    <row r="90" spans="1:16">
      <c r="A90" s="6" t="s">
        <v>13</v>
      </c>
      <c r="B90" s="22">
        <f>IF(L43&gt;0,B89/L43,0)</f>
        <v>12.813266127503743</v>
      </c>
      <c r="C90" s="22">
        <f>IF(M43&gt;0,C89/M43,0)</f>
        <v>13.354642768982767</v>
      </c>
      <c r="D90" s="22">
        <f>IF(N43&gt;0,D89/N43,0)</f>
        <v>14.284342116093184</v>
      </c>
      <c r="E90" s="22">
        <f>IF(O43&gt;0,E89/O43,0)</f>
        <v>0</v>
      </c>
      <c r="F90" s="22">
        <f>IF(P43&gt;0,F89/P43,0)</f>
        <v>13.318010179462091</v>
      </c>
      <c r="G90" s="12"/>
      <c r="H90" s="6" t="s">
        <v>13</v>
      </c>
      <c r="I90" s="22">
        <f>IF(L43&gt;0,I89/L43,0)</f>
        <v>13.706590463571827</v>
      </c>
      <c r="J90" s="22">
        <f>IF(M43&gt;0,J89/M43,0)</f>
        <v>15.765888980178216</v>
      </c>
      <c r="K90" s="22">
        <f>IF(N43&gt;0,K89/N43,0)</f>
        <v>20.409945036207983</v>
      </c>
      <c r="L90" s="22">
        <f>IF(O43&gt;0,L89/O43,0)</f>
        <v>0</v>
      </c>
      <c r="M90" s="22">
        <f>IF(P43&gt;0,M89/P43,0)</f>
        <v>15.653295283795142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4184.6684390732462</v>
      </c>
      <c r="C102" s="26">
        <f>$B$90</f>
        <v>12.813266127503743</v>
      </c>
      <c r="D102" s="26">
        <f>$I$90</f>
        <v>13.706590463571827</v>
      </c>
      <c r="E102" s="27">
        <f t="shared" ref="E102:E105" si="17">B102*D102</f>
        <v>57357.536520211361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33232.038490476938</v>
      </c>
      <c r="C103" s="26">
        <f>$C$90</f>
        <v>13.354642768982767</v>
      </c>
      <c r="D103" s="26">
        <f>$J$90</f>
        <v>15.765888980178216</v>
      </c>
      <c r="E103" s="27">
        <f t="shared" si="17"/>
        <v>523932.62942586868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925.98707044981791</v>
      </c>
      <c r="C104" s="26">
        <f>$D$90</f>
        <v>14.284342116093184</v>
      </c>
      <c r="D104" s="26">
        <f>$K$90</f>
        <v>20.409945036207983</v>
      </c>
      <c r="E104" s="27">
        <f t="shared" si="17"/>
        <v>18899.345212120032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38342.694000000003</v>
      </c>
      <c r="C106" s="26">
        <f>$F$90</f>
        <v>13.318010179462091</v>
      </c>
      <c r="D106" s="26">
        <f>$M$90</f>
        <v>15.653295283795142</v>
      </c>
      <c r="E106" s="27">
        <f>SUM(E102:E105)</f>
        <v>600189.51115819998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600188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0.99999748219825257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176084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1695995</v>
      </c>
      <c r="J21" s="5"/>
      <c r="K21" s="10">
        <v>11.25</v>
      </c>
      <c r="L21" s="2">
        <f t="shared" si="1"/>
        <v>1257.3756034482758</v>
      </c>
      <c r="M21" s="2">
        <f t="shared" si="2"/>
        <v>438.61939655172415</v>
      </c>
      <c r="N21" s="2">
        <f t="shared" si="3"/>
        <v>0</v>
      </c>
      <c r="O21" s="2">
        <f t="shared" si="4"/>
        <v>0</v>
      </c>
      <c r="P21" s="13">
        <f t="shared" si="5"/>
        <v>1695.9949999999999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3502507</v>
      </c>
      <c r="J22" s="5"/>
      <c r="K22" s="10">
        <v>11.75</v>
      </c>
      <c r="L22" s="2">
        <f t="shared" si="1"/>
        <v>1712.3367555555556</v>
      </c>
      <c r="M22" s="2">
        <f t="shared" si="2"/>
        <v>1790.1702444444443</v>
      </c>
      <c r="N22" s="2">
        <f t="shared" si="3"/>
        <v>0</v>
      </c>
      <c r="O22" s="2">
        <f t="shared" si="4"/>
        <v>0</v>
      </c>
      <c r="P22" s="13">
        <f t="shared" si="5"/>
        <v>3502.5069999999996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5649342</v>
      </c>
      <c r="J23" s="5"/>
      <c r="K23" s="10">
        <v>12.25</v>
      </c>
      <c r="L23" s="2">
        <f t="shared" si="1"/>
        <v>1189.3351578947368</v>
      </c>
      <c r="M23" s="2">
        <f t="shared" si="2"/>
        <v>4385.6733947368421</v>
      </c>
      <c r="N23" s="2">
        <f t="shared" si="3"/>
        <v>74.333447368421048</v>
      </c>
      <c r="O23" s="2">
        <f t="shared" si="4"/>
        <v>0</v>
      </c>
      <c r="P23" s="13">
        <f t="shared" si="5"/>
        <v>5649.3419999999996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2838486</v>
      </c>
      <c r="J24" s="5"/>
      <c r="K24" s="10">
        <v>12.75</v>
      </c>
      <c r="L24" s="2">
        <f t="shared" si="1"/>
        <v>431.58266666666663</v>
      </c>
      <c r="M24" s="2">
        <f t="shared" si="2"/>
        <v>2390.3039999999996</v>
      </c>
      <c r="N24" s="2">
        <f t="shared" si="3"/>
        <v>16.59933333333333</v>
      </c>
      <c r="O24" s="2">
        <f t="shared" si="4"/>
        <v>0</v>
      </c>
      <c r="P24" s="13">
        <f t="shared" si="5"/>
        <v>2838.4859999999994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836649</v>
      </c>
      <c r="J25" s="5"/>
      <c r="K25" s="10">
        <v>13.25</v>
      </c>
      <c r="L25" s="2">
        <f t="shared" si="1"/>
        <v>79.42870253164557</v>
      </c>
      <c r="M25" s="2">
        <f t="shared" si="2"/>
        <v>746.6298037974683</v>
      </c>
      <c r="N25" s="2">
        <f t="shared" si="3"/>
        <v>10.590493670886076</v>
      </c>
      <c r="O25" s="2">
        <f t="shared" si="4"/>
        <v>0</v>
      </c>
      <c r="P25" s="13">
        <f t="shared" si="5"/>
        <v>836.649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167695</v>
      </c>
      <c r="J26" s="5"/>
      <c r="K26" s="10">
        <v>13.75</v>
      </c>
      <c r="L26" s="2">
        <f t="shared" si="1"/>
        <v>11.396747572815533</v>
      </c>
      <c r="M26" s="2">
        <f t="shared" si="2"/>
        <v>149.78582524271846</v>
      </c>
      <c r="N26" s="2">
        <f t="shared" si="3"/>
        <v>6.5124271844660182</v>
      </c>
      <c r="O26" s="2">
        <f t="shared" si="4"/>
        <v>0</v>
      </c>
      <c r="P26" s="13">
        <f t="shared" si="5"/>
        <v>167.69500000000002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389462</v>
      </c>
      <c r="J27" s="5"/>
      <c r="K27" s="10">
        <v>14.25</v>
      </c>
      <c r="L27" s="2">
        <f t="shared" si="1"/>
        <v>4.6923132530120482</v>
      </c>
      <c r="M27" s="2">
        <f t="shared" si="2"/>
        <v>370.69274698795181</v>
      </c>
      <c r="N27" s="2">
        <f t="shared" si="3"/>
        <v>14.076939759036144</v>
      </c>
      <c r="O27" s="2">
        <f t="shared" si="4"/>
        <v>0</v>
      </c>
      <c r="P27" s="13">
        <f t="shared" si="5"/>
        <v>389.46199999999999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/>
      <c r="J28" s="5"/>
      <c r="K28" s="10">
        <v>14.75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13">
        <f t="shared" si="5"/>
        <v>0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/>
      <c r="J29" s="5"/>
      <c r="K29" s="10">
        <v>15.25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13">
        <f t="shared" si="5"/>
        <v>0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15080136</v>
      </c>
      <c r="J43" s="2"/>
      <c r="K43" s="8" t="s">
        <v>7</v>
      </c>
      <c r="L43" s="15">
        <f>SUM(L6:L42)</f>
        <v>4686.1479469227079</v>
      </c>
      <c r="M43" s="15">
        <f>SUM(M6:M42)</f>
        <v>10271.875411761148</v>
      </c>
      <c r="N43" s="15">
        <f>SUM(N6:N42)</f>
        <v>122.11264131614263</v>
      </c>
      <c r="O43" s="15">
        <f>SUM(O6:O42)</f>
        <v>0</v>
      </c>
      <c r="P43" s="15">
        <f>SUM(P6:P42)</f>
        <v>15080.135999999997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14145.475538793104</v>
      </c>
      <c r="C67" s="2">
        <f t="shared" si="7"/>
        <v>4934.4682112068967</v>
      </c>
      <c r="D67" s="2">
        <f t="shared" si="8"/>
        <v>0</v>
      </c>
      <c r="E67" s="2">
        <f t="shared" si="9"/>
        <v>0</v>
      </c>
      <c r="F67" s="12">
        <f t="shared" si="10"/>
        <v>19079.943749999999</v>
      </c>
      <c r="G67" s="2"/>
      <c r="H67" s="10">
        <f t="shared" si="11"/>
        <v>8.6327462142566667</v>
      </c>
      <c r="I67" s="2">
        <f t="shared" si="12"/>
        <v>10854.604480566795</v>
      </c>
      <c r="J67" s="2">
        <f t="shared" si="13"/>
        <v>3786.4899350814403</v>
      </c>
      <c r="K67" s="2">
        <f t="shared" si="14"/>
        <v>0</v>
      </c>
      <c r="L67" s="2">
        <f t="shared" si="15"/>
        <v>0</v>
      </c>
      <c r="M67" s="21">
        <f t="shared" si="16"/>
        <v>14641.094415648236</v>
      </c>
      <c r="N67" s="4"/>
      <c r="O67" s="4"/>
      <c r="P67" s="4"/>
    </row>
    <row r="68" spans="1:16">
      <c r="A68" s="10">
        <v>11.75</v>
      </c>
      <c r="B68" s="2">
        <f t="shared" si="6"/>
        <v>20119.956877777779</v>
      </c>
      <c r="C68" s="2">
        <f t="shared" si="7"/>
        <v>21034.500372222221</v>
      </c>
      <c r="D68" s="2">
        <f t="shared" si="8"/>
        <v>0</v>
      </c>
      <c r="E68" s="2">
        <f t="shared" si="9"/>
        <v>0</v>
      </c>
      <c r="F68" s="12">
        <f t="shared" si="10"/>
        <v>41154.457249999999</v>
      </c>
      <c r="G68" s="2"/>
      <c r="H68" s="10">
        <f t="shared" si="11"/>
        <v>10.02893026069243</v>
      </c>
      <c r="I68" s="2">
        <f t="shared" si="12"/>
        <v>17172.905904287007</v>
      </c>
      <c r="J68" s="2">
        <f t="shared" si="13"/>
        <v>17953.492536300051</v>
      </c>
      <c r="K68" s="2">
        <f t="shared" si="14"/>
        <v>0</v>
      </c>
      <c r="L68" s="2">
        <f t="shared" si="15"/>
        <v>0</v>
      </c>
      <c r="M68" s="21">
        <f t="shared" si="16"/>
        <v>35126.398440587058</v>
      </c>
      <c r="N68" s="4"/>
      <c r="O68" s="4"/>
      <c r="P68" s="4"/>
    </row>
    <row r="69" spans="1:16">
      <c r="A69" s="10">
        <v>12.25</v>
      </c>
      <c r="B69" s="2">
        <f t="shared" si="6"/>
        <v>14569.355684210524</v>
      </c>
      <c r="C69" s="2">
        <f t="shared" si="7"/>
        <v>53724.499085526317</v>
      </c>
      <c r="D69" s="2">
        <f t="shared" si="8"/>
        <v>910.58473026315778</v>
      </c>
      <c r="E69" s="2">
        <f t="shared" si="9"/>
        <v>0</v>
      </c>
      <c r="F69" s="12">
        <f t="shared" si="10"/>
        <v>69204.439500000008</v>
      </c>
      <c r="G69" s="2"/>
      <c r="H69" s="10">
        <f t="shared" si="11"/>
        <v>11.578351015485508</v>
      </c>
      <c r="I69" s="2">
        <f t="shared" si="12"/>
        <v>13770.539933163142</v>
      </c>
      <c r="J69" s="2">
        <f t="shared" si="13"/>
        <v>50778.866003539086</v>
      </c>
      <c r="K69" s="2">
        <f t="shared" si="14"/>
        <v>860.65874582269635</v>
      </c>
      <c r="L69" s="2">
        <f t="shared" si="15"/>
        <v>0</v>
      </c>
      <c r="M69" s="21">
        <f t="shared" si="16"/>
        <v>65410.06468252492</v>
      </c>
      <c r="N69" s="4"/>
      <c r="O69" s="4"/>
      <c r="P69" s="4"/>
    </row>
    <row r="70" spans="1:16">
      <c r="A70" s="10">
        <v>12.75</v>
      </c>
      <c r="B70" s="2">
        <f t="shared" si="6"/>
        <v>5502.6789999999992</v>
      </c>
      <c r="C70" s="2">
        <f t="shared" si="7"/>
        <v>30476.375999999997</v>
      </c>
      <c r="D70" s="2">
        <f t="shared" si="8"/>
        <v>211.64149999999995</v>
      </c>
      <c r="E70" s="2">
        <f t="shared" si="9"/>
        <v>0</v>
      </c>
      <c r="F70" s="12">
        <f t="shared" si="10"/>
        <v>36190.696499999991</v>
      </c>
      <c r="G70" s="2"/>
      <c r="H70" s="10">
        <f t="shared" si="11"/>
        <v>13.290534541978575</v>
      </c>
      <c r="I70" s="2">
        <f t="shared" si="12"/>
        <v>5735.964339052558</v>
      </c>
      <c r="J70" s="2">
        <f t="shared" si="13"/>
        <v>31768.41787782955</v>
      </c>
      <c r="K70" s="2">
        <f t="shared" si="14"/>
        <v>220.61401304048297</v>
      </c>
      <c r="L70" s="2">
        <f t="shared" si="15"/>
        <v>0</v>
      </c>
      <c r="M70" s="21">
        <f t="shared" si="16"/>
        <v>37724.996229922588</v>
      </c>
      <c r="N70" s="4"/>
      <c r="O70" s="4"/>
      <c r="P70" s="4"/>
    </row>
    <row r="71" spans="1:16">
      <c r="A71" s="10">
        <v>13.25</v>
      </c>
      <c r="B71" s="2">
        <f t="shared" si="6"/>
        <v>1052.4303085443039</v>
      </c>
      <c r="C71" s="2">
        <f t="shared" si="7"/>
        <v>9892.8449003164551</v>
      </c>
      <c r="D71" s="2">
        <f t="shared" si="8"/>
        <v>140.32404113924051</v>
      </c>
      <c r="E71" s="2">
        <f t="shared" si="9"/>
        <v>0</v>
      </c>
      <c r="F71" s="12">
        <f t="shared" si="10"/>
        <v>11085.599249999999</v>
      </c>
      <c r="G71" s="2"/>
      <c r="H71" s="10">
        <f t="shared" si="11"/>
        <v>15.175182530926755</v>
      </c>
      <c r="I71" s="2">
        <f t="shared" si="12"/>
        <v>1205.3450591124056</v>
      </c>
      <c r="J71" s="2">
        <f t="shared" si="13"/>
        <v>11330.243555656611</v>
      </c>
      <c r="K71" s="2">
        <f t="shared" si="14"/>
        <v>160.71267454832073</v>
      </c>
      <c r="L71" s="2">
        <f t="shared" si="15"/>
        <v>0</v>
      </c>
      <c r="M71" s="21">
        <f t="shared" si="16"/>
        <v>12696.301289317336</v>
      </c>
      <c r="N71" s="4"/>
      <c r="O71" s="4"/>
      <c r="P71" s="4"/>
    </row>
    <row r="72" spans="1:16">
      <c r="A72" s="10">
        <v>13.75</v>
      </c>
      <c r="B72" s="2">
        <f t="shared" si="6"/>
        <v>156.70527912621358</v>
      </c>
      <c r="C72" s="2">
        <f t="shared" si="7"/>
        <v>2059.5550970873787</v>
      </c>
      <c r="D72" s="2">
        <f t="shared" si="8"/>
        <v>89.545873786407753</v>
      </c>
      <c r="E72" s="2">
        <f t="shared" si="9"/>
        <v>0</v>
      </c>
      <c r="F72" s="12">
        <f t="shared" si="10"/>
        <v>2305.8062500000001</v>
      </c>
      <c r="G72" s="2"/>
      <c r="H72" s="10">
        <f t="shared" si="11"/>
        <v>17.242168457470271</v>
      </c>
      <c r="I72" s="2">
        <f t="shared" si="12"/>
        <v>196.50464151775085</v>
      </c>
      <c r="J72" s="2">
        <f t="shared" si="13"/>
        <v>2582.6324313761547</v>
      </c>
      <c r="K72" s="2">
        <f t="shared" si="14"/>
        <v>112.28836658157191</v>
      </c>
      <c r="L72" s="2">
        <f t="shared" si="15"/>
        <v>0</v>
      </c>
      <c r="M72" s="21">
        <f t="shared" si="16"/>
        <v>2891.4254394754776</v>
      </c>
      <c r="N72" s="4"/>
      <c r="O72" s="4"/>
      <c r="P72" s="4"/>
    </row>
    <row r="73" spans="1:16">
      <c r="A73" s="10">
        <v>14.25</v>
      </c>
      <c r="B73" s="2">
        <f t="shared" si="6"/>
        <v>66.86546385542168</v>
      </c>
      <c r="C73" s="2">
        <f t="shared" si="7"/>
        <v>5282.371644578313</v>
      </c>
      <c r="D73" s="2">
        <f t="shared" si="8"/>
        <v>200.59639156626505</v>
      </c>
      <c r="E73" s="2">
        <f t="shared" si="9"/>
        <v>0</v>
      </c>
      <c r="F73" s="12">
        <f t="shared" si="10"/>
        <v>5549.8334999999997</v>
      </c>
      <c r="G73" s="2"/>
      <c r="H73" s="10">
        <f t="shared" si="11"/>
        <v>19.501533965501316</v>
      </c>
      <c r="I73" s="2">
        <f t="shared" si="12"/>
        <v>91.50730628038643</v>
      </c>
      <c r="J73" s="2">
        <f t="shared" si="13"/>
        <v>7229.0771961505279</v>
      </c>
      <c r="K73" s="2">
        <f t="shared" si="14"/>
        <v>274.52191884115928</v>
      </c>
      <c r="L73" s="2">
        <f t="shared" si="15"/>
        <v>0</v>
      </c>
      <c r="M73" s="21">
        <f t="shared" si="16"/>
        <v>7595.1064212720739</v>
      </c>
      <c r="N73" s="4"/>
      <c r="O73" s="4"/>
      <c r="P73" s="4"/>
    </row>
    <row r="74" spans="1:16">
      <c r="A74" s="10">
        <v>14.75</v>
      </c>
      <c r="B74" s="2">
        <f t="shared" si="6"/>
        <v>0</v>
      </c>
      <c r="C74" s="2">
        <f t="shared" si="7"/>
        <v>0</v>
      </c>
      <c r="D74" s="2">
        <f t="shared" si="8"/>
        <v>0</v>
      </c>
      <c r="E74" s="2">
        <f t="shared" si="9"/>
        <v>0</v>
      </c>
      <c r="F74" s="12">
        <f t="shared" si="10"/>
        <v>0</v>
      </c>
      <c r="G74" s="2"/>
      <c r="H74" s="10">
        <f t="shared" si="11"/>
        <v>21.963485458105595</v>
      </c>
      <c r="I74" s="2">
        <f t="shared" si="12"/>
        <v>0</v>
      </c>
      <c r="J74" s="2">
        <f t="shared" si="13"/>
        <v>0</v>
      </c>
      <c r="K74" s="2">
        <f t="shared" si="14"/>
        <v>0</v>
      </c>
      <c r="L74" s="2">
        <f t="shared" si="15"/>
        <v>0</v>
      </c>
      <c r="M74" s="21">
        <f t="shared" si="16"/>
        <v>0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0</v>
      </c>
      <c r="D75" s="2">
        <f t="shared" si="8"/>
        <v>0</v>
      </c>
      <c r="E75" s="2">
        <f t="shared" si="9"/>
        <v>0</v>
      </c>
      <c r="F75" s="12">
        <f t="shared" si="10"/>
        <v>0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0</v>
      </c>
      <c r="K75" s="2">
        <f t="shared" si="14"/>
        <v>0</v>
      </c>
      <c r="L75" s="2">
        <f t="shared" si="15"/>
        <v>0</v>
      </c>
      <c r="M75" s="21">
        <f t="shared" si="16"/>
        <v>0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55613.468152307338</v>
      </c>
      <c r="C89" s="15">
        <f>SUM(C52:C83)</f>
        <v>127404.61531093757</v>
      </c>
      <c r="D89" s="15">
        <f>SUM(D52:D83)</f>
        <v>1552.6925367550712</v>
      </c>
      <c r="E89" s="15">
        <f>SUM(E52:E83)</f>
        <v>0</v>
      </c>
      <c r="F89" s="15">
        <f>SUM(F52:F83)</f>
        <v>184570.77600000001</v>
      </c>
      <c r="G89" s="12"/>
      <c r="H89" s="8" t="s">
        <v>7</v>
      </c>
      <c r="I89" s="15">
        <f>SUM(I52:I88)</f>
        <v>49027.371663980048</v>
      </c>
      <c r="J89" s="15">
        <f>SUM(J52:J88)</f>
        <v>125429.21953593341</v>
      </c>
      <c r="K89" s="15">
        <f>SUM(K52:K88)</f>
        <v>1628.7957188342311</v>
      </c>
      <c r="L89" s="15">
        <f>SUM(L52:L88)</f>
        <v>0</v>
      </c>
      <c r="M89" s="15">
        <f>SUM(M52:M88)</f>
        <v>176085.38691874771</v>
      </c>
      <c r="N89" s="4"/>
      <c r="O89" s="4"/>
      <c r="P89" s="4"/>
    </row>
    <row r="90" spans="1:16">
      <c r="A90" s="6" t="s">
        <v>13</v>
      </c>
      <c r="B90" s="22">
        <f>IF(L43&gt;0,B89/L43,0)</f>
        <v>11.867629614388829</v>
      </c>
      <c r="C90" s="22">
        <f>IF(M43&gt;0,C89/M43,0)</f>
        <v>12.403247722909601</v>
      </c>
      <c r="D90" s="22">
        <f>IF(N43&gt;0,D89/N43,0)</f>
        <v>12.71524815137885</v>
      </c>
      <c r="E90" s="22">
        <f>IF(O43&gt;0,E89/O43,0)</f>
        <v>0</v>
      </c>
      <c r="F90" s="22">
        <f>IF(P43&gt;0,F89/P43,0)</f>
        <v>12.239330998075882</v>
      </c>
      <c r="G90" s="12"/>
      <c r="H90" s="6" t="s">
        <v>13</v>
      </c>
      <c r="I90" s="22">
        <f>IF(L43&gt;0,I89/L43,0)</f>
        <v>10.462190314792615</v>
      </c>
      <c r="J90" s="22">
        <f>IF(M43&gt;0,J89/M43,0)</f>
        <v>12.210936611664778</v>
      </c>
      <c r="K90" s="22">
        <f>IF(N43&gt;0,K89/N43,0)</f>
        <v>13.338469312258773</v>
      </c>
      <c r="L90" s="22">
        <f>IF(O43&gt;0,L89/O43,0)</f>
        <v>0</v>
      </c>
      <c r="M90" s="22">
        <f>IF(P43&gt;0,M89/P43,0)</f>
        <v>11.676644489064804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4686.1479469227079</v>
      </c>
      <c r="C102" s="26">
        <f>$B$90</f>
        <v>11.867629614388829</v>
      </c>
      <c r="D102" s="26">
        <f>$I$90</f>
        <v>10.462190314792615</v>
      </c>
      <c r="E102" s="27">
        <f t="shared" ref="E102:E105" si="17">B102*D102</f>
        <v>49027.371663980048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10271.875411761148</v>
      </c>
      <c r="C103" s="26">
        <f>$C$90</f>
        <v>12.403247722909601</v>
      </c>
      <c r="D103" s="26">
        <f>$J$90</f>
        <v>12.210936611664778</v>
      </c>
      <c r="E103" s="27">
        <f t="shared" si="17"/>
        <v>125429.21953593341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122.11264131614263</v>
      </c>
      <c r="C104" s="26">
        <f>$D$90</f>
        <v>12.71524815137885</v>
      </c>
      <c r="D104" s="26">
        <f>$K$90</f>
        <v>13.338469312258773</v>
      </c>
      <c r="E104" s="27">
        <f t="shared" si="17"/>
        <v>1628.7957188342311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15080.135999999997</v>
      </c>
      <c r="C106" s="26">
        <f>$F$90</f>
        <v>12.239330998075882</v>
      </c>
      <c r="D106" s="26">
        <f>$M$90</f>
        <v>11.676644489064804</v>
      </c>
      <c r="E106" s="27">
        <f>SUM(E102:E105)</f>
        <v>176085.38691874771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176084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0.99999212360110068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908690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/>
      <c r="J20" s="5"/>
      <c r="K20" s="10">
        <v>10.75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13">
        <f t="shared" si="5"/>
        <v>0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1425718</v>
      </c>
      <c r="J21" s="5"/>
      <c r="K21" s="10">
        <v>11.25</v>
      </c>
      <c r="L21" s="2">
        <f t="shared" si="1"/>
        <v>1056.997827586207</v>
      </c>
      <c r="M21" s="2">
        <f t="shared" si="2"/>
        <v>368.72017241379314</v>
      </c>
      <c r="N21" s="2">
        <f t="shared" si="3"/>
        <v>0</v>
      </c>
      <c r="O21" s="2">
        <f t="shared" si="4"/>
        <v>0</v>
      </c>
      <c r="P21" s="13">
        <f t="shared" si="5"/>
        <v>1425.7180000000001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6790532</v>
      </c>
      <c r="J22" s="5"/>
      <c r="K22" s="10">
        <v>11.75</v>
      </c>
      <c r="L22" s="2">
        <f t="shared" si="1"/>
        <v>3319.8156444444444</v>
      </c>
      <c r="M22" s="2">
        <f t="shared" si="2"/>
        <v>3470.7163555555553</v>
      </c>
      <c r="N22" s="2">
        <f t="shared" si="3"/>
        <v>0</v>
      </c>
      <c r="O22" s="2">
        <f t="shared" si="4"/>
        <v>0</v>
      </c>
      <c r="P22" s="13">
        <f t="shared" si="5"/>
        <v>6790.5319999999992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16094442</v>
      </c>
      <c r="J23" s="5"/>
      <c r="K23" s="10">
        <v>12.25</v>
      </c>
      <c r="L23" s="2">
        <f t="shared" si="1"/>
        <v>3388.3035789473679</v>
      </c>
      <c r="M23" s="2">
        <f t="shared" si="2"/>
        <v>12494.369447368419</v>
      </c>
      <c r="N23" s="2">
        <f t="shared" si="3"/>
        <v>211.76897368421049</v>
      </c>
      <c r="O23" s="2">
        <f t="shared" si="4"/>
        <v>0</v>
      </c>
      <c r="P23" s="13">
        <f t="shared" si="5"/>
        <v>16094.441999999999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19680783</v>
      </c>
      <c r="J24" s="5"/>
      <c r="K24" s="10">
        <v>12.75</v>
      </c>
      <c r="L24" s="2">
        <f t="shared" si="1"/>
        <v>2992.3997543859646</v>
      </c>
      <c r="M24" s="2">
        <f t="shared" si="2"/>
        <v>16573.290947368419</v>
      </c>
      <c r="N24" s="2">
        <f t="shared" si="3"/>
        <v>115.09229824561403</v>
      </c>
      <c r="O24" s="2">
        <f t="shared" si="4"/>
        <v>0</v>
      </c>
      <c r="P24" s="13">
        <f t="shared" si="5"/>
        <v>19680.782999999999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15021479</v>
      </c>
      <c r="J25" s="5"/>
      <c r="K25" s="10">
        <v>13.25</v>
      </c>
      <c r="L25" s="2">
        <f t="shared" si="1"/>
        <v>1426.0897784810127</v>
      </c>
      <c r="M25" s="2">
        <f t="shared" si="2"/>
        <v>13405.243917721518</v>
      </c>
      <c r="N25" s="2">
        <f t="shared" si="3"/>
        <v>190.14530379746833</v>
      </c>
      <c r="O25" s="2">
        <f t="shared" si="4"/>
        <v>0</v>
      </c>
      <c r="P25" s="13">
        <f t="shared" si="5"/>
        <v>15021.478999999999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4644606</v>
      </c>
      <c r="J26" s="5"/>
      <c r="K26" s="10">
        <v>13.75</v>
      </c>
      <c r="L26" s="2">
        <f t="shared" si="1"/>
        <v>315.65283495145627</v>
      </c>
      <c r="M26" s="2">
        <f t="shared" si="2"/>
        <v>4148.5801165048542</v>
      </c>
      <c r="N26" s="2">
        <f t="shared" si="3"/>
        <v>180.37304854368929</v>
      </c>
      <c r="O26" s="2">
        <f t="shared" si="4"/>
        <v>0</v>
      </c>
      <c r="P26" s="13">
        <f t="shared" si="5"/>
        <v>4644.6059999999998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2866133</v>
      </c>
      <c r="J27" s="5"/>
      <c r="K27" s="10">
        <v>14.25</v>
      </c>
      <c r="L27" s="2">
        <f t="shared" si="1"/>
        <v>34.531722891566261</v>
      </c>
      <c r="M27" s="2">
        <f t="shared" si="2"/>
        <v>2728.0061084337344</v>
      </c>
      <c r="N27" s="2">
        <f t="shared" si="3"/>
        <v>103.59516867469878</v>
      </c>
      <c r="O27" s="2">
        <f t="shared" si="4"/>
        <v>0</v>
      </c>
      <c r="P27" s="13">
        <f t="shared" si="5"/>
        <v>2866.1329999999998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352755</v>
      </c>
      <c r="J28" s="5"/>
      <c r="K28" s="10">
        <v>14.75</v>
      </c>
      <c r="L28" s="2">
        <f t="shared" si="1"/>
        <v>5.978898305084746</v>
      </c>
      <c r="M28" s="2">
        <f t="shared" si="2"/>
        <v>328.83940677966098</v>
      </c>
      <c r="N28" s="2">
        <f t="shared" si="3"/>
        <v>17.93669491525424</v>
      </c>
      <c r="O28" s="2">
        <f t="shared" si="4"/>
        <v>0</v>
      </c>
      <c r="P28" s="13">
        <f t="shared" si="5"/>
        <v>352.75499999999994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352755</v>
      </c>
      <c r="J29" s="5"/>
      <c r="K29" s="10">
        <v>15.25</v>
      </c>
      <c r="L29" s="2">
        <f t="shared" si="1"/>
        <v>0</v>
      </c>
      <c r="M29" s="2">
        <f t="shared" si="2"/>
        <v>327.55821428571431</v>
      </c>
      <c r="N29" s="2">
        <f t="shared" si="3"/>
        <v>25.196785714285713</v>
      </c>
      <c r="O29" s="2">
        <f t="shared" si="4"/>
        <v>0</v>
      </c>
      <c r="P29" s="13">
        <f t="shared" si="5"/>
        <v>352.75500000000005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67229203</v>
      </c>
      <c r="J43" s="2"/>
      <c r="K43" s="8" t="s">
        <v>7</v>
      </c>
      <c r="L43" s="15">
        <f>SUM(L6:L42)</f>
        <v>12539.770039993104</v>
      </c>
      <c r="M43" s="15">
        <f>SUM(M6:M42)</f>
        <v>53845.324686431675</v>
      </c>
      <c r="N43" s="15">
        <f>SUM(N6:N42)</f>
        <v>844.10827357522089</v>
      </c>
      <c r="O43" s="15">
        <f>SUM(O6:O42)</f>
        <v>0</v>
      </c>
      <c r="P43" s="15">
        <f>SUM(P6:P42)</f>
        <v>67229.203000000009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0</v>
      </c>
      <c r="C66" s="2">
        <f t="shared" si="7"/>
        <v>0</v>
      </c>
      <c r="D66" s="2">
        <f t="shared" si="8"/>
        <v>0</v>
      </c>
      <c r="E66" s="2">
        <f t="shared" si="9"/>
        <v>0</v>
      </c>
      <c r="F66" s="12">
        <f t="shared" si="10"/>
        <v>0</v>
      </c>
      <c r="G66" s="2"/>
      <c r="H66" s="10">
        <f t="shared" si="11"/>
        <v>7.3804525351909716</v>
      </c>
      <c r="I66" s="2">
        <f t="shared" si="12"/>
        <v>0</v>
      </c>
      <c r="J66" s="2">
        <f t="shared" si="13"/>
        <v>0</v>
      </c>
      <c r="K66" s="2">
        <f t="shared" si="14"/>
        <v>0</v>
      </c>
      <c r="L66" s="2">
        <f t="shared" si="15"/>
        <v>0</v>
      </c>
      <c r="M66" s="21">
        <f t="shared" si="16"/>
        <v>0</v>
      </c>
      <c r="N66" s="4"/>
      <c r="O66" s="4"/>
      <c r="P66" s="4"/>
    </row>
    <row r="67" spans="1:16">
      <c r="A67" s="10">
        <v>11.25</v>
      </c>
      <c r="B67" s="2">
        <f t="shared" si="6"/>
        <v>11891.225560344828</v>
      </c>
      <c r="C67" s="2">
        <f t="shared" si="7"/>
        <v>4148.1019396551728</v>
      </c>
      <c r="D67" s="2">
        <f t="shared" si="8"/>
        <v>0</v>
      </c>
      <c r="E67" s="2">
        <f t="shared" si="9"/>
        <v>0</v>
      </c>
      <c r="F67" s="12">
        <f t="shared" si="10"/>
        <v>16039.327500000001</v>
      </c>
      <c r="G67" s="2"/>
      <c r="H67" s="10">
        <f t="shared" si="11"/>
        <v>8.6327462142566667</v>
      </c>
      <c r="I67" s="2">
        <f t="shared" si="12"/>
        <v>9124.7939945723501</v>
      </c>
      <c r="J67" s="2">
        <f t="shared" si="13"/>
        <v>3183.0676725252383</v>
      </c>
      <c r="K67" s="2">
        <f t="shared" si="14"/>
        <v>0</v>
      </c>
      <c r="L67" s="2">
        <f t="shared" si="15"/>
        <v>0</v>
      </c>
      <c r="M67" s="21">
        <f t="shared" si="16"/>
        <v>12307.861667097588</v>
      </c>
      <c r="N67" s="4"/>
      <c r="O67" s="4"/>
      <c r="P67" s="4"/>
    </row>
    <row r="68" spans="1:16">
      <c r="A68" s="10">
        <v>11.75</v>
      </c>
      <c r="B68" s="2">
        <f t="shared" si="6"/>
        <v>39007.833822222223</v>
      </c>
      <c r="C68" s="2">
        <f t="shared" si="7"/>
        <v>40780.917177777774</v>
      </c>
      <c r="D68" s="2">
        <f t="shared" si="8"/>
        <v>0</v>
      </c>
      <c r="E68" s="2">
        <f t="shared" si="9"/>
        <v>0</v>
      </c>
      <c r="F68" s="12">
        <f t="shared" si="10"/>
        <v>79788.750999999989</v>
      </c>
      <c r="G68" s="2"/>
      <c r="H68" s="10">
        <f t="shared" si="11"/>
        <v>10.02893026069243</v>
      </c>
      <c r="I68" s="2">
        <f t="shared" si="12"/>
        <v>33294.199576489031</v>
      </c>
      <c r="J68" s="2">
        <f t="shared" si="13"/>
        <v>34807.572284511254</v>
      </c>
      <c r="K68" s="2">
        <f t="shared" si="14"/>
        <v>0</v>
      </c>
      <c r="L68" s="2">
        <f t="shared" si="15"/>
        <v>0</v>
      </c>
      <c r="M68" s="21">
        <f t="shared" si="16"/>
        <v>68101.771861000278</v>
      </c>
      <c r="N68" s="4"/>
      <c r="O68" s="4"/>
      <c r="P68" s="4"/>
    </row>
    <row r="69" spans="1:16">
      <c r="A69" s="10">
        <v>12.25</v>
      </c>
      <c r="B69" s="2">
        <f t="shared" si="6"/>
        <v>41506.718842105256</v>
      </c>
      <c r="C69" s="2">
        <f t="shared" si="7"/>
        <v>153056.02573026312</v>
      </c>
      <c r="D69" s="2">
        <f t="shared" si="8"/>
        <v>2594.1699276315785</v>
      </c>
      <c r="E69" s="2">
        <f t="shared" si="9"/>
        <v>0</v>
      </c>
      <c r="F69" s="12">
        <f t="shared" si="10"/>
        <v>197156.91449999998</v>
      </c>
      <c r="G69" s="2"/>
      <c r="H69" s="10">
        <f t="shared" si="11"/>
        <v>11.578351015485508</v>
      </c>
      <c r="I69" s="2">
        <f t="shared" si="12"/>
        <v>39230.96818407844</v>
      </c>
      <c r="J69" s="2">
        <f t="shared" si="13"/>
        <v>144664.19517878923</v>
      </c>
      <c r="K69" s="2">
        <f t="shared" si="14"/>
        <v>2451.9355115049025</v>
      </c>
      <c r="L69" s="2">
        <f t="shared" si="15"/>
        <v>0</v>
      </c>
      <c r="M69" s="21">
        <f t="shared" si="16"/>
        <v>186347.09887437258</v>
      </c>
      <c r="N69" s="4"/>
      <c r="O69" s="4"/>
      <c r="P69" s="4"/>
    </row>
    <row r="70" spans="1:16">
      <c r="A70" s="10">
        <v>12.75</v>
      </c>
      <c r="B70" s="2">
        <f t="shared" si="6"/>
        <v>38153.096868421046</v>
      </c>
      <c r="C70" s="2">
        <f t="shared" si="7"/>
        <v>211309.45957894734</v>
      </c>
      <c r="D70" s="2">
        <f t="shared" si="8"/>
        <v>1467.426802631579</v>
      </c>
      <c r="E70" s="2">
        <f t="shared" si="9"/>
        <v>0</v>
      </c>
      <c r="F70" s="12">
        <f t="shared" si="10"/>
        <v>250929.98324999996</v>
      </c>
      <c r="G70" s="2"/>
      <c r="H70" s="10">
        <f t="shared" si="11"/>
        <v>13.290534541978575</v>
      </c>
      <c r="I70" s="2">
        <f t="shared" si="12"/>
        <v>39770.592299074866</v>
      </c>
      <c r="J70" s="2">
        <f t="shared" si="13"/>
        <v>220267.89581026079</v>
      </c>
      <c r="K70" s="2">
        <f t="shared" si="14"/>
        <v>1529.6381653490334</v>
      </c>
      <c r="L70" s="2">
        <f t="shared" si="15"/>
        <v>0</v>
      </c>
      <c r="M70" s="21">
        <f t="shared" si="16"/>
        <v>261568.12627468468</v>
      </c>
      <c r="N70" s="4"/>
      <c r="O70" s="4"/>
      <c r="P70" s="4"/>
    </row>
    <row r="71" spans="1:16">
      <c r="A71" s="10">
        <v>13.25</v>
      </c>
      <c r="B71" s="2">
        <f t="shared" si="6"/>
        <v>18895.689564873417</v>
      </c>
      <c r="C71" s="2">
        <f t="shared" si="7"/>
        <v>177619.48190981013</v>
      </c>
      <c r="D71" s="2">
        <f t="shared" si="8"/>
        <v>2519.4252753164556</v>
      </c>
      <c r="E71" s="2">
        <f t="shared" si="9"/>
        <v>0</v>
      </c>
      <c r="F71" s="12">
        <f t="shared" si="10"/>
        <v>199034.59675</v>
      </c>
      <c r="G71" s="2"/>
      <c r="H71" s="10">
        <f t="shared" si="11"/>
        <v>15.175182530926755</v>
      </c>
      <c r="I71" s="2">
        <f t="shared" si="12"/>
        <v>21641.172693938268</v>
      </c>
      <c r="J71" s="2">
        <f t="shared" si="13"/>
        <v>203427.0233230197</v>
      </c>
      <c r="K71" s="2">
        <f t="shared" si="14"/>
        <v>2885.4896925251019</v>
      </c>
      <c r="L71" s="2">
        <f t="shared" si="15"/>
        <v>0</v>
      </c>
      <c r="M71" s="21">
        <f t="shared" si="16"/>
        <v>227953.68570948308</v>
      </c>
      <c r="N71" s="4"/>
      <c r="O71" s="4"/>
      <c r="P71" s="4"/>
    </row>
    <row r="72" spans="1:16">
      <c r="A72" s="10">
        <v>13.75</v>
      </c>
      <c r="B72" s="2">
        <f t="shared" si="6"/>
        <v>4340.2264805825234</v>
      </c>
      <c r="C72" s="2">
        <f t="shared" si="7"/>
        <v>57042.976601941744</v>
      </c>
      <c r="D72" s="2">
        <f t="shared" si="8"/>
        <v>2480.1294174757277</v>
      </c>
      <c r="E72" s="2">
        <f t="shared" si="9"/>
        <v>0</v>
      </c>
      <c r="F72" s="12">
        <f t="shared" si="10"/>
        <v>63863.332499999997</v>
      </c>
      <c r="G72" s="2"/>
      <c r="H72" s="10">
        <f t="shared" si="11"/>
        <v>17.242168457470271</v>
      </c>
      <c r="I72" s="2">
        <f t="shared" si="12"/>
        <v>5442.5393543110686</v>
      </c>
      <c r="J72" s="2">
        <f t="shared" si="13"/>
        <v>71530.517228088342</v>
      </c>
      <c r="K72" s="2">
        <f t="shared" si="14"/>
        <v>3110.0224881777535</v>
      </c>
      <c r="L72" s="2">
        <f t="shared" si="15"/>
        <v>0</v>
      </c>
      <c r="M72" s="21">
        <f t="shared" si="16"/>
        <v>80083.079070577165</v>
      </c>
      <c r="N72" s="4"/>
      <c r="O72" s="4"/>
      <c r="P72" s="4"/>
    </row>
    <row r="73" spans="1:16">
      <c r="A73" s="10">
        <v>14.25</v>
      </c>
      <c r="B73" s="2">
        <f t="shared" si="6"/>
        <v>492.07705120481921</v>
      </c>
      <c r="C73" s="2">
        <f t="shared" si="7"/>
        <v>38874.087045180713</v>
      </c>
      <c r="D73" s="2">
        <f t="shared" si="8"/>
        <v>1476.2311536144578</v>
      </c>
      <c r="E73" s="2">
        <f t="shared" si="9"/>
        <v>0</v>
      </c>
      <c r="F73" s="12">
        <f t="shared" si="10"/>
        <v>40842.395249999987</v>
      </c>
      <c r="G73" s="2"/>
      <c r="H73" s="10">
        <f t="shared" si="11"/>
        <v>19.501533965501316</v>
      </c>
      <c r="I73" s="2">
        <f t="shared" si="12"/>
        <v>673.42156685715872</v>
      </c>
      <c r="J73" s="2">
        <f t="shared" si="13"/>
        <v>53200.303781715542</v>
      </c>
      <c r="K73" s="2">
        <f t="shared" si="14"/>
        <v>2020.2647005714764</v>
      </c>
      <c r="L73" s="2">
        <f t="shared" si="15"/>
        <v>0</v>
      </c>
      <c r="M73" s="21">
        <f t="shared" si="16"/>
        <v>55893.990049144173</v>
      </c>
      <c r="N73" s="4"/>
      <c r="O73" s="4"/>
      <c r="P73" s="4"/>
    </row>
    <row r="74" spans="1:16">
      <c r="A74" s="10">
        <v>14.75</v>
      </c>
      <c r="B74" s="2">
        <f t="shared" si="6"/>
        <v>88.188749999999999</v>
      </c>
      <c r="C74" s="2">
        <f t="shared" si="7"/>
        <v>4850.3812499999995</v>
      </c>
      <c r="D74" s="2">
        <f t="shared" si="8"/>
        <v>264.56625000000003</v>
      </c>
      <c r="E74" s="2">
        <f t="shared" si="9"/>
        <v>0</v>
      </c>
      <c r="F74" s="12">
        <f t="shared" si="10"/>
        <v>5203.1362499999996</v>
      </c>
      <c r="G74" s="2"/>
      <c r="H74" s="10">
        <f t="shared" si="11"/>
        <v>21.963485458105595</v>
      </c>
      <c r="I74" s="2">
        <f t="shared" si="12"/>
        <v>131.31744597922099</v>
      </c>
      <c r="J74" s="2">
        <f t="shared" si="13"/>
        <v>7222.4595288571545</v>
      </c>
      <c r="K74" s="2">
        <f t="shared" si="14"/>
        <v>393.95233793766306</v>
      </c>
      <c r="L74" s="2">
        <f t="shared" si="15"/>
        <v>0</v>
      </c>
      <c r="M74" s="21">
        <f t="shared" si="16"/>
        <v>7747.7293127740386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4995.2627678571434</v>
      </c>
      <c r="D75" s="2">
        <f t="shared" si="8"/>
        <v>384.25098214285714</v>
      </c>
      <c r="E75" s="2">
        <f t="shared" si="9"/>
        <v>0</v>
      </c>
      <c r="F75" s="12">
        <f t="shared" si="10"/>
        <v>5379.513750000001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8070.5073180334584</v>
      </c>
      <c r="K75" s="2">
        <f t="shared" si="14"/>
        <v>620.80825523334283</v>
      </c>
      <c r="L75" s="2">
        <f t="shared" si="15"/>
        <v>0</v>
      </c>
      <c r="M75" s="21">
        <f t="shared" si="16"/>
        <v>8691.3155732668019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154375.05693975411</v>
      </c>
      <c r="C89" s="15">
        <f>SUM(C52:C83)</f>
        <v>692676.69400143309</v>
      </c>
      <c r="D89" s="15">
        <f>SUM(D52:D83)</f>
        <v>11186.199808812655</v>
      </c>
      <c r="E89" s="15">
        <f>SUM(E52:E83)</f>
        <v>0</v>
      </c>
      <c r="F89" s="15">
        <f>SUM(F52:F83)</f>
        <v>858237.95074999996</v>
      </c>
      <c r="G89" s="12"/>
      <c r="H89" s="8" t="s">
        <v>7</v>
      </c>
      <c r="I89" s="15">
        <f>SUM(I52:I88)</f>
        <v>149309.00511530042</v>
      </c>
      <c r="J89" s="15">
        <f>SUM(J52:J88)</f>
        <v>746373.54212580074</v>
      </c>
      <c r="K89" s="15">
        <f>SUM(K52:K88)</f>
        <v>13012.111151299274</v>
      </c>
      <c r="L89" s="15">
        <f>SUM(L52:L88)</f>
        <v>0</v>
      </c>
      <c r="M89" s="15">
        <f>SUM(M52:M88)</f>
        <v>908694.65839240036</v>
      </c>
      <c r="N89" s="4"/>
      <c r="O89" s="4"/>
      <c r="P89" s="4"/>
    </row>
    <row r="90" spans="1:16">
      <c r="A90" s="6" t="s">
        <v>13</v>
      </c>
      <c r="B90" s="22">
        <f>IF(L43&gt;0,B89/L43,0)</f>
        <v>12.31083635883318</v>
      </c>
      <c r="C90" s="22">
        <f>IF(M43&gt;0,C89/M43,0)</f>
        <v>12.864193837352394</v>
      </c>
      <c r="D90" s="22">
        <f>IF(N43&gt;0,D89/N43,0)</f>
        <v>13.252091181897201</v>
      </c>
      <c r="E90" s="22">
        <f>IF(O43&gt;0,E89/O43,0)</f>
        <v>0</v>
      </c>
      <c r="F90" s="22">
        <f>IF(P43&gt;0,F89/P43,0)</f>
        <v>12.765850440767531</v>
      </c>
      <c r="G90" s="12"/>
      <c r="H90" s="6" t="s">
        <v>13</v>
      </c>
      <c r="I90" s="22">
        <f>IF(L43&gt;0,I89/L43,0)</f>
        <v>11.906837576694711</v>
      </c>
      <c r="J90" s="22">
        <f>IF(M43&gt;0,J89/M43,0)</f>
        <v>13.861436373024178</v>
      </c>
      <c r="K90" s="22">
        <f>IF(N43&gt;0,K89/N43,0)</f>
        <v>15.415215747366712</v>
      </c>
      <c r="L90" s="22">
        <f>IF(O43&gt;0,L89/O43,0)</f>
        <v>0</v>
      </c>
      <c r="M90" s="22">
        <f>IF(P43&gt;0,M89/P43,0)</f>
        <v>13.516368153172964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12539.770039993104</v>
      </c>
      <c r="C102" s="26">
        <f>$B$90</f>
        <v>12.31083635883318</v>
      </c>
      <c r="D102" s="26">
        <f>$I$90</f>
        <v>11.906837576694711</v>
      </c>
      <c r="E102" s="27">
        <f t="shared" ref="E102:E105" si="17">B102*D102</f>
        <v>149309.00511530042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53845.324686431675</v>
      </c>
      <c r="C103" s="26">
        <f>$C$90</f>
        <v>12.864193837352394</v>
      </c>
      <c r="D103" s="26">
        <f>$J$90</f>
        <v>13.861436373024178</v>
      </c>
      <c r="E103" s="27">
        <f t="shared" si="17"/>
        <v>746373.54212580074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844.10827357522089</v>
      </c>
      <c r="C104" s="26">
        <f>$D$90</f>
        <v>13.252091181897201</v>
      </c>
      <c r="D104" s="26">
        <f>$K$90</f>
        <v>15.415215747366712</v>
      </c>
      <c r="E104" s="27">
        <f t="shared" si="17"/>
        <v>13012.111151299274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67229.203000000009</v>
      </c>
      <c r="C106" s="26">
        <f>$F$90</f>
        <v>12.765850440767531</v>
      </c>
      <c r="D106" s="26">
        <f>$M$90</f>
        <v>13.516368153172964</v>
      </c>
      <c r="E106" s="27">
        <f>SUM(E102:E105)</f>
        <v>908694.65839240048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908690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0.99999487353385708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3744183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>
        <v>805120</v>
      </c>
      <c r="J19" s="5"/>
      <c r="K19" s="10">
        <v>10.25</v>
      </c>
      <c r="L19" s="2">
        <f t="shared" si="1"/>
        <v>805.12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805.12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4842219</v>
      </c>
      <c r="J20" s="5"/>
      <c r="K20" s="10">
        <v>10.75</v>
      </c>
      <c r="L20" s="2">
        <f t="shared" si="1"/>
        <v>4640.4598750000005</v>
      </c>
      <c r="M20" s="2">
        <f t="shared" si="2"/>
        <v>201.75912499999998</v>
      </c>
      <c r="N20" s="2">
        <f t="shared" si="3"/>
        <v>0</v>
      </c>
      <c r="O20" s="2">
        <f t="shared" si="4"/>
        <v>0</v>
      </c>
      <c r="P20" s="13">
        <f t="shared" si="5"/>
        <v>4842.2190000000001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23197540</v>
      </c>
      <c r="J21" s="5"/>
      <c r="K21" s="10">
        <v>11.25</v>
      </c>
      <c r="L21" s="2">
        <f t="shared" si="1"/>
        <v>17198.176206896555</v>
      </c>
      <c r="M21" s="2">
        <f t="shared" si="2"/>
        <v>5999.3637931034491</v>
      </c>
      <c r="N21" s="2">
        <f t="shared" si="3"/>
        <v>0</v>
      </c>
      <c r="O21" s="2">
        <f t="shared" si="4"/>
        <v>0</v>
      </c>
      <c r="P21" s="13">
        <f t="shared" si="5"/>
        <v>23197.540000000005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43635623</v>
      </c>
      <c r="J22" s="5"/>
      <c r="K22" s="10">
        <v>11.75</v>
      </c>
      <c r="L22" s="2">
        <f t="shared" si="1"/>
        <v>21332.971244444445</v>
      </c>
      <c r="M22" s="2">
        <f t="shared" si="2"/>
        <v>22302.651755555555</v>
      </c>
      <c r="N22" s="2">
        <f t="shared" si="3"/>
        <v>0</v>
      </c>
      <c r="O22" s="2">
        <f t="shared" si="4"/>
        <v>0</v>
      </c>
      <c r="P22" s="13">
        <f t="shared" si="5"/>
        <v>43635.623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88777424</v>
      </c>
      <c r="J23" s="5"/>
      <c r="K23" s="10">
        <v>12.25</v>
      </c>
      <c r="L23" s="2">
        <f t="shared" si="1"/>
        <v>18689.984</v>
      </c>
      <c r="M23" s="2">
        <f t="shared" si="2"/>
        <v>68919.315999999992</v>
      </c>
      <c r="N23" s="2">
        <f t="shared" si="3"/>
        <v>1168.124</v>
      </c>
      <c r="O23" s="2">
        <f t="shared" si="4"/>
        <v>0</v>
      </c>
      <c r="P23" s="13">
        <f t="shared" si="5"/>
        <v>88777.423999999985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42357980</v>
      </c>
      <c r="J24" s="5"/>
      <c r="K24" s="10">
        <v>12.75</v>
      </c>
      <c r="L24" s="2">
        <f t="shared" si="1"/>
        <v>6440.3946198830408</v>
      </c>
      <c r="M24" s="2">
        <f t="shared" si="2"/>
        <v>35669.877894736841</v>
      </c>
      <c r="N24" s="2">
        <f t="shared" si="3"/>
        <v>247.70748538011696</v>
      </c>
      <c r="O24" s="2">
        <f t="shared" si="4"/>
        <v>0</v>
      </c>
      <c r="P24" s="13">
        <f t="shared" si="5"/>
        <v>42357.979999999996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40522176</v>
      </c>
      <c r="J25" s="5"/>
      <c r="K25" s="10">
        <v>13.25</v>
      </c>
      <c r="L25" s="2">
        <f t="shared" si="1"/>
        <v>3847.0420253164557</v>
      </c>
      <c r="M25" s="2">
        <f t="shared" si="2"/>
        <v>36162.195037974685</v>
      </c>
      <c r="N25" s="2">
        <f t="shared" si="3"/>
        <v>512.93893670886075</v>
      </c>
      <c r="O25" s="2">
        <f t="shared" si="4"/>
        <v>0</v>
      </c>
      <c r="P25" s="13">
        <f t="shared" si="5"/>
        <v>40522.175999999999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28152542</v>
      </c>
      <c r="J26" s="5"/>
      <c r="K26" s="10">
        <v>13.75</v>
      </c>
      <c r="L26" s="2">
        <f t="shared" si="1"/>
        <v>1913.2795533980582</v>
      </c>
      <c r="M26" s="2">
        <f t="shared" si="2"/>
        <v>25145.959844660196</v>
      </c>
      <c r="N26" s="2">
        <f t="shared" si="3"/>
        <v>1093.3026019417475</v>
      </c>
      <c r="O26" s="2">
        <f t="shared" si="4"/>
        <v>0</v>
      </c>
      <c r="P26" s="13">
        <f t="shared" si="5"/>
        <v>28152.542000000001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12482417</v>
      </c>
      <c r="J27" s="5"/>
      <c r="K27" s="10">
        <v>14.25</v>
      </c>
      <c r="L27" s="2">
        <f t="shared" si="1"/>
        <v>150.39056626506024</v>
      </c>
      <c r="M27" s="2">
        <f t="shared" si="2"/>
        <v>11880.854734939758</v>
      </c>
      <c r="N27" s="2">
        <f t="shared" si="3"/>
        <v>451.1716987951807</v>
      </c>
      <c r="O27" s="2">
        <f t="shared" si="4"/>
        <v>0</v>
      </c>
      <c r="P27" s="13">
        <f t="shared" si="5"/>
        <v>12482.416999999998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4111361</v>
      </c>
      <c r="J28" s="5"/>
      <c r="K28" s="10">
        <v>14.75</v>
      </c>
      <c r="L28" s="2">
        <f t="shared" si="1"/>
        <v>69.684084745762704</v>
      </c>
      <c r="M28" s="2">
        <f t="shared" si="2"/>
        <v>3832.6246610169487</v>
      </c>
      <c r="N28" s="2">
        <f t="shared" si="3"/>
        <v>209.05225423728814</v>
      </c>
      <c r="O28" s="2">
        <f t="shared" si="4"/>
        <v>0</v>
      </c>
      <c r="P28" s="13">
        <f t="shared" si="5"/>
        <v>4111.3609999999999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1648760</v>
      </c>
      <c r="J29" s="5"/>
      <c r="K29" s="10">
        <v>15.25</v>
      </c>
      <c r="L29" s="2">
        <f t="shared" si="1"/>
        <v>0</v>
      </c>
      <c r="M29" s="2">
        <f t="shared" si="2"/>
        <v>1530.9914285714285</v>
      </c>
      <c r="N29" s="2">
        <f t="shared" si="3"/>
        <v>117.76857142857142</v>
      </c>
      <c r="O29" s="2">
        <f t="shared" si="4"/>
        <v>0</v>
      </c>
      <c r="P29" s="13">
        <f t="shared" si="5"/>
        <v>1648.76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/>
      <c r="J30" s="5"/>
      <c r="K30" s="10">
        <v>15.75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13">
        <f t="shared" si="5"/>
        <v>0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/>
      <c r="J31" s="5"/>
      <c r="K31" s="10">
        <v>16.25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13">
        <f t="shared" si="5"/>
        <v>0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290533162</v>
      </c>
      <c r="J43" s="2"/>
      <c r="K43" s="8" t="s">
        <v>7</v>
      </c>
      <c r="L43" s="15">
        <f>SUM(L6:L42)</f>
        <v>75087.502175949368</v>
      </c>
      <c r="M43" s="15">
        <f>SUM(M6:M42)</f>
        <v>211645.59427555883</v>
      </c>
      <c r="N43" s="15">
        <f>SUM(N6:N42)</f>
        <v>3800.0655484917656</v>
      </c>
      <c r="O43" s="15">
        <f>SUM(O6:O42)</f>
        <v>0</v>
      </c>
      <c r="P43" s="15">
        <f>SUM(P6:P42)</f>
        <v>290533.16199999995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8252.48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8252.48</v>
      </c>
      <c r="G65" s="2"/>
      <c r="H65" s="10">
        <f t="shared" si="11"/>
        <v>6.2628869800891529</v>
      </c>
      <c r="I65" s="2">
        <f t="shared" si="12"/>
        <v>5042.3755654093784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5042.3755654093784</v>
      </c>
      <c r="N65" s="4"/>
      <c r="O65" s="4"/>
      <c r="P65" s="4"/>
    </row>
    <row r="66" spans="1:16">
      <c r="A66" s="10">
        <v>10.75</v>
      </c>
      <c r="B66" s="2">
        <f t="shared" si="6"/>
        <v>49884.943656250005</v>
      </c>
      <c r="C66" s="2">
        <f t="shared" si="7"/>
        <v>2168.9105937499999</v>
      </c>
      <c r="D66" s="2">
        <f t="shared" si="8"/>
        <v>0</v>
      </c>
      <c r="E66" s="2">
        <f t="shared" si="9"/>
        <v>0</v>
      </c>
      <c r="F66" s="12">
        <f t="shared" si="10"/>
        <v>52053.854250000004</v>
      </c>
      <c r="G66" s="2"/>
      <c r="H66" s="10">
        <f t="shared" si="11"/>
        <v>7.3804525351909716</v>
      </c>
      <c r="I66" s="2">
        <f t="shared" si="12"/>
        <v>34248.693848895731</v>
      </c>
      <c r="J66" s="2">
        <f t="shared" si="13"/>
        <v>1489.073645604162</v>
      </c>
      <c r="K66" s="2">
        <f t="shared" si="14"/>
        <v>0</v>
      </c>
      <c r="L66" s="2">
        <f t="shared" si="15"/>
        <v>0</v>
      </c>
      <c r="M66" s="21">
        <f t="shared" si="16"/>
        <v>35737.767494499894</v>
      </c>
      <c r="N66" s="4"/>
      <c r="O66" s="4"/>
      <c r="P66" s="4"/>
    </row>
    <row r="67" spans="1:16">
      <c r="A67" s="10">
        <v>11.25</v>
      </c>
      <c r="B67" s="2">
        <f t="shared" si="6"/>
        <v>193479.48232758624</v>
      </c>
      <c r="C67" s="2">
        <f t="shared" si="7"/>
        <v>67492.842672413797</v>
      </c>
      <c r="D67" s="2">
        <f t="shared" si="8"/>
        <v>0</v>
      </c>
      <c r="E67" s="2">
        <f t="shared" si="9"/>
        <v>0</v>
      </c>
      <c r="F67" s="12">
        <f t="shared" si="10"/>
        <v>260972.32500000004</v>
      </c>
      <c r="G67" s="2"/>
      <c r="H67" s="10">
        <f t="shared" si="11"/>
        <v>8.6327462142566667</v>
      </c>
      <c r="I67" s="2">
        <f t="shared" si="12"/>
        <v>148467.49054220531</v>
      </c>
      <c r="J67" s="2">
        <f t="shared" si="13"/>
        <v>51790.985072862313</v>
      </c>
      <c r="K67" s="2">
        <f t="shared" si="14"/>
        <v>0</v>
      </c>
      <c r="L67" s="2">
        <f t="shared" si="15"/>
        <v>0</v>
      </c>
      <c r="M67" s="21">
        <f t="shared" si="16"/>
        <v>200258.47561506764</v>
      </c>
      <c r="N67" s="4"/>
      <c r="O67" s="4"/>
      <c r="P67" s="4"/>
    </row>
    <row r="68" spans="1:16">
      <c r="A68" s="10">
        <v>11.75</v>
      </c>
      <c r="B68" s="2">
        <f t="shared" si="6"/>
        <v>250662.41212222222</v>
      </c>
      <c r="C68" s="2">
        <f t="shared" si="7"/>
        <v>262056.15812777777</v>
      </c>
      <c r="D68" s="2">
        <f t="shared" si="8"/>
        <v>0</v>
      </c>
      <c r="E68" s="2">
        <f t="shared" si="9"/>
        <v>0</v>
      </c>
      <c r="F68" s="12">
        <f t="shared" si="10"/>
        <v>512718.57024999999</v>
      </c>
      <c r="G68" s="2"/>
      <c r="H68" s="10">
        <f t="shared" si="11"/>
        <v>10.02893026069243</v>
      </c>
      <c r="I68" s="2">
        <f t="shared" si="12"/>
        <v>213946.88086389034</v>
      </c>
      <c r="J68" s="2">
        <f t="shared" si="13"/>
        <v>223671.73908497626</v>
      </c>
      <c r="K68" s="2">
        <f t="shared" si="14"/>
        <v>0</v>
      </c>
      <c r="L68" s="2">
        <f t="shared" si="15"/>
        <v>0</v>
      </c>
      <c r="M68" s="21">
        <f t="shared" si="16"/>
        <v>437618.6199488666</v>
      </c>
      <c r="N68" s="4"/>
      <c r="O68" s="4"/>
      <c r="P68" s="4"/>
    </row>
    <row r="69" spans="1:16">
      <c r="A69" s="10">
        <v>12.25</v>
      </c>
      <c r="B69" s="2">
        <f t="shared" si="6"/>
        <v>228952.304</v>
      </c>
      <c r="C69" s="2">
        <f t="shared" si="7"/>
        <v>844261.62099999993</v>
      </c>
      <c r="D69" s="2">
        <f t="shared" si="8"/>
        <v>14309.519</v>
      </c>
      <c r="E69" s="2">
        <f t="shared" si="9"/>
        <v>0</v>
      </c>
      <c r="F69" s="12">
        <f t="shared" si="10"/>
        <v>1087523.4439999999</v>
      </c>
      <c r="G69" s="2"/>
      <c r="H69" s="10">
        <f t="shared" si="11"/>
        <v>11.578351015485508</v>
      </c>
      <c r="I69" s="2">
        <f t="shared" si="12"/>
        <v>216399.1952258079</v>
      </c>
      <c r="J69" s="2">
        <f t="shared" si="13"/>
        <v>797972.03239516646</v>
      </c>
      <c r="K69" s="2">
        <f t="shared" si="14"/>
        <v>13524.949701612994</v>
      </c>
      <c r="L69" s="2">
        <f t="shared" si="15"/>
        <v>0</v>
      </c>
      <c r="M69" s="21">
        <f t="shared" si="16"/>
        <v>1027896.1773225875</v>
      </c>
      <c r="N69" s="4"/>
      <c r="O69" s="4"/>
      <c r="P69" s="4"/>
    </row>
    <row r="70" spans="1:16">
      <c r="A70" s="10">
        <v>12.75</v>
      </c>
      <c r="B70" s="2">
        <f t="shared" si="6"/>
        <v>82115.031403508765</v>
      </c>
      <c r="C70" s="2">
        <f t="shared" si="7"/>
        <v>454790.94315789471</v>
      </c>
      <c r="D70" s="2">
        <f t="shared" si="8"/>
        <v>3158.2704385964912</v>
      </c>
      <c r="E70" s="2">
        <f t="shared" si="9"/>
        <v>0</v>
      </c>
      <c r="F70" s="12">
        <f t="shared" si="10"/>
        <v>540064.245</v>
      </c>
      <c r="G70" s="2"/>
      <c r="H70" s="10">
        <f t="shared" si="11"/>
        <v>13.290534541978575</v>
      </c>
      <c r="I70" s="2">
        <f t="shared" si="12"/>
        <v>85596.287159528525</v>
      </c>
      <c r="J70" s="2">
        <f t="shared" si="13"/>
        <v>474071.74426815799</v>
      </c>
      <c r="K70" s="2">
        <f t="shared" si="14"/>
        <v>3292.1648907510976</v>
      </c>
      <c r="L70" s="2">
        <f t="shared" si="15"/>
        <v>0</v>
      </c>
      <c r="M70" s="21">
        <f t="shared" si="16"/>
        <v>562960.19631843769</v>
      </c>
      <c r="N70" s="4"/>
      <c r="O70" s="4"/>
      <c r="P70" s="4"/>
    </row>
    <row r="71" spans="1:16">
      <c r="A71" s="10">
        <v>13.25</v>
      </c>
      <c r="B71" s="2">
        <f t="shared" si="6"/>
        <v>50973.306835443036</v>
      </c>
      <c r="C71" s="2">
        <f t="shared" si="7"/>
        <v>479149.08425316459</v>
      </c>
      <c r="D71" s="2">
        <f t="shared" si="8"/>
        <v>6796.4409113924048</v>
      </c>
      <c r="E71" s="2">
        <f t="shared" si="9"/>
        <v>0</v>
      </c>
      <c r="F71" s="12">
        <f t="shared" si="10"/>
        <v>536918.83200000005</v>
      </c>
      <c r="G71" s="2"/>
      <c r="H71" s="10">
        <f t="shared" si="11"/>
        <v>15.175182530926755</v>
      </c>
      <c r="I71" s="2">
        <f t="shared" si="12"/>
        <v>58379.564938323361</v>
      </c>
      <c r="J71" s="2">
        <f t="shared" si="13"/>
        <v>548767.91042023955</v>
      </c>
      <c r="K71" s="2">
        <f t="shared" si="14"/>
        <v>7783.941991776448</v>
      </c>
      <c r="L71" s="2">
        <f t="shared" si="15"/>
        <v>0</v>
      </c>
      <c r="M71" s="21">
        <f t="shared" si="16"/>
        <v>614931.41735033935</v>
      </c>
      <c r="N71" s="4"/>
      <c r="O71" s="4"/>
      <c r="P71" s="4"/>
    </row>
    <row r="72" spans="1:16">
      <c r="A72" s="10">
        <v>13.75</v>
      </c>
      <c r="B72" s="2">
        <f t="shared" si="6"/>
        <v>26307.5938592233</v>
      </c>
      <c r="C72" s="2">
        <f t="shared" si="7"/>
        <v>345756.94786407769</v>
      </c>
      <c r="D72" s="2">
        <f t="shared" si="8"/>
        <v>15032.910776699029</v>
      </c>
      <c r="E72" s="2">
        <f t="shared" si="9"/>
        <v>0</v>
      </c>
      <c r="F72" s="12">
        <f t="shared" si="10"/>
        <v>387097.45250000001</v>
      </c>
      <c r="G72" s="2"/>
      <c r="H72" s="10">
        <f t="shared" si="11"/>
        <v>17.242168457470271</v>
      </c>
      <c r="I72" s="2">
        <f t="shared" si="12"/>
        <v>32989.088365922806</v>
      </c>
      <c r="J72" s="2">
        <f t="shared" si="13"/>
        <v>433570.87566641404</v>
      </c>
      <c r="K72" s="2">
        <f t="shared" si="14"/>
        <v>18850.907637670174</v>
      </c>
      <c r="L72" s="2">
        <f t="shared" si="15"/>
        <v>0</v>
      </c>
      <c r="M72" s="21">
        <f t="shared" si="16"/>
        <v>485410.87167000701</v>
      </c>
      <c r="N72" s="4"/>
      <c r="O72" s="4"/>
      <c r="P72" s="4"/>
    </row>
    <row r="73" spans="1:16">
      <c r="A73" s="10">
        <v>14.25</v>
      </c>
      <c r="B73" s="2">
        <f t="shared" si="6"/>
        <v>2143.0655692771084</v>
      </c>
      <c r="C73" s="2">
        <f t="shared" si="7"/>
        <v>169302.17997289155</v>
      </c>
      <c r="D73" s="2">
        <f t="shared" si="8"/>
        <v>6429.1967078313246</v>
      </c>
      <c r="E73" s="2">
        <f t="shared" si="9"/>
        <v>0</v>
      </c>
      <c r="F73" s="12">
        <f t="shared" si="10"/>
        <v>177874.44224999996</v>
      </c>
      <c r="G73" s="2"/>
      <c r="H73" s="10">
        <f t="shared" si="11"/>
        <v>19.501533965501316</v>
      </c>
      <c r="I73" s="2">
        <f t="shared" si="12"/>
        <v>2932.8467361090488</v>
      </c>
      <c r="J73" s="2">
        <f t="shared" si="13"/>
        <v>231694.89215261483</v>
      </c>
      <c r="K73" s="2">
        <f t="shared" si="14"/>
        <v>8798.5402083271456</v>
      </c>
      <c r="L73" s="2">
        <f t="shared" si="15"/>
        <v>0</v>
      </c>
      <c r="M73" s="21">
        <f t="shared" si="16"/>
        <v>243426.27909705104</v>
      </c>
      <c r="N73" s="4"/>
      <c r="O73" s="4"/>
      <c r="P73" s="4"/>
    </row>
    <row r="74" spans="1:16">
      <c r="A74" s="10">
        <v>14.75</v>
      </c>
      <c r="B74" s="2">
        <f t="shared" si="6"/>
        <v>1027.84025</v>
      </c>
      <c r="C74" s="2">
        <f t="shared" si="7"/>
        <v>56531.213749999995</v>
      </c>
      <c r="D74" s="2">
        <f t="shared" si="8"/>
        <v>3083.5207500000001</v>
      </c>
      <c r="E74" s="2">
        <f t="shared" si="9"/>
        <v>0</v>
      </c>
      <c r="F74" s="12">
        <f t="shared" si="10"/>
        <v>60642.57475</v>
      </c>
      <c r="G74" s="2"/>
      <c r="H74" s="10">
        <f t="shared" si="11"/>
        <v>21.963485458105595</v>
      </c>
      <c r="I74" s="2">
        <f t="shared" si="12"/>
        <v>1530.5053819749571</v>
      </c>
      <c r="J74" s="2">
        <f t="shared" si="13"/>
        <v>84177.796008622638</v>
      </c>
      <c r="K74" s="2">
        <f t="shared" si="14"/>
        <v>4591.516145924872</v>
      </c>
      <c r="L74" s="2">
        <f t="shared" si="15"/>
        <v>0</v>
      </c>
      <c r="M74" s="21">
        <f t="shared" si="16"/>
        <v>90299.817536522474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23347.619285714285</v>
      </c>
      <c r="D75" s="2">
        <f t="shared" si="8"/>
        <v>1795.9707142857142</v>
      </c>
      <c r="E75" s="2">
        <f t="shared" si="9"/>
        <v>0</v>
      </c>
      <c r="F75" s="12">
        <f t="shared" si="10"/>
        <v>25143.59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37721.165244095318</v>
      </c>
      <c r="K75" s="2">
        <f t="shared" si="14"/>
        <v>2901.6280956996397</v>
      </c>
      <c r="L75" s="2">
        <f t="shared" si="15"/>
        <v>0</v>
      </c>
      <c r="M75" s="21">
        <f t="shared" si="16"/>
        <v>40622.79333979496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0</v>
      </c>
      <c r="D76" s="2">
        <f t="shared" si="8"/>
        <v>0</v>
      </c>
      <c r="E76" s="2">
        <f t="shared" si="9"/>
        <v>0</v>
      </c>
      <c r="F76" s="12">
        <f t="shared" si="10"/>
        <v>0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0</v>
      </c>
      <c r="K76" s="2">
        <f t="shared" si="14"/>
        <v>0</v>
      </c>
      <c r="L76" s="2">
        <f t="shared" si="15"/>
        <v>0</v>
      </c>
      <c r="M76" s="21">
        <f t="shared" si="16"/>
        <v>0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0</v>
      </c>
      <c r="D77" s="2">
        <f t="shared" si="8"/>
        <v>0</v>
      </c>
      <c r="E77" s="2">
        <f t="shared" si="9"/>
        <v>0</v>
      </c>
      <c r="F77" s="12">
        <f t="shared" si="10"/>
        <v>0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0</v>
      </c>
      <c r="K77" s="2">
        <f t="shared" si="14"/>
        <v>0</v>
      </c>
      <c r="L77" s="2">
        <f t="shared" si="15"/>
        <v>0</v>
      </c>
      <c r="M77" s="21">
        <f t="shared" si="16"/>
        <v>0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893798.46002351074</v>
      </c>
      <c r="C89" s="15">
        <f>SUM(C52:C83)</f>
        <v>2704857.5206776843</v>
      </c>
      <c r="D89" s="15">
        <f>SUM(D52:D83)</f>
        <v>50605.829298804965</v>
      </c>
      <c r="E89" s="15">
        <f>SUM(E52:E83)</f>
        <v>0</v>
      </c>
      <c r="F89" s="15">
        <f>SUM(F52:F83)</f>
        <v>3649261.81</v>
      </c>
      <c r="G89" s="12"/>
      <c r="H89" s="8" t="s">
        <v>7</v>
      </c>
      <c r="I89" s="15">
        <f>SUM(I52:I88)</f>
        <v>799532.92862806737</v>
      </c>
      <c r="J89" s="15">
        <f>SUM(J52:J88)</f>
        <v>2884928.2139587537</v>
      </c>
      <c r="K89" s="15">
        <f>SUM(K52:K88)</f>
        <v>59743.648671762377</v>
      </c>
      <c r="L89" s="15">
        <f>SUM(L52:L88)</f>
        <v>0</v>
      </c>
      <c r="M89" s="15">
        <f>SUM(M52:M88)</f>
        <v>3744204.7912585838</v>
      </c>
      <c r="N89" s="4"/>
      <c r="O89" s="4"/>
      <c r="P89" s="4"/>
    </row>
    <row r="90" spans="1:16">
      <c r="A90" s="6" t="s">
        <v>13</v>
      </c>
      <c r="B90" s="22">
        <f>IF(L43&gt;0,B89/L43,0)</f>
        <v>11.903425125650212</v>
      </c>
      <c r="C90" s="22">
        <f>IF(M43&gt;0,C89/M43,0)</f>
        <v>12.780126748851703</v>
      </c>
      <c r="D90" s="22">
        <f>IF(N43&gt;0,D89/N43,0)</f>
        <v>13.31709378510333</v>
      </c>
      <c r="E90" s="22">
        <f>IF(O43&gt;0,E89/O43,0)</f>
        <v>0</v>
      </c>
      <c r="F90" s="22">
        <f>IF(P43&gt;0,F89/P43,0)</f>
        <v>12.560568937737994</v>
      </c>
      <c r="G90" s="12"/>
      <c r="H90" s="6" t="s">
        <v>13</v>
      </c>
      <c r="I90" s="22">
        <f>IF(L43&gt;0,I89/L43,0)</f>
        <v>10.648016054050588</v>
      </c>
      <c r="J90" s="22">
        <f>IF(M43&gt;0,J89/M43,0)</f>
        <v>13.630939135934142</v>
      </c>
      <c r="K90" s="22">
        <f>IF(N43&gt;0,K89/N43,0)</f>
        <v>15.721741614555688</v>
      </c>
      <c r="L90" s="22">
        <f>IF(O43&gt;0,L89/O43,0)</f>
        <v>0</v>
      </c>
      <c r="M90" s="22">
        <f>IF(P43&gt;0,M89/P43,0)</f>
        <v>12.88735773046997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75087.502175949368</v>
      </c>
      <c r="C102" s="26">
        <f>$B$90</f>
        <v>11.903425125650212</v>
      </c>
      <c r="D102" s="26">
        <f>$I$90</f>
        <v>10.648016054050588</v>
      </c>
      <c r="E102" s="27">
        <f t="shared" ref="E102:E105" si="17">B102*D102</f>
        <v>799532.92862806737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211645.59427555883</v>
      </c>
      <c r="C103" s="26">
        <f>$C$90</f>
        <v>12.780126748851703</v>
      </c>
      <c r="D103" s="26">
        <f>$J$90</f>
        <v>13.630939135934142</v>
      </c>
      <c r="E103" s="27">
        <f t="shared" si="17"/>
        <v>2884928.2139587537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3800.0655484917656</v>
      </c>
      <c r="C104" s="26">
        <f>$D$90</f>
        <v>13.31709378510333</v>
      </c>
      <c r="D104" s="26">
        <f>$K$90</f>
        <v>15.721741614555688</v>
      </c>
      <c r="E104" s="27">
        <f t="shared" si="17"/>
        <v>59743.648671762377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290533.16200000001</v>
      </c>
      <c r="C106" s="26">
        <f>$F$90</f>
        <v>12.560568937737994</v>
      </c>
      <c r="D106" s="26">
        <f>$M$90</f>
        <v>12.88735773046997</v>
      </c>
      <c r="E106" s="27">
        <f>SUM(E102:E105)</f>
        <v>3744204.7912585838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3744183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0.99999418000355256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50"/>
  </sheetPr>
  <dimension ref="A1:P108"/>
  <sheetViews>
    <sheetView workbookViewId="0">
      <selection activeCell="I3" activeCellId="1" sqref="Q7:Q38 I3"/>
    </sheetView>
  </sheetViews>
  <sheetFormatPr baseColWidth="10" defaultColWidth="10.5" defaultRowHeight="13"/>
  <cols>
    <col min="1" max="4" width="10.5" customWidth="1"/>
    <col min="5" max="5" width="11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2"/>
      <c r="H1" s="34" t="s">
        <v>1</v>
      </c>
      <c r="I1" s="34"/>
      <c r="J1" s="2"/>
      <c r="K1" s="2"/>
      <c r="M1" s="3"/>
      <c r="N1" s="3"/>
      <c r="O1" s="2"/>
      <c r="P1" s="4"/>
    </row>
    <row r="2" spans="1:16">
      <c r="A2" s="2"/>
      <c r="B2" s="2"/>
      <c r="C2" s="2"/>
      <c r="D2" s="2"/>
      <c r="E2" s="2"/>
      <c r="F2" s="2"/>
      <c r="G2" s="2"/>
      <c r="H2" s="2" t="s">
        <v>2</v>
      </c>
      <c r="I2" s="5">
        <v>1405934</v>
      </c>
      <c r="J2" s="2"/>
      <c r="K2" s="2"/>
      <c r="L2" s="2"/>
      <c r="M2" s="2"/>
      <c r="N2" s="2"/>
      <c r="O2" s="2"/>
      <c r="P2" s="4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spans="1:16">
      <c r="A4" s="3" t="s">
        <v>3</v>
      </c>
      <c r="B4" s="35" t="s">
        <v>4</v>
      </c>
      <c r="C4" s="35"/>
      <c r="D4" s="35"/>
      <c r="E4" s="35"/>
      <c r="F4" s="35"/>
      <c r="G4" s="2"/>
      <c r="H4" s="3" t="s">
        <v>3</v>
      </c>
      <c r="I4" s="2"/>
      <c r="J4" s="2"/>
      <c r="K4" s="3" t="s">
        <v>3</v>
      </c>
      <c r="L4" s="34" t="s">
        <v>5</v>
      </c>
      <c r="M4" s="34"/>
      <c r="N4" s="34"/>
      <c r="O4" s="34"/>
      <c r="P4" s="34"/>
    </row>
    <row r="5" spans="1:16">
      <c r="A5" s="3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3" t="s">
        <v>6</v>
      </c>
      <c r="I5" s="3" t="s">
        <v>8</v>
      </c>
      <c r="J5" s="2"/>
      <c r="K5" s="3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</row>
    <row r="6" spans="1:16">
      <c r="A6" s="10">
        <v>3.75</v>
      </c>
      <c r="B6" s="11"/>
      <c r="C6" s="11"/>
      <c r="D6" s="11"/>
      <c r="E6" s="11"/>
      <c r="F6" s="12">
        <f t="shared" ref="F6:F42" si="0">SUM(B6:E6)</f>
        <v>0</v>
      </c>
      <c r="G6" s="2"/>
      <c r="H6" s="10">
        <v>3.75</v>
      </c>
      <c r="I6" s="5"/>
      <c r="J6" s="2"/>
      <c r="K6" s="10">
        <v>3.75</v>
      </c>
      <c r="L6" s="2">
        <f t="shared" ref="L6:L42" si="1">IF($F6&gt;0,($I6/1000)*(B6/$F6),0)</f>
        <v>0</v>
      </c>
      <c r="M6" s="2">
        <f t="shared" ref="M6:M42" si="2">IF($F6&gt;0,($I6/1000)*(C6/$F6),0)</f>
        <v>0</v>
      </c>
      <c r="N6" s="2">
        <f t="shared" ref="N6:N42" si="3">IF($F6&gt;0,($I6/1000)*(D6/$F6),0)</f>
        <v>0</v>
      </c>
      <c r="O6" s="2">
        <f t="shared" ref="O6:O42" si="4">IF($F6&gt;0,($I6/1000)*(E6/$F6),0)</f>
        <v>0</v>
      </c>
      <c r="P6" s="13">
        <f t="shared" ref="P6:P42" si="5">SUM(L6:O6)</f>
        <v>0</v>
      </c>
    </row>
    <row r="7" spans="1:16">
      <c r="A7" s="10">
        <v>4.25</v>
      </c>
      <c r="B7" s="11"/>
      <c r="C7" s="11"/>
      <c r="D7" s="11"/>
      <c r="E7" s="11"/>
      <c r="F7" s="12">
        <f t="shared" si="0"/>
        <v>0</v>
      </c>
      <c r="G7" s="2"/>
      <c r="H7" s="10">
        <v>4.25</v>
      </c>
      <c r="I7" s="5"/>
      <c r="J7" s="2"/>
      <c r="K7" s="10">
        <v>4.25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13">
        <f t="shared" si="5"/>
        <v>0</v>
      </c>
    </row>
    <row r="8" spans="1:16">
      <c r="A8" s="10">
        <v>4.75</v>
      </c>
      <c r="B8" s="11"/>
      <c r="C8" s="11"/>
      <c r="D8" s="11"/>
      <c r="E8" s="11"/>
      <c r="F8" s="12">
        <f t="shared" si="0"/>
        <v>0</v>
      </c>
      <c r="G8" s="2"/>
      <c r="H8" s="10">
        <v>4.75</v>
      </c>
      <c r="I8" s="5"/>
      <c r="J8" s="2"/>
      <c r="K8" s="10">
        <v>4.75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</row>
    <row r="9" spans="1:16">
      <c r="A9" s="10">
        <v>5.25</v>
      </c>
      <c r="B9" s="11"/>
      <c r="C9" s="11"/>
      <c r="D9" s="11"/>
      <c r="E9" s="11"/>
      <c r="F9" s="12">
        <f t="shared" si="0"/>
        <v>0</v>
      </c>
      <c r="G9" s="2"/>
      <c r="H9" s="10">
        <v>5.25</v>
      </c>
      <c r="I9" s="5"/>
      <c r="J9" s="2"/>
      <c r="K9" s="10">
        <v>5.25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</row>
    <row r="10" spans="1:16">
      <c r="A10" s="10">
        <v>5.75</v>
      </c>
      <c r="B10" s="11"/>
      <c r="C10" s="11"/>
      <c r="D10" s="11"/>
      <c r="E10" s="11"/>
      <c r="F10" s="12">
        <f t="shared" si="0"/>
        <v>0</v>
      </c>
      <c r="G10" s="2"/>
      <c r="H10" s="10">
        <v>5.75</v>
      </c>
      <c r="I10" s="5"/>
      <c r="J10" s="2"/>
      <c r="K10" s="10">
        <v>5.75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</row>
    <row r="11" spans="1:16">
      <c r="A11" s="10">
        <v>6.25</v>
      </c>
      <c r="B11" s="11"/>
      <c r="C11" s="11"/>
      <c r="D11" s="11"/>
      <c r="E11" s="11"/>
      <c r="F11" s="12">
        <f t="shared" si="0"/>
        <v>0</v>
      </c>
      <c r="G11" s="2"/>
      <c r="H11" s="10">
        <v>6.25</v>
      </c>
      <c r="I11" s="5"/>
      <c r="J11" s="2"/>
      <c r="K11" s="10">
        <v>6.25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</row>
    <row r="12" spans="1:16">
      <c r="A12" s="10">
        <v>6.75</v>
      </c>
      <c r="B12" s="11"/>
      <c r="C12" s="11"/>
      <c r="D12" s="11"/>
      <c r="E12" s="11"/>
      <c r="F12" s="12">
        <f t="shared" si="0"/>
        <v>0</v>
      </c>
      <c r="G12" s="2"/>
      <c r="H12" s="10">
        <v>6.75</v>
      </c>
      <c r="I12" s="5"/>
      <c r="J12" s="2"/>
      <c r="K12" s="10">
        <v>6.75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</row>
    <row r="13" spans="1:16">
      <c r="A13" s="10">
        <v>7.25</v>
      </c>
      <c r="B13" s="11"/>
      <c r="C13" s="11"/>
      <c r="D13" s="11"/>
      <c r="E13" s="11"/>
      <c r="F13" s="12">
        <f t="shared" si="0"/>
        <v>0</v>
      </c>
      <c r="G13" s="2"/>
      <c r="H13" s="10">
        <v>7.25</v>
      </c>
      <c r="I13" s="5"/>
      <c r="J13" s="2"/>
      <c r="K13" s="10">
        <v>7.25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</row>
    <row r="14" spans="1:16">
      <c r="A14" s="10">
        <v>7.75</v>
      </c>
      <c r="B14" s="11"/>
      <c r="C14" s="11"/>
      <c r="D14" s="11"/>
      <c r="E14" s="11"/>
      <c r="F14" s="12">
        <f t="shared" si="0"/>
        <v>0</v>
      </c>
      <c r="G14" s="2"/>
      <c r="H14" s="10">
        <v>7.75</v>
      </c>
      <c r="I14" s="5"/>
      <c r="J14" s="5"/>
      <c r="K14" s="10">
        <v>7.75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</row>
    <row r="15" spans="1:16">
      <c r="A15" s="10">
        <v>8.25</v>
      </c>
      <c r="B15" s="11"/>
      <c r="C15" s="11"/>
      <c r="D15" s="11"/>
      <c r="E15" s="11"/>
      <c r="F15" s="12">
        <f t="shared" si="0"/>
        <v>0</v>
      </c>
      <c r="G15" s="2"/>
      <c r="H15" s="10">
        <v>8.25</v>
      </c>
      <c r="I15" s="5"/>
      <c r="J15" s="5"/>
      <c r="K15" s="10">
        <v>8.25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0</v>
      </c>
    </row>
    <row r="16" spans="1:16">
      <c r="A16" s="10">
        <v>8.75</v>
      </c>
      <c r="B16" s="11"/>
      <c r="C16" s="11"/>
      <c r="D16" s="11"/>
      <c r="E16" s="11"/>
      <c r="F16" s="12">
        <f t="shared" si="0"/>
        <v>0</v>
      </c>
      <c r="G16" s="2"/>
      <c r="H16" s="10">
        <v>8.75</v>
      </c>
      <c r="I16" s="5"/>
      <c r="J16" s="5"/>
      <c r="K16" s="10">
        <v>8.75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0</v>
      </c>
    </row>
    <row r="17" spans="1:16">
      <c r="A17" s="10">
        <v>9.25</v>
      </c>
      <c r="B17" s="11">
        <v>1</v>
      </c>
      <c r="C17" s="11">
        <v>0</v>
      </c>
      <c r="D17" s="11">
        <v>0</v>
      </c>
      <c r="E17" s="11"/>
      <c r="F17" s="12">
        <f t="shared" si="0"/>
        <v>1</v>
      </c>
      <c r="G17" s="2"/>
      <c r="H17" s="10">
        <v>9.25</v>
      </c>
      <c r="I17" s="5"/>
      <c r="J17" s="5"/>
      <c r="K17" s="10">
        <v>9.25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13">
        <f t="shared" si="5"/>
        <v>0</v>
      </c>
    </row>
    <row r="18" spans="1:16">
      <c r="A18" s="10">
        <v>9.75</v>
      </c>
      <c r="B18" s="11">
        <v>9</v>
      </c>
      <c r="C18" s="11">
        <v>1</v>
      </c>
      <c r="D18" s="11">
        <v>0</v>
      </c>
      <c r="E18" s="11"/>
      <c r="F18" s="12">
        <f t="shared" si="0"/>
        <v>10</v>
      </c>
      <c r="G18" s="2"/>
      <c r="H18" s="10">
        <v>9.75</v>
      </c>
      <c r="I18" s="5"/>
      <c r="J18" s="5"/>
      <c r="K18" s="10">
        <v>9.75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0</v>
      </c>
    </row>
    <row r="19" spans="1:16">
      <c r="A19" s="10">
        <v>10.25</v>
      </c>
      <c r="B19" s="11">
        <v>19</v>
      </c>
      <c r="C19" s="11">
        <v>0</v>
      </c>
      <c r="D19" s="11">
        <v>0</v>
      </c>
      <c r="E19" s="11"/>
      <c r="F19" s="12">
        <f t="shared" si="0"/>
        <v>19</v>
      </c>
      <c r="G19" s="2"/>
      <c r="H19" s="10">
        <v>10.25</v>
      </c>
      <c r="I19" s="5"/>
      <c r="J19" s="5"/>
      <c r="K19" s="10">
        <v>10.25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13">
        <f t="shared" si="5"/>
        <v>0</v>
      </c>
    </row>
    <row r="20" spans="1:16">
      <c r="A20" s="10">
        <v>10.75</v>
      </c>
      <c r="B20" s="11">
        <v>23</v>
      </c>
      <c r="C20" s="11">
        <v>1</v>
      </c>
      <c r="D20" s="11">
        <v>0</v>
      </c>
      <c r="E20" s="11"/>
      <c r="F20" s="12">
        <f t="shared" si="0"/>
        <v>24</v>
      </c>
      <c r="G20" s="2"/>
      <c r="H20" s="10">
        <v>10.75</v>
      </c>
      <c r="I20" s="5">
        <v>273907</v>
      </c>
      <c r="J20" s="5"/>
      <c r="K20" s="10">
        <v>10.75</v>
      </c>
      <c r="L20" s="2">
        <f t="shared" si="1"/>
        <v>262.49420833333335</v>
      </c>
      <c r="M20" s="2">
        <f t="shared" si="2"/>
        <v>11.412791666666665</v>
      </c>
      <c r="N20" s="2">
        <f t="shared" si="3"/>
        <v>0</v>
      </c>
      <c r="O20" s="2">
        <f t="shared" si="4"/>
        <v>0</v>
      </c>
      <c r="P20" s="13">
        <f t="shared" si="5"/>
        <v>273.90700000000004</v>
      </c>
    </row>
    <row r="21" spans="1:16">
      <c r="A21" s="10">
        <v>11.25</v>
      </c>
      <c r="B21" s="11">
        <v>43</v>
      </c>
      <c r="C21" s="11">
        <v>15</v>
      </c>
      <c r="D21" s="11">
        <v>0</v>
      </c>
      <c r="E21" s="11"/>
      <c r="F21" s="12">
        <f t="shared" si="0"/>
        <v>58</v>
      </c>
      <c r="G21" s="2"/>
      <c r="H21" s="10">
        <v>11.25</v>
      </c>
      <c r="I21" s="5">
        <v>3933829</v>
      </c>
      <c r="J21" s="5"/>
      <c r="K21" s="10">
        <v>11.25</v>
      </c>
      <c r="L21" s="2">
        <f t="shared" si="1"/>
        <v>2916.4594310344833</v>
      </c>
      <c r="M21" s="2">
        <f t="shared" si="2"/>
        <v>1017.3695689655174</v>
      </c>
      <c r="N21" s="2">
        <f t="shared" si="3"/>
        <v>0</v>
      </c>
      <c r="O21" s="2">
        <f t="shared" si="4"/>
        <v>0</v>
      </c>
      <c r="P21" s="13">
        <f t="shared" si="5"/>
        <v>3933.8290000000006</v>
      </c>
    </row>
    <row r="22" spans="1:16">
      <c r="A22" s="10">
        <v>11.75</v>
      </c>
      <c r="B22" s="11">
        <v>44</v>
      </c>
      <c r="C22" s="11">
        <v>46</v>
      </c>
      <c r="D22" s="11">
        <v>0</v>
      </c>
      <c r="E22" s="11"/>
      <c r="F22" s="12">
        <f t="shared" si="0"/>
        <v>90</v>
      </c>
      <c r="G22" s="5"/>
      <c r="H22" s="10">
        <v>11.75</v>
      </c>
      <c r="I22" s="5">
        <v>11221744</v>
      </c>
      <c r="J22" s="5"/>
      <c r="K22" s="10">
        <v>11.75</v>
      </c>
      <c r="L22" s="2">
        <f t="shared" si="1"/>
        <v>5486.1859555555557</v>
      </c>
      <c r="M22" s="2">
        <f t="shared" si="2"/>
        <v>5735.558044444444</v>
      </c>
      <c r="N22" s="2">
        <f t="shared" si="3"/>
        <v>0</v>
      </c>
      <c r="O22" s="2">
        <f t="shared" si="4"/>
        <v>0</v>
      </c>
      <c r="P22" s="13">
        <f t="shared" si="5"/>
        <v>11221.743999999999</v>
      </c>
    </row>
    <row r="23" spans="1:16">
      <c r="A23" s="10">
        <v>12.25</v>
      </c>
      <c r="B23" s="11">
        <v>32</v>
      </c>
      <c r="C23" s="11">
        <v>118</v>
      </c>
      <c r="D23" s="11">
        <v>2</v>
      </c>
      <c r="E23" s="11"/>
      <c r="F23" s="12">
        <f t="shared" si="0"/>
        <v>152</v>
      </c>
      <c r="G23" s="5"/>
      <c r="H23" s="10">
        <v>12.25</v>
      </c>
      <c r="I23" s="5">
        <v>28770876</v>
      </c>
      <c r="J23" s="5"/>
      <c r="K23" s="10">
        <v>12.25</v>
      </c>
      <c r="L23" s="2">
        <f t="shared" si="1"/>
        <v>6057.0265263157889</v>
      </c>
      <c r="M23" s="2">
        <f t="shared" si="2"/>
        <v>22335.285315789471</v>
      </c>
      <c r="N23" s="2">
        <f t="shared" si="3"/>
        <v>378.56415789473681</v>
      </c>
      <c r="O23" s="2">
        <f t="shared" si="4"/>
        <v>0</v>
      </c>
      <c r="P23" s="13">
        <f t="shared" si="5"/>
        <v>28770.875999999997</v>
      </c>
    </row>
    <row r="24" spans="1:16">
      <c r="A24" s="10">
        <v>12.75</v>
      </c>
      <c r="B24" s="11">
        <v>26</v>
      </c>
      <c r="C24" s="11">
        <v>144</v>
      </c>
      <c r="D24" s="11">
        <v>1</v>
      </c>
      <c r="E24" s="11"/>
      <c r="F24" s="12">
        <f t="shared" si="0"/>
        <v>171</v>
      </c>
      <c r="G24" s="5"/>
      <c r="H24" s="10">
        <v>12.75</v>
      </c>
      <c r="I24" s="5">
        <v>18970712</v>
      </c>
      <c r="J24" s="5"/>
      <c r="K24" s="10">
        <v>12.75</v>
      </c>
      <c r="L24" s="2">
        <f t="shared" si="1"/>
        <v>2884.4357426900583</v>
      </c>
      <c r="M24" s="2">
        <f t="shared" si="2"/>
        <v>15975.336421052631</v>
      </c>
      <c r="N24" s="2">
        <f t="shared" si="3"/>
        <v>110.93983625730993</v>
      </c>
      <c r="O24" s="2">
        <f t="shared" si="4"/>
        <v>0</v>
      </c>
      <c r="P24" s="13">
        <f t="shared" si="5"/>
        <v>18970.711999999996</v>
      </c>
    </row>
    <row r="25" spans="1:16">
      <c r="A25" s="10">
        <v>13.25</v>
      </c>
      <c r="B25" s="11">
        <v>15</v>
      </c>
      <c r="C25" s="11">
        <v>141</v>
      </c>
      <c r="D25" s="11">
        <v>2</v>
      </c>
      <c r="E25" s="11"/>
      <c r="F25" s="12">
        <f t="shared" si="0"/>
        <v>158</v>
      </c>
      <c r="G25" s="5"/>
      <c r="H25" s="10">
        <v>13.25</v>
      </c>
      <c r="I25" s="5">
        <v>15532654</v>
      </c>
      <c r="J25" s="5"/>
      <c r="K25" s="10">
        <v>13.25</v>
      </c>
      <c r="L25" s="2">
        <f t="shared" si="1"/>
        <v>1474.6190506329115</v>
      </c>
      <c r="M25" s="2">
        <f t="shared" si="2"/>
        <v>13861.419075949367</v>
      </c>
      <c r="N25" s="2">
        <f t="shared" si="3"/>
        <v>196.61587341772153</v>
      </c>
      <c r="O25" s="2">
        <f t="shared" si="4"/>
        <v>0</v>
      </c>
      <c r="P25" s="13">
        <f t="shared" si="5"/>
        <v>15532.653999999999</v>
      </c>
    </row>
    <row r="26" spans="1:16">
      <c r="A26" s="10">
        <v>13.75</v>
      </c>
      <c r="B26" s="11">
        <v>7</v>
      </c>
      <c r="C26" s="11">
        <v>92</v>
      </c>
      <c r="D26" s="11">
        <v>4</v>
      </c>
      <c r="E26" s="11"/>
      <c r="F26" s="12">
        <f t="shared" si="0"/>
        <v>103</v>
      </c>
      <c r="G26" s="5"/>
      <c r="H26" s="10">
        <v>13.75</v>
      </c>
      <c r="I26" s="5">
        <v>7475060</v>
      </c>
      <c r="J26" s="5"/>
      <c r="K26" s="10">
        <v>13.75</v>
      </c>
      <c r="L26" s="2">
        <f t="shared" si="1"/>
        <v>508.01378640776699</v>
      </c>
      <c r="M26" s="2">
        <f t="shared" si="2"/>
        <v>6676.7526213592237</v>
      </c>
      <c r="N26" s="2">
        <f t="shared" si="3"/>
        <v>290.29359223300969</v>
      </c>
      <c r="O26" s="2">
        <f t="shared" si="4"/>
        <v>0</v>
      </c>
      <c r="P26" s="13">
        <f t="shared" si="5"/>
        <v>7475.06</v>
      </c>
    </row>
    <row r="27" spans="1:16">
      <c r="A27" s="10">
        <v>14.25</v>
      </c>
      <c r="B27" s="11">
        <v>1</v>
      </c>
      <c r="C27" s="11">
        <v>79</v>
      </c>
      <c r="D27" s="11">
        <v>3</v>
      </c>
      <c r="E27" s="11"/>
      <c r="F27" s="12">
        <f t="shared" si="0"/>
        <v>83</v>
      </c>
      <c r="G27" s="5"/>
      <c r="H27" s="10">
        <v>14.25</v>
      </c>
      <c r="I27" s="5">
        <v>6943991</v>
      </c>
      <c r="J27" s="5"/>
      <c r="K27" s="10">
        <v>14.25</v>
      </c>
      <c r="L27" s="2">
        <f t="shared" si="1"/>
        <v>83.662542168674705</v>
      </c>
      <c r="M27" s="2">
        <f t="shared" si="2"/>
        <v>6609.3408313253012</v>
      </c>
      <c r="N27" s="2">
        <f t="shared" si="3"/>
        <v>250.98762650602407</v>
      </c>
      <c r="O27" s="2">
        <f t="shared" si="4"/>
        <v>0</v>
      </c>
      <c r="P27" s="13">
        <f t="shared" si="5"/>
        <v>6943.991</v>
      </c>
    </row>
    <row r="28" spans="1:16">
      <c r="A28" s="10">
        <v>14.75</v>
      </c>
      <c r="B28" s="11">
        <v>1</v>
      </c>
      <c r="C28" s="11">
        <v>55</v>
      </c>
      <c r="D28" s="11">
        <v>3</v>
      </c>
      <c r="E28" s="11"/>
      <c r="F28" s="12">
        <f t="shared" si="0"/>
        <v>59</v>
      </c>
      <c r="G28" s="2"/>
      <c r="H28" s="10">
        <v>14.75</v>
      </c>
      <c r="I28" s="5">
        <v>4889397</v>
      </c>
      <c r="J28" s="5"/>
      <c r="K28" s="10">
        <v>14.75</v>
      </c>
      <c r="L28" s="2">
        <f t="shared" si="1"/>
        <v>82.871135593220345</v>
      </c>
      <c r="M28" s="2">
        <f t="shared" si="2"/>
        <v>4557.9124576271188</v>
      </c>
      <c r="N28" s="2">
        <f t="shared" si="3"/>
        <v>248.61340677966103</v>
      </c>
      <c r="O28" s="2">
        <f t="shared" si="4"/>
        <v>0</v>
      </c>
      <c r="P28" s="13">
        <f t="shared" si="5"/>
        <v>4889.3969999999999</v>
      </c>
    </row>
    <row r="29" spans="1:16">
      <c r="A29" s="10">
        <v>15.25</v>
      </c>
      <c r="B29" s="11">
        <v>0</v>
      </c>
      <c r="C29" s="11">
        <v>26</v>
      </c>
      <c r="D29" s="11">
        <v>2</v>
      </c>
      <c r="E29" s="11"/>
      <c r="F29" s="12">
        <f t="shared" si="0"/>
        <v>28</v>
      </c>
      <c r="G29" s="2"/>
      <c r="H29" s="10">
        <v>15.25</v>
      </c>
      <c r="I29" s="5">
        <v>1191053</v>
      </c>
      <c r="J29" s="5"/>
      <c r="K29" s="10">
        <v>15.25</v>
      </c>
      <c r="L29" s="2">
        <f t="shared" si="1"/>
        <v>0</v>
      </c>
      <c r="M29" s="2">
        <f t="shared" si="2"/>
        <v>1105.9777857142858</v>
      </c>
      <c r="N29" s="2">
        <f t="shared" si="3"/>
        <v>85.075214285714296</v>
      </c>
      <c r="O29" s="2">
        <f t="shared" si="4"/>
        <v>0</v>
      </c>
      <c r="P29" s="13">
        <f t="shared" si="5"/>
        <v>1191.0530000000001</v>
      </c>
    </row>
    <row r="30" spans="1:16">
      <c r="A30" s="10">
        <v>15.75</v>
      </c>
      <c r="B30" s="11">
        <v>0</v>
      </c>
      <c r="C30" s="11">
        <v>13</v>
      </c>
      <c r="D30" s="11">
        <v>2</v>
      </c>
      <c r="E30" s="11"/>
      <c r="F30" s="12">
        <f t="shared" si="0"/>
        <v>15</v>
      </c>
      <c r="G30" s="2"/>
      <c r="H30" s="10">
        <v>15.75</v>
      </c>
      <c r="I30" s="5">
        <v>730000</v>
      </c>
      <c r="J30" s="5"/>
      <c r="K30" s="10">
        <v>15.75</v>
      </c>
      <c r="L30" s="2">
        <f t="shared" si="1"/>
        <v>0</v>
      </c>
      <c r="M30" s="2">
        <f t="shared" si="2"/>
        <v>632.66666666666674</v>
      </c>
      <c r="N30" s="2">
        <f t="shared" si="3"/>
        <v>97.333333333333329</v>
      </c>
      <c r="O30" s="2">
        <f t="shared" si="4"/>
        <v>0</v>
      </c>
      <c r="P30" s="13">
        <f t="shared" si="5"/>
        <v>730.00000000000011</v>
      </c>
    </row>
    <row r="31" spans="1:16">
      <c r="A31" s="10">
        <v>16.25</v>
      </c>
      <c r="B31" s="11">
        <v>0</v>
      </c>
      <c r="C31" s="11">
        <v>5</v>
      </c>
      <c r="D31" s="11">
        <v>6</v>
      </c>
      <c r="E31" s="11"/>
      <c r="F31" s="12">
        <f t="shared" si="0"/>
        <v>11</v>
      </c>
      <c r="G31" s="2"/>
      <c r="H31" s="10">
        <v>16.25</v>
      </c>
      <c r="I31" s="5">
        <v>499474</v>
      </c>
      <c r="J31" s="5"/>
      <c r="K31" s="10">
        <v>16.25</v>
      </c>
      <c r="L31" s="2">
        <f t="shared" si="1"/>
        <v>0</v>
      </c>
      <c r="M31" s="2">
        <f t="shared" si="2"/>
        <v>227.03363636363636</v>
      </c>
      <c r="N31" s="2">
        <f t="shared" si="3"/>
        <v>272.4403636363636</v>
      </c>
      <c r="O31" s="2">
        <f t="shared" si="4"/>
        <v>0</v>
      </c>
      <c r="P31" s="13">
        <f t="shared" si="5"/>
        <v>499.47399999999993</v>
      </c>
    </row>
    <row r="32" spans="1:16">
      <c r="A32" s="10">
        <v>16.75</v>
      </c>
      <c r="B32" s="11">
        <v>0</v>
      </c>
      <c r="C32" s="11">
        <v>7</v>
      </c>
      <c r="D32" s="11">
        <v>6</v>
      </c>
      <c r="E32" s="11"/>
      <c r="F32" s="12">
        <f t="shared" si="0"/>
        <v>13</v>
      </c>
      <c r="G32" s="2"/>
      <c r="H32" s="10">
        <v>16.75</v>
      </c>
      <c r="I32" s="5"/>
      <c r="J32" s="14"/>
      <c r="K32" s="10">
        <v>16.75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13">
        <f t="shared" si="5"/>
        <v>0</v>
      </c>
    </row>
    <row r="33" spans="1:16">
      <c r="A33" s="10">
        <v>17.25</v>
      </c>
      <c r="B33" s="11">
        <v>0</v>
      </c>
      <c r="C33" s="11">
        <v>5</v>
      </c>
      <c r="D33" s="11">
        <v>10</v>
      </c>
      <c r="E33" s="11"/>
      <c r="F33" s="12">
        <f t="shared" si="0"/>
        <v>15</v>
      </c>
      <c r="G33" s="2"/>
      <c r="H33" s="10">
        <v>17.25</v>
      </c>
      <c r="I33" s="5"/>
      <c r="J33" s="14"/>
      <c r="K33" s="10">
        <v>17.25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13">
        <f t="shared" si="5"/>
        <v>0</v>
      </c>
    </row>
    <row r="34" spans="1:16">
      <c r="A34" s="10">
        <v>17.75</v>
      </c>
      <c r="B34" s="11">
        <v>0</v>
      </c>
      <c r="C34" s="11">
        <v>1</v>
      </c>
      <c r="D34" s="11">
        <v>10</v>
      </c>
      <c r="E34" s="11"/>
      <c r="F34" s="12">
        <f t="shared" si="0"/>
        <v>11</v>
      </c>
      <c r="G34" s="2"/>
      <c r="H34" s="10">
        <v>17.75</v>
      </c>
      <c r="I34" s="5"/>
      <c r="J34" s="14"/>
      <c r="K34" s="10">
        <v>17.75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13">
        <f t="shared" si="5"/>
        <v>0</v>
      </c>
    </row>
    <row r="35" spans="1:16">
      <c r="A35" s="10">
        <v>18.25</v>
      </c>
      <c r="B35" s="11">
        <v>0</v>
      </c>
      <c r="C35" s="11">
        <v>2</v>
      </c>
      <c r="D35" s="11">
        <v>4</v>
      </c>
      <c r="E35" s="11"/>
      <c r="F35" s="12">
        <f t="shared" si="0"/>
        <v>6</v>
      </c>
      <c r="G35" s="2"/>
      <c r="H35" s="10">
        <v>18.25</v>
      </c>
      <c r="I35" s="5"/>
      <c r="J35" s="2"/>
      <c r="K35" s="10">
        <v>18.25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13">
        <f t="shared" si="5"/>
        <v>0</v>
      </c>
    </row>
    <row r="36" spans="1:16">
      <c r="A36" s="10">
        <v>18.75</v>
      </c>
      <c r="B36" s="11"/>
      <c r="C36" s="11"/>
      <c r="D36" s="11"/>
      <c r="E36" s="11"/>
      <c r="F36" s="12">
        <f t="shared" si="0"/>
        <v>0</v>
      </c>
      <c r="G36" s="2"/>
      <c r="H36" s="10">
        <v>18.75</v>
      </c>
      <c r="I36" s="5"/>
      <c r="J36" s="2"/>
      <c r="K36" s="10">
        <v>18.75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13">
        <f t="shared" si="5"/>
        <v>0</v>
      </c>
    </row>
    <row r="37" spans="1:16">
      <c r="A37" s="10">
        <v>19.25</v>
      </c>
      <c r="B37" s="11"/>
      <c r="C37" s="11"/>
      <c r="D37" s="11"/>
      <c r="E37" s="11"/>
      <c r="F37" s="12">
        <f t="shared" si="0"/>
        <v>0</v>
      </c>
      <c r="G37" s="2"/>
      <c r="H37" s="10">
        <v>19.25</v>
      </c>
      <c r="I37" s="5"/>
      <c r="J37" s="2"/>
      <c r="K37" s="10">
        <v>19.25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13">
        <f t="shared" si="5"/>
        <v>0</v>
      </c>
    </row>
    <row r="38" spans="1:16">
      <c r="A38" s="10">
        <v>19.75</v>
      </c>
      <c r="B38" s="11"/>
      <c r="C38" s="11"/>
      <c r="D38" s="11"/>
      <c r="E38" s="11"/>
      <c r="F38" s="12">
        <f t="shared" si="0"/>
        <v>0</v>
      </c>
      <c r="G38" s="2"/>
      <c r="H38" s="10">
        <v>19.75</v>
      </c>
      <c r="I38" s="5"/>
      <c r="J38" s="2"/>
      <c r="K38" s="10">
        <v>19.75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</row>
    <row r="39" spans="1:16">
      <c r="A39" s="10">
        <v>20.25</v>
      </c>
      <c r="B39" s="11"/>
      <c r="C39" s="11"/>
      <c r="D39" s="11"/>
      <c r="E39" s="11"/>
      <c r="F39" s="12">
        <f t="shared" si="0"/>
        <v>0</v>
      </c>
      <c r="G39" s="2"/>
      <c r="H39" s="10">
        <v>20.25</v>
      </c>
      <c r="I39" s="5"/>
      <c r="J39" s="2"/>
      <c r="K39" s="10">
        <v>20.25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</row>
    <row r="40" spans="1:16">
      <c r="A40" s="10">
        <v>20.75</v>
      </c>
      <c r="B40" s="11"/>
      <c r="C40" s="11"/>
      <c r="D40" s="11"/>
      <c r="E40" s="11"/>
      <c r="F40" s="12">
        <f t="shared" si="0"/>
        <v>0</v>
      </c>
      <c r="G40" s="2"/>
      <c r="H40" s="10">
        <v>20.75</v>
      </c>
      <c r="I40" s="5"/>
      <c r="J40" s="2"/>
      <c r="K40" s="10">
        <v>20.75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</row>
    <row r="41" spans="1:16">
      <c r="A41" s="10">
        <v>21.25</v>
      </c>
      <c r="B41" s="11"/>
      <c r="C41" s="11"/>
      <c r="D41" s="11"/>
      <c r="E41" s="11"/>
      <c r="F41" s="12">
        <f t="shared" si="0"/>
        <v>0</v>
      </c>
      <c r="G41" s="2"/>
      <c r="H41" s="10">
        <v>21.25</v>
      </c>
      <c r="I41" s="5"/>
      <c r="J41" s="2"/>
      <c r="K41" s="10">
        <v>21.25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</row>
    <row r="42" spans="1:16">
      <c r="A42" s="10">
        <v>21.75</v>
      </c>
      <c r="B42" s="11"/>
      <c r="C42" s="11"/>
      <c r="D42" s="11"/>
      <c r="E42" s="11"/>
      <c r="F42" s="12">
        <f t="shared" si="0"/>
        <v>0</v>
      </c>
      <c r="G42" s="2"/>
      <c r="H42" s="10">
        <v>21.75</v>
      </c>
      <c r="I42" s="5"/>
      <c r="J42" s="2"/>
      <c r="K42" s="10">
        <v>21.75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</row>
    <row r="43" spans="1:16">
      <c r="A43" s="8" t="s">
        <v>7</v>
      </c>
      <c r="B43" s="15">
        <f>SUM(B6:B42)</f>
        <v>221</v>
      </c>
      <c r="C43" s="15">
        <f>SUM(C6:C42)</f>
        <v>751</v>
      </c>
      <c r="D43" s="15">
        <f>SUM(D6:D42)</f>
        <v>55</v>
      </c>
      <c r="E43" s="15">
        <f>SUM(E6:E42)</f>
        <v>0</v>
      </c>
      <c r="F43" s="15">
        <f>SUM(F6:F42)</f>
        <v>1027</v>
      </c>
      <c r="G43" s="16"/>
      <c r="H43" s="8" t="s">
        <v>7</v>
      </c>
      <c r="I43" s="5">
        <f>SUM(I6:I42)</f>
        <v>100432697</v>
      </c>
      <c r="J43" s="2"/>
      <c r="K43" s="8" t="s">
        <v>7</v>
      </c>
      <c r="L43" s="15">
        <f>SUM(L6:L42)</f>
        <v>19755.768378731791</v>
      </c>
      <c r="M43" s="15">
        <f>SUM(M6:M42)</f>
        <v>78746.065216924326</v>
      </c>
      <c r="N43" s="15">
        <f>SUM(N6:N42)</f>
        <v>1930.8634043438742</v>
      </c>
      <c r="O43" s="15">
        <f>SUM(O6:O42)</f>
        <v>0</v>
      </c>
      <c r="P43" s="15">
        <f>SUM(P6:P42)</f>
        <v>100432.69699999999</v>
      </c>
    </row>
    <row r="44" spans="1:1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spans="1: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spans="1:16">
      <c r="A46" s="17"/>
      <c r="B46" s="2"/>
      <c r="C46" s="2"/>
      <c r="D46" s="2"/>
      <c r="E46" s="2"/>
      <c r="F46" s="17"/>
      <c r="G46" s="2"/>
      <c r="H46" s="2"/>
      <c r="I46" s="2"/>
      <c r="J46" s="17"/>
      <c r="K46" s="2"/>
      <c r="L46" s="2"/>
      <c r="M46" s="2"/>
      <c r="N46" s="17"/>
      <c r="O46" s="2"/>
      <c r="P46" s="4"/>
    </row>
    <row r="47" spans="1:16">
      <c r="A47" s="2"/>
      <c r="B47" s="34" t="s">
        <v>10</v>
      </c>
      <c r="C47" s="34"/>
      <c r="D47" s="34"/>
      <c r="E47" s="2"/>
      <c r="F47" s="2"/>
      <c r="G47" s="5"/>
      <c r="H47" s="2"/>
      <c r="I47" s="34" t="s">
        <v>11</v>
      </c>
      <c r="J47" s="34"/>
      <c r="K47" s="34"/>
      <c r="L47" s="2"/>
      <c r="M47" s="2"/>
      <c r="N47" s="2"/>
      <c r="O47" s="2"/>
      <c r="P47" s="4"/>
    </row>
    <row r="48" spans="1:1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spans="1:16">
      <c r="A49" s="2"/>
      <c r="B49" s="2"/>
      <c r="C49" s="2"/>
      <c r="D49" s="2"/>
      <c r="E49" s="2"/>
      <c r="F49" s="2"/>
      <c r="G49" s="2"/>
      <c r="H49" s="18" t="s">
        <v>12</v>
      </c>
      <c r="I49" s="19">
        <v>2.0529999999999997E-3</v>
      </c>
      <c r="J49" s="18"/>
      <c r="K49" s="19">
        <v>3.447416</v>
      </c>
      <c r="L49" s="2"/>
      <c r="M49" s="2"/>
      <c r="N49" s="2"/>
      <c r="O49" s="2"/>
      <c r="P49" s="4"/>
    </row>
    <row r="50" spans="1:16">
      <c r="A50" s="3" t="s">
        <v>3</v>
      </c>
      <c r="B50" s="2"/>
      <c r="C50" s="2"/>
      <c r="D50" s="2"/>
      <c r="E50" s="2"/>
      <c r="F50" s="2"/>
      <c r="G50" s="2"/>
      <c r="H50" s="3" t="s">
        <v>3</v>
      </c>
      <c r="I50" s="2"/>
      <c r="J50" s="2"/>
      <c r="K50" s="2"/>
      <c r="L50" s="2"/>
      <c r="M50" s="2"/>
      <c r="N50" s="4"/>
      <c r="O50" s="4"/>
      <c r="P50" s="4"/>
    </row>
    <row r="51" spans="1:16">
      <c r="A51" s="3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3" t="s">
        <v>6</v>
      </c>
      <c r="I51" s="6">
        <v>0</v>
      </c>
      <c r="J51" s="7">
        <v>1</v>
      </c>
      <c r="K51" s="7">
        <v>2</v>
      </c>
      <c r="L51" s="7">
        <v>3</v>
      </c>
      <c r="M51" s="20" t="s">
        <v>7</v>
      </c>
      <c r="N51" s="4"/>
      <c r="O51" s="4"/>
      <c r="P51" s="4"/>
    </row>
    <row r="52" spans="1:16">
      <c r="A52" s="10">
        <v>3.75</v>
      </c>
      <c r="B52" s="2">
        <f t="shared" ref="B52:B88" si="6">L6*($A52)</f>
        <v>0</v>
      </c>
      <c r="C52" s="2">
        <f t="shared" ref="C52:C88" si="7">M6*($A52)</f>
        <v>0</v>
      </c>
      <c r="D52" s="2">
        <f t="shared" ref="D52:D88" si="8">N6*($A52)</f>
        <v>0</v>
      </c>
      <c r="E52" s="2">
        <f t="shared" ref="E52:E88" si="9">O6*($A52)</f>
        <v>0</v>
      </c>
      <c r="F52" s="12">
        <f t="shared" ref="F52:F88" si="10">SUM(B52:E52)</f>
        <v>0</v>
      </c>
      <c r="G52" s="2"/>
      <c r="H52" s="10">
        <f t="shared" ref="H52:H88" si="11">$I$49*((A52)^$K$49)</f>
        <v>0.19557508435428111</v>
      </c>
      <c r="I52" s="2">
        <f t="shared" ref="I52:I88" si="12">L6*$H52</f>
        <v>0</v>
      </c>
      <c r="J52" s="2">
        <f t="shared" ref="J52:J88" si="13">M6*$H52</f>
        <v>0</v>
      </c>
      <c r="K52" s="2">
        <f t="shared" ref="K52:K88" si="14">N6*$H52</f>
        <v>0</v>
      </c>
      <c r="L52" s="2">
        <f t="shared" ref="L52:L88" si="15">O6*$H52</f>
        <v>0</v>
      </c>
      <c r="M52" s="21">
        <f t="shared" ref="M52:M88" si="16">SUM(I52:L52)</f>
        <v>0</v>
      </c>
      <c r="N52" s="4"/>
      <c r="O52" s="4"/>
      <c r="P52" s="4"/>
    </row>
    <row r="53" spans="1:16">
      <c r="A53" s="10">
        <v>4.25</v>
      </c>
      <c r="B53" s="2">
        <f t="shared" si="6"/>
        <v>0</v>
      </c>
      <c r="C53" s="2">
        <f t="shared" si="7"/>
        <v>0</v>
      </c>
      <c r="D53" s="2">
        <f t="shared" si="8"/>
        <v>0</v>
      </c>
      <c r="E53" s="2">
        <f t="shared" si="9"/>
        <v>0</v>
      </c>
      <c r="F53" s="12">
        <f t="shared" si="10"/>
        <v>0</v>
      </c>
      <c r="G53" s="2"/>
      <c r="H53" s="10">
        <f t="shared" si="11"/>
        <v>0.30109739701003879</v>
      </c>
      <c r="I53" s="2">
        <f t="shared" si="12"/>
        <v>0</v>
      </c>
      <c r="J53" s="2">
        <f t="shared" si="13"/>
        <v>0</v>
      </c>
      <c r="K53" s="2">
        <f t="shared" si="14"/>
        <v>0</v>
      </c>
      <c r="L53" s="2">
        <f t="shared" si="15"/>
        <v>0</v>
      </c>
      <c r="M53" s="21">
        <f t="shared" si="16"/>
        <v>0</v>
      </c>
      <c r="N53" s="4"/>
      <c r="O53" s="4"/>
      <c r="P53" s="4"/>
    </row>
    <row r="54" spans="1:16">
      <c r="A54" s="10">
        <v>4.75</v>
      </c>
      <c r="B54" s="2">
        <f t="shared" si="6"/>
        <v>0</v>
      </c>
      <c r="C54" s="2">
        <f t="shared" si="7"/>
        <v>0</v>
      </c>
      <c r="D54" s="2">
        <f t="shared" si="8"/>
        <v>0</v>
      </c>
      <c r="E54" s="2">
        <f t="shared" si="9"/>
        <v>0</v>
      </c>
      <c r="F54" s="12">
        <f t="shared" si="10"/>
        <v>0</v>
      </c>
      <c r="G54" s="2"/>
      <c r="H54" s="10">
        <f t="shared" si="11"/>
        <v>0.44180774642049581</v>
      </c>
      <c r="I54" s="2">
        <f t="shared" si="12"/>
        <v>0</v>
      </c>
      <c r="J54" s="2">
        <f t="shared" si="13"/>
        <v>0</v>
      </c>
      <c r="K54" s="2">
        <f t="shared" si="14"/>
        <v>0</v>
      </c>
      <c r="L54" s="2">
        <f t="shared" si="15"/>
        <v>0</v>
      </c>
      <c r="M54" s="21">
        <f t="shared" si="16"/>
        <v>0</v>
      </c>
      <c r="N54" s="4"/>
      <c r="O54" s="4"/>
      <c r="P54" s="4"/>
    </row>
    <row r="55" spans="1:16">
      <c r="A55" s="10">
        <v>5.25</v>
      </c>
      <c r="B55" s="2">
        <f t="shared" si="6"/>
        <v>0</v>
      </c>
      <c r="C55" s="2">
        <f t="shared" si="7"/>
        <v>0</v>
      </c>
      <c r="D55" s="2">
        <f t="shared" si="8"/>
        <v>0</v>
      </c>
      <c r="E55" s="2">
        <f t="shared" si="9"/>
        <v>0</v>
      </c>
      <c r="F55" s="12">
        <f t="shared" si="10"/>
        <v>0</v>
      </c>
      <c r="G55" s="2"/>
      <c r="H55" s="10">
        <f t="shared" si="11"/>
        <v>0.62384637301652068</v>
      </c>
      <c r="I55" s="2">
        <f t="shared" si="12"/>
        <v>0</v>
      </c>
      <c r="J55" s="2">
        <f t="shared" si="13"/>
        <v>0</v>
      </c>
      <c r="K55" s="2">
        <f t="shared" si="14"/>
        <v>0</v>
      </c>
      <c r="L55" s="2">
        <f t="shared" si="15"/>
        <v>0</v>
      </c>
      <c r="M55" s="21">
        <f t="shared" si="16"/>
        <v>0</v>
      </c>
      <c r="N55" s="4"/>
      <c r="O55" s="4"/>
      <c r="P55" s="4"/>
    </row>
    <row r="56" spans="1:16">
      <c r="A56" s="10">
        <v>5.75</v>
      </c>
      <c r="B56" s="2">
        <f t="shared" si="6"/>
        <v>0</v>
      </c>
      <c r="C56" s="2">
        <f t="shared" si="7"/>
        <v>0</v>
      </c>
      <c r="D56" s="2">
        <f t="shared" si="8"/>
        <v>0</v>
      </c>
      <c r="E56" s="2">
        <f t="shared" si="9"/>
        <v>0</v>
      </c>
      <c r="F56" s="12">
        <f t="shared" si="10"/>
        <v>0</v>
      </c>
      <c r="G56" s="2"/>
      <c r="H56" s="10">
        <f t="shared" si="11"/>
        <v>0.85365036791185045</v>
      </c>
      <c r="I56" s="2">
        <f t="shared" si="12"/>
        <v>0</v>
      </c>
      <c r="J56" s="2">
        <f t="shared" si="13"/>
        <v>0</v>
      </c>
      <c r="K56" s="2">
        <f t="shared" si="14"/>
        <v>0</v>
      </c>
      <c r="L56" s="2">
        <f t="shared" si="15"/>
        <v>0</v>
      </c>
      <c r="M56" s="21">
        <f t="shared" si="16"/>
        <v>0</v>
      </c>
      <c r="N56" s="4"/>
      <c r="O56" s="4"/>
      <c r="P56" s="4"/>
    </row>
    <row r="57" spans="1:16">
      <c r="A57" s="10">
        <v>6.25</v>
      </c>
      <c r="B57" s="2">
        <f t="shared" si="6"/>
        <v>0</v>
      </c>
      <c r="C57" s="2">
        <f t="shared" si="7"/>
        <v>0</v>
      </c>
      <c r="D57" s="2">
        <f t="shared" si="8"/>
        <v>0</v>
      </c>
      <c r="E57" s="2">
        <f t="shared" si="9"/>
        <v>0</v>
      </c>
      <c r="F57" s="12">
        <f t="shared" si="10"/>
        <v>0</v>
      </c>
      <c r="G57" s="2"/>
      <c r="H57" s="10">
        <f t="shared" si="11"/>
        <v>1.1379376197132587</v>
      </c>
      <c r="I57" s="2">
        <f t="shared" si="12"/>
        <v>0</v>
      </c>
      <c r="J57" s="2">
        <f t="shared" si="13"/>
        <v>0</v>
      </c>
      <c r="K57" s="2">
        <f t="shared" si="14"/>
        <v>0</v>
      </c>
      <c r="L57" s="2">
        <f t="shared" si="15"/>
        <v>0</v>
      </c>
      <c r="M57" s="21">
        <f t="shared" si="16"/>
        <v>0</v>
      </c>
      <c r="N57" s="4"/>
      <c r="O57" s="4"/>
      <c r="P57" s="4"/>
    </row>
    <row r="58" spans="1:16">
      <c r="A58" s="10">
        <v>6.75</v>
      </c>
      <c r="B58" s="2">
        <f t="shared" si="6"/>
        <v>0</v>
      </c>
      <c r="C58" s="2">
        <f t="shared" si="7"/>
        <v>0</v>
      </c>
      <c r="D58" s="2">
        <f t="shared" si="8"/>
        <v>0</v>
      </c>
      <c r="E58" s="2">
        <f t="shared" si="9"/>
        <v>0</v>
      </c>
      <c r="F58" s="12">
        <f t="shared" si="10"/>
        <v>0</v>
      </c>
      <c r="G58" s="2"/>
      <c r="H58" s="10">
        <f t="shared" si="11"/>
        <v>1.4836929896805622</v>
      </c>
      <c r="I58" s="2">
        <f t="shared" si="12"/>
        <v>0</v>
      </c>
      <c r="J58" s="2">
        <f t="shared" si="13"/>
        <v>0</v>
      </c>
      <c r="K58" s="2">
        <f t="shared" si="14"/>
        <v>0</v>
      </c>
      <c r="L58" s="2">
        <f t="shared" si="15"/>
        <v>0</v>
      </c>
      <c r="M58" s="21">
        <f t="shared" si="16"/>
        <v>0</v>
      </c>
      <c r="N58" s="4"/>
      <c r="O58" s="4"/>
      <c r="P58" s="4"/>
    </row>
    <row r="59" spans="1:16">
      <c r="A59" s="10">
        <v>7.25</v>
      </c>
      <c r="B59" s="2">
        <f t="shared" si="6"/>
        <v>0</v>
      </c>
      <c r="C59" s="2">
        <f t="shared" si="7"/>
        <v>0</v>
      </c>
      <c r="D59" s="2">
        <f t="shared" si="8"/>
        <v>0</v>
      </c>
      <c r="E59" s="2">
        <f t="shared" si="9"/>
        <v>0</v>
      </c>
      <c r="F59" s="12">
        <f t="shared" si="10"/>
        <v>0</v>
      </c>
      <c r="G59" s="2"/>
      <c r="H59" s="10">
        <f t="shared" si="11"/>
        <v>1.8981562472496827</v>
      </c>
      <c r="I59" s="2">
        <f t="shared" si="12"/>
        <v>0</v>
      </c>
      <c r="J59" s="2">
        <f t="shared" si="13"/>
        <v>0</v>
      </c>
      <c r="K59" s="2">
        <f t="shared" si="14"/>
        <v>0</v>
      </c>
      <c r="L59" s="2">
        <f t="shared" si="15"/>
        <v>0</v>
      </c>
      <c r="M59" s="21">
        <f t="shared" si="16"/>
        <v>0</v>
      </c>
      <c r="N59" s="4"/>
      <c r="O59" s="4"/>
      <c r="P59" s="4"/>
    </row>
    <row r="60" spans="1:16">
      <c r="A60" s="10">
        <v>7.75</v>
      </c>
      <c r="B60" s="2">
        <f t="shared" si="6"/>
        <v>0</v>
      </c>
      <c r="C60" s="2">
        <f t="shared" si="7"/>
        <v>0</v>
      </c>
      <c r="D60" s="2">
        <f t="shared" si="8"/>
        <v>0</v>
      </c>
      <c r="E60" s="2">
        <f t="shared" si="9"/>
        <v>0</v>
      </c>
      <c r="F60" s="12">
        <f t="shared" si="10"/>
        <v>0</v>
      </c>
      <c r="G60" s="2"/>
      <c r="H60" s="10">
        <f t="shared" si="11"/>
        <v>2.3888114245940977</v>
      </c>
      <c r="I60" s="2">
        <f t="shared" si="12"/>
        <v>0</v>
      </c>
      <c r="J60" s="2">
        <f t="shared" si="13"/>
        <v>0</v>
      </c>
      <c r="K60" s="2">
        <f t="shared" si="14"/>
        <v>0</v>
      </c>
      <c r="L60" s="2">
        <f t="shared" si="15"/>
        <v>0</v>
      </c>
      <c r="M60" s="21">
        <f t="shared" si="16"/>
        <v>0</v>
      </c>
      <c r="N60" s="4"/>
      <c r="O60" s="4"/>
      <c r="P60" s="4"/>
    </row>
    <row r="61" spans="1:16">
      <c r="A61" s="10">
        <v>8.25</v>
      </c>
      <c r="B61" s="2">
        <f t="shared" si="6"/>
        <v>0</v>
      </c>
      <c r="C61" s="2">
        <f t="shared" si="7"/>
        <v>0</v>
      </c>
      <c r="D61" s="2">
        <f t="shared" si="8"/>
        <v>0</v>
      </c>
      <c r="E61" s="2">
        <f t="shared" si="9"/>
        <v>0</v>
      </c>
      <c r="F61" s="12">
        <f t="shared" si="10"/>
        <v>0</v>
      </c>
      <c r="G61" s="2"/>
      <c r="H61" s="10">
        <f t="shared" si="11"/>
        <v>2.9633773346646137</v>
      </c>
      <c r="I61" s="2">
        <f t="shared" si="12"/>
        <v>0</v>
      </c>
      <c r="J61" s="2">
        <f t="shared" si="13"/>
        <v>0</v>
      </c>
      <c r="K61" s="2">
        <f t="shared" si="14"/>
        <v>0</v>
      </c>
      <c r="L61" s="2">
        <f t="shared" si="15"/>
        <v>0</v>
      </c>
      <c r="M61" s="21">
        <f t="shared" si="16"/>
        <v>0</v>
      </c>
      <c r="N61" s="4"/>
      <c r="O61" s="4"/>
      <c r="P61" s="4"/>
    </row>
    <row r="62" spans="1:16">
      <c r="A62" s="10">
        <v>8.75</v>
      </c>
      <c r="B62" s="2">
        <f t="shared" si="6"/>
        <v>0</v>
      </c>
      <c r="C62" s="2">
        <f t="shared" si="7"/>
        <v>0</v>
      </c>
      <c r="D62" s="2">
        <f t="shared" si="8"/>
        <v>0</v>
      </c>
      <c r="E62" s="2">
        <f t="shared" si="9"/>
        <v>0</v>
      </c>
      <c r="F62" s="12">
        <f t="shared" si="10"/>
        <v>0</v>
      </c>
      <c r="G62" s="2"/>
      <c r="H62" s="10">
        <f t="shared" si="11"/>
        <v>3.6297990570782521</v>
      </c>
      <c r="I62" s="2">
        <f t="shared" si="12"/>
        <v>0</v>
      </c>
      <c r="J62" s="2">
        <f t="shared" si="13"/>
        <v>0</v>
      </c>
      <c r="K62" s="2">
        <f t="shared" si="14"/>
        <v>0</v>
      </c>
      <c r="L62" s="2">
        <f t="shared" si="15"/>
        <v>0</v>
      </c>
      <c r="M62" s="21">
        <f t="shared" si="16"/>
        <v>0</v>
      </c>
      <c r="N62" s="4"/>
      <c r="O62" s="4"/>
      <c r="P62" s="4"/>
    </row>
    <row r="63" spans="1:16">
      <c r="A63" s="10">
        <v>9.25</v>
      </c>
      <c r="B63" s="2">
        <f t="shared" si="6"/>
        <v>0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12">
        <f t="shared" si="10"/>
        <v>0</v>
      </c>
      <c r="G63" s="2"/>
      <c r="H63" s="10">
        <f t="shared" si="11"/>
        <v>4.3962402392386108</v>
      </c>
      <c r="I63" s="2">
        <f t="shared" si="12"/>
        <v>0</v>
      </c>
      <c r="J63" s="2">
        <f t="shared" si="13"/>
        <v>0</v>
      </c>
      <c r="K63" s="2">
        <f t="shared" si="14"/>
        <v>0</v>
      </c>
      <c r="L63" s="2">
        <f t="shared" si="15"/>
        <v>0</v>
      </c>
      <c r="M63" s="21">
        <f t="shared" si="16"/>
        <v>0</v>
      </c>
      <c r="N63" s="4"/>
      <c r="O63" s="4"/>
      <c r="P63" s="4"/>
    </row>
    <row r="64" spans="1:16">
      <c r="A64" s="10">
        <v>9.75</v>
      </c>
      <c r="B64" s="2">
        <f t="shared" si="6"/>
        <v>0</v>
      </c>
      <c r="C64" s="2">
        <f t="shared" si="7"/>
        <v>0</v>
      </c>
      <c r="D64" s="2">
        <f t="shared" si="8"/>
        <v>0</v>
      </c>
      <c r="E64" s="2">
        <f t="shared" si="9"/>
        <v>0</v>
      </c>
      <c r="F64" s="12">
        <f t="shared" si="10"/>
        <v>0</v>
      </c>
      <c r="G64" s="2"/>
      <c r="H64" s="10">
        <f t="shared" si="11"/>
        <v>5.2710760916551456</v>
      </c>
      <c r="I64" s="2">
        <f t="shared" si="12"/>
        <v>0</v>
      </c>
      <c r="J64" s="2">
        <f t="shared" si="13"/>
        <v>0</v>
      </c>
      <c r="K64" s="2">
        <f t="shared" si="14"/>
        <v>0</v>
      </c>
      <c r="L64" s="2">
        <f t="shared" si="15"/>
        <v>0</v>
      </c>
      <c r="M64" s="21">
        <f t="shared" si="16"/>
        <v>0</v>
      </c>
      <c r="N64" s="4"/>
      <c r="O64" s="4"/>
      <c r="P64" s="4"/>
    </row>
    <row r="65" spans="1:16">
      <c r="A65" s="10">
        <v>10.25</v>
      </c>
      <c r="B65" s="2">
        <f t="shared" si="6"/>
        <v>0</v>
      </c>
      <c r="C65" s="2">
        <f t="shared" si="7"/>
        <v>0</v>
      </c>
      <c r="D65" s="2">
        <f t="shared" si="8"/>
        <v>0</v>
      </c>
      <c r="E65" s="2">
        <f t="shared" si="9"/>
        <v>0</v>
      </c>
      <c r="F65" s="12">
        <f t="shared" si="10"/>
        <v>0</v>
      </c>
      <c r="G65" s="2"/>
      <c r="H65" s="10">
        <f t="shared" si="11"/>
        <v>6.2628869800891529</v>
      </c>
      <c r="I65" s="2">
        <f t="shared" si="12"/>
        <v>0</v>
      </c>
      <c r="J65" s="2">
        <f t="shared" si="13"/>
        <v>0</v>
      </c>
      <c r="K65" s="2">
        <f t="shared" si="14"/>
        <v>0</v>
      </c>
      <c r="L65" s="2">
        <f t="shared" si="15"/>
        <v>0</v>
      </c>
      <c r="M65" s="21">
        <f t="shared" si="16"/>
        <v>0</v>
      </c>
      <c r="N65" s="4"/>
      <c r="O65" s="4"/>
      <c r="P65" s="4"/>
    </row>
    <row r="66" spans="1:16">
      <c r="A66" s="10">
        <v>10.75</v>
      </c>
      <c r="B66" s="2">
        <f t="shared" si="6"/>
        <v>2821.8127395833335</v>
      </c>
      <c r="C66" s="2">
        <f t="shared" si="7"/>
        <v>122.68751041666665</v>
      </c>
      <c r="D66" s="2">
        <f t="shared" si="8"/>
        <v>0</v>
      </c>
      <c r="E66" s="2">
        <f t="shared" si="9"/>
        <v>0</v>
      </c>
      <c r="F66" s="12">
        <f t="shared" si="10"/>
        <v>2944.5002500000001</v>
      </c>
      <c r="G66" s="2"/>
      <c r="H66" s="10">
        <f t="shared" si="11"/>
        <v>7.3804525351909716</v>
      </c>
      <c r="I66" s="2">
        <f t="shared" si="12"/>
        <v>1937.3260453666971</v>
      </c>
      <c r="J66" s="2">
        <f t="shared" si="13"/>
        <v>84.231567189856378</v>
      </c>
      <c r="K66" s="2">
        <f t="shared" si="14"/>
        <v>0</v>
      </c>
      <c r="L66" s="2">
        <f t="shared" si="15"/>
        <v>0</v>
      </c>
      <c r="M66" s="21">
        <f t="shared" si="16"/>
        <v>2021.5576125565535</v>
      </c>
      <c r="N66" s="4"/>
      <c r="O66" s="4"/>
      <c r="P66" s="4"/>
    </row>
    <row r="67" spans="1:16">
      <c r="A67" s="10">
        <v>11.25</v>
      </c>
      <c r="B67" s="2">
        <f t="shared" si="6"/>
        <v>32810.168599137935</v>
      </c>
      <c r="C67" s="2">
        <f t="shared" si="7"/>
        <v>11445.407650862071</v>
      </c>
      <c r="D67" s="2">
        <f t="shared" si="8"/>
        <v>0</v>
      </c>
      <c r="E67" s="2">
        <f t="shared" si="9"/>
        <v>0</v>
      </c>
      <c r="F67" s="12">
        <f t="shared" si="10"/>
        <v>44255.576250000006</v>
      </c>
      <c r="G67" s="2"/>
      <c r="H67" s="10">
        <f t="shared" si="11"/>
        <v>8.6327462142566667</v>
      </c>
      <c r="I67" s="2">
        <f t="shared" si="12"/>
        <v>25177.054112296086</v>
      </c>
      <c r="J67" s="2">
        <f t="shared" si="13"/>
        <v>8782.6932949870061</v>
      </c>
      <c r="K67" s="2">
        <f t="shared" si="14"/>
        <v>0</v>
      </c>
      <c r="L67" s="2">
        <f t="shared" si="15"/>
        <v>0</v>
      </c>
      <c r="M67" s="21">
        <f t="shared" si="16"/>
        <v>33959.747407283096</v>
      </c>
      <c r="N67" s="4"/>
      <c r="O67" s="4"/>
      <c r="P67" s="4"/>
    </row>
    <row r="68" spans="1:16">
      <c r="A68" s="10">
        <v>11.75</v>
      </c>
      <c r="B68" s="2">
        <f t="shared" si="6"/>
        <v>64462.684977777782</v>
      </c>
      <c r="C68" s="2">
        <f t="shared" si="7"/>
        <v>67392.807022222216</v>
      </c>
      <c r="D68" s="2">
        <f t="shared" si="8"/>
        <v>0</v>
      </c>
      <c r="E68" s="2">
        <f t="shared" si="9"/>
        <v>0</v>
      </c>
      <c r="F68" s="12">
        <f t="shared" si="10"/>
        <v>131855.492</v>
      </c>
      <c r="G68" s="2"/>
      <c r="H68" s="10">
        <f t="shared" si="11"/>
        <v>10.02893026069243</v>
      </c>
      <c r="I68" s="2">
        <f t="shared" si="12"/>
        <v>55020.576345456931</v>
      </c>
      <c r="J68" s="2">
        <f t="shared" si="13"/>
        <v>57521.511633886781</v>
      </c>
      <c r="K68" s="2">
        <f t="shared" si="14"/>
        <v>0</v>
      </c>
      <c r="L68" s="2">
        <f t="shared" si="15"/>
        <v>0</v>
      </c>
      <c r="M68" s="21">
        <f t="shared" si="16"/>
        <v>112542.08797934372</v>
      </c>
      <c r="N68" s="4"/>
      <c r="O68" s="4"/>
      <c r="P68" s="4"/>
    </row>
    <row r="69" spans="1:16">
      <c r="A69" s="10">
        <v>12.25</v>
      </c>
      <c r="B69" s="2">
        <f t="shared" si="6"/>
        <v>74198.574947368412</v>
      </c>
      <c r="C69" s="2">
        <f t="shared" si="7"/>
        <v>273607.24511842104</v>
      </c>
      <c r="D69" s="2">
        <f t="shared" si="8"/>
        <v>4637.4109342105257</v>
      </c>
      <c r="E69" s="2">
        <f t="shared" si="9"/>
        <v>0</v>
      </c>
      <c r="F69" s="12">
        <f t="shared" si="10"/>
        <v>352443.23099999997</v>
      </c>
      <c r="G69" s="2"/>
      <c r="H69" s="10">
        <f t="shared" si="11"/>
        <v>11.578351015485508</v>
      </c>
      <c r="I69" s="2">
        <f t="shared" si="12"/>
        <v>70130.37923179107</v>
      </c>
      <c r="J69" s="2">
        <f t="shared" si="13"/>
        <v>258605.77341722956</v>
      </c>
      <c r="K69" s="2">
        <f t="shared" si="14"/>
        <v>4383.1487019869419</v>
      </c>
      <c r="L69" s="2">
        <f t="shared" si="15"/>
        <v>0</v>
      </c>
      <c r="M69" s="21">
        <f t="shared" si="16"/>
        <v>333119.3013510076</v>
      </c>
      <c r="N69" s="4"/>
      <c r="O69" s="4"/>
      <c r="P69" s="4"/>
    </row>
    <row r="70" spans="1:16">
      <c r="A70" s="10">
        <v>12.75</v>
      </c>
      <c r="B70" s="2">
        <f t="shared" si="6"/>
        <v>36776.555719298245</v>
      </c>
      <c r="C70" s="2">
        <f t="shared" si="7"/>
        <v>203685.53936842104</v>
      </c>
      <c r="D70" s="2">
        <f t="shared" si="8"/>
        <v>1414.4829122807016</v>
      </c>
      <c r="E70" s="2">
        <f t="shared" si="9"/>
        <v>0</v>
      </c>
      <c r="F70" s="12">
        <f t="shared" si="10"/>
        <v>241876.57800000001</v>
      </c>
      <c r="G70" s="2"/>
      <c r="H70" s="10">
        <f t="shared" si="11"/>
        <v>13.290534541978575</v>
      </c>
      <c r="I70" s="2">
        <f t="shared" si="12"/>
        <v>38335.692872339845</v>
      </c>
      <c r="J70" s="2">
        <f t="shared" si="13"/>
        <v>212320.76052372836</v>
      </c>
      <c r="K70" s="2">
        <f t="shared" si="14"/>
        <v>1474.4497258592248</v>
      </c>
      <c r="L70" s="2">
        <f t="shared" si="15"/>
        <v>0</v>
      </c>
      <c r="M70" s="21">
        <f t="shared" si="16"/>
        <v>252130.9031219274</v>
      </c>
      <c r="N70" s="4"/>
      <c r="O70" s="4"/>
      <c r="P70" s="4"/>
    </row>
    <row r="71" spans="1:16">
      <c r="A71" s="10">
        <v>13.25</v>
      </c>
      <c r="B71" s="2">
        <f t="shared" si="6"/>
        <v>19538.702420886078</v>
      </c>
      <c r="C71" s="2">
        <f t="shared" si="7"/>
        <v>183663.8027563291</v>
      </c>
      <c r="D71" s="2">
        <f t="shared" si="8"/>
        <v>2605.1603227848104</v>
      </c>
      <c r="E71" s="2">
        <f t="shared" si="9"/>
        <v>0</v>
      </c>
      <c r="F71" s="12">
        <f t="shared" si="10"/>
        <v>205807.6655</v>
      </c>
      <c r="G71" s="2"/>
      <c r="H71" s="10">
        <f t="shared" si="11"/>
        <v>15.175182530926755</v>
      </c>
      <c r="I71" s="2">
        <f t="shared" si="12"/>
        <v>22377.613256936354</v>
      </c>
      <c r="J71" s="2">
        <f t="shared" si="13"/>
        <v>210349.5646152017</v>
      </c>
      <c r="K71" s="2">
        <f t="shared" si="14"/>
        <v>2983.681767591514</v>
      </c>
      <c r="L71" s="2">
        <f t="shared" si="15"/>
        <v>0</v>
      </c>
      <c r="M71" s="21">
        <f t="shared" si="16"/>
        <v>235710.85963972955</v>
      </c>
      <c r="N71" s="4"/>
      <c r="O71" s="4"/>
      <c r="P71" s="4"/>
    </row>
    <row r="72" spans="1:16">
      <c r="A72" s="10">
        <v>13.75</v>
      </c>
      <c r="B72" s="2">
        <f t="shared" si="6"/>
        <v>6985.1895631067964</v>
      </c>
      <c r="C72" s="2">
        <f t="shared" si="7"/>
        <v>91805.348543689324</v>
      </c>
      <c r="D72" s="2">
        <f t="shared" si="8"/>
        <v>3991.5368932038832</v>
      </c>
      <c r="E72" s="2">
        <f t="shared" si="9"/>
        <v>0</v>
      </c>
      <c r="F72" s="12">
        <f t="shared" si="10"/>
        <v>102782.07500000001</v>
      </c>
      <c r="G72" s="2"/>
      <c r="H72" s="10">
        <f t="shared" si="11"/>
        <v>17.242168457470271</v>
      </c>
      <c r="I72" s="2">
        <f t="shared" si="12"/>
        <v>8759.2592839600402</v>
      </c>
      <c r="J72" s="2">
        <f t="shared" si="13"/>
        <v>115121.69344633195</v>
      </c>
      <c r="K72" s="2">
        <f t="shared" si="14"/>
        <v>5005.2910194057367</v>
      </c>
      <c r="L72" s="2">
        <f t="shared" si="15"/>
        <v>0</v>
      </c>
      <c r="M72" s="21">
        <f t="shared" si="16"/>
        <v>128886.24374969772</v>
      </c>
      <c r="N72" s="4"/>
      <c r="O72" s="4"/>
      <c r="P72" s="4"/>
    </row>
    <row r="73" spans="1:16">
      <c r="A73" s="10">
        <v>14.25</v>
      </c>
      <c r="B73" s="2">
        <f t="shared" si="6"/>
        <v>1192.1912259036146</v>
      </c>
      <c r="C73" s="2">
        <f t="shared" si="7"/>
        <v>94183.106846385548</v>
      </c>
      <c r="D73" s="2">
        <f t="shared" si="8"/>
        <v>3576.5736777108432</v>
      </c>
      <c r="E73" s="2">
        <f t="shared" si="9"/>
        <v>0</v>
      </c>
      <c r="F73" s="12">
        <f t="shared" si="10"/>
        <v>98951.871750000006</v>
      </c>
      <c r="G73" s="2"/>
      <c r="H73" s="10">
        <f t="shared" si="11"/>
        <v>19.501533965501316</v>
      </c>
      <c r="I73" s="2">
        <f t="shared" si="12"/>
        <v>1631.547907742596</v>
      </c>
      <c r="J73" s="2">
        <f t="shared" si="13"/>
        <v>128892.28471166507</v>
      </c>
      <c r="K73" s="2">
        <f t="shared" si="14"/>
        <v>4894.6437232277867</v>
      </c>
      <c r="L73" s="2">
        <f t="shared" si="15"/>
        <v>0</v>
      </c>
      <c r="M73" s="21">
        <f t="shared" si="16"/>
        <v>135418.47634263546</v>
      </c>
      <c r="N73" s="4"/>
      <c r="O73" s="4"/>
      <c r="P73" s="4"/>
    </row>
    <row r="74" spans="1:16">
      <c r="A74" s="10">
        <v>14.75</v>
      </c>
      <c r="B74" s="2">
        <f t="shared" si="6"/>
        <v>1222.34925</v>
      </c>
      <c r="C74" s="2">
        <f t="shared" si="7"/>
        <v>67229.208750000005</v>
      </c>
      <c r="D74" s="2">
        <f t="shared" si="8"/>
        <v>3667.0477500000002</v>
      </c>
      <c r="E74" s="2">
        <f t="shared" si="9"/>
        <v>0</v>
      </c>
      <c r="F74" s="12">
        <f t="shared" si="10"/>
        <v>72118.605750000002</v>
      </c>
      <c r="G74" s="2"/>
      <c r="H74" s="10">
        <f t="shared" si="11"/>
        <v>21.963485458105595</v>
      </c>
      <c r="I74" s="2">
        <f t="shared" si="12"/>
        <v>1820.138981498392</v>
      </c>
      <c r="J74" s="2">
        <f t="shared" si="13"/>
        <v>100107.64398241155</v>
      </c>
      <c r="K74" s="2">
        <f t="shared" si="14"/>
        <v>5460.4169444951758</v>
      </c>
      <c r="L74" s="2">
        <f t="shared" si="15"/>
        <v>0</v>
      </c>
      <c r="M74" s="21">
        <f t="shared" si="16"/>
        <v>107388.19990840511</v>
      </c>
      <c r="N74" s="4"/>
      <c r="O74" s="4"/>
      <c r="P74" s="4"/>
    </row>
    <row r="75" spans="1:16">
      <c r="A75" s="10">
        <v>15.25</v>
      </c>
      <c r="B75" s="2">
        <f t="shared" si="6"/>
        <v>0</v>
      </c>
      <c r="C75" s="2">
        <f t="shared" si="7"/>
        <v>16866.161232142858</v>
      </c>
      <c r="D75" s="2">
        <f t="shared" si="8"/>
        <v>1297.3970178571431</v>
      </c>
      <c r="E75" s="2">
        <f t="shared" si="9"/>
        <v>0</v>
      </c>
      <c r="F75" s="12">
        <f t="shared" si="10"/>
        <v>18163.558250000002</v>
      </c>
      <c r="G75" s="2"/>
      <c r="H75" s="10">
        <f t="shared" si="11"/>
        <v>24.638390875442731</v>
      </c>
      <c r="I75" s="2">
        <f t="shared" si="12"/>
        <v>0</v>
      </c>
      <c r="J75" s="2">
        <f t="shared" si="13"/>
        <v>27249.512983985216</v>
      </c>
      <c r="K75" s="2">
        <f t="shared" si="14"/>
        <v>2096.116383383478</v>
      </c>
      <c r="L75" s="2">
        <f t="shared" si="15"/>
        <v>0</v>
      </c>
      <c r="M75" s="21">
        <f t="shared" si="16"/>
        <v>29345.629367368696</v>
      </c>
      <c r="N75" s="4"/>
      <c r="O75" s="4"/>
      <c r="P75" s="4"/>
    </row>
    <row r="76" spans="1:16">
      <c r="A76" s="10">
        <v>15.75</v>
      </c>
      <c r="B76" s="2">
        <f t="shared" si="6"/>
        <v>0</v>
      </c>
      <c r="C76" s="2">
        <f t="shared" si="7"/>
        <v>9964.5000000000018</v>
      </c>
      <c r="D76" s="2">
        <f t="shared" si="8"/>
        <v>1533</v>
      </c>
      <c r="E76" s="2">
        <f t="shared" si="9"/>
        <v>0</v>
      </c>
      <c r="F76" s="12">
        <f t="shared" si="10"/>
        <v>11497.500000000002</v>
      </c>
      <c r="G76" s="2"/>
      <c r="H76" s="10">
        <f t="shared" si="11"/>
        <v>27.536776643697376</v>
      </c>
      <c r="I76" s="2">
        <f t="shared" si="12"/>
        <v>0</v>
      </c>
      <c r="J76" s="2">
        <f t="shared" si="13"/>
        <v>17421.600689912542</v>
      </c>
      <c r="K76" s="2">
        <f t="shared" si="14"/>
        <v>2680.2462599865444</v>
      </c>
      <c r="L76" s="2">
        <f t="shared" si="15"/>
        <v>0</v>
      </c>
      <c r="M76" s="21">
        <f t="shared" si="16"/>
        <v>20101.846949899085</v>
      </c>
      <c r="N76" s="4"/>
      <c r="O76" s="4"/>
      <c r="P76" s="4"/>
    </row>
    <row r="77" spans="1:16">
      <c r="A77" s="10">
        <v>16.25</v>
      </c>
      <c r="B77" s="2">
        <f t="shared" si="6"/>
        <v>0</v>
      </c>
      <c r="C77" s="2">
        <f t="shared" si="7"/>
        <v>3689.2965909090908</v>
      </c>
      <c r="D77" s="2">
        <f t="shared" si="8"/>
        <v>4427.1559090909086</v>
      </c>
      <c r="E77" s="2">
        <f t="shared" si="9"/>
        <v>0</v>
      </c>
      <c r="F77" s="12">
        <f t="shared" si="10"/>
        <v>8116.4524999999994</v>
      </c>
      <c r="G77" s="2"/>
      <c r="H77" s="10">
        <f t="shared" si="11"/>
        <v>30.669324780655366</v>
      </c>
      <c r="I77" s="2">
        <f t="shared" si="12"/>
        <v>0</v>
      </c>
      <c r="J77" s="2">
        <f t="shared" si="13"/>
        <v>6962.9683297695719</v>
      </c>
      <c r="K77" s="2">
        <f t="shared" si="14"/>
        <v>8355.5619957234849</v>
      </c>
      <c r="L77" s="2">
        <f t="shared" si="15"/>
        <v>0</v>
      </c>
      <c r="M77" s="21">
        <f t="shared" si="16"/>
        <v>15318.530325493057</v>
      </c>
      <c r="N77" s="4"/>
      <c r="O77" s="4"/>
      <c r="P77" s="4"/>
    </row>
    <row r="78" spans="1:16">
      <c r="A78" s="10">
        <v>16.75</v>
      </c>
      <c r="B78" s="2">
        <f t="shared" si="6"/>
        <v>0</v>
      </c>
      <c r="C78" s="2">
        <f t="shared" si="7"/>
        <v>0</v>
      </c>
      <c r="D78" s="2">
        <f t="shared" si="8"/>
        <v>0</v>
      </c>
      <c r="E78" s="2">
        <f t="shared" si="9"/>
        <v>0</v>
      </c>
      <c r="F78" s="12">
        <f t="shared" si="10"/>
        <v>0</v>
      </c>
      <c r="G78" s="2"/>
      <c r="H78" s="10">
        <f t="shared" si="11"/>
        <v>34.04687014510489</v>
      </c>
      <c r="I78" s="2">
        <f t="shared" si="12"/>
        <v>0</v>
      </c>
      <c r="J78" s="2">
        <f t="shared" si="13"/>
        <v>0</v>
      </c>
      <c r="K78" s="2">
        <f t="shared" si="14"/>
        <v>0</v>
      </c>
      <c r="L78" s="2">
        <f t="shared" si="15"/>
        <v>0</v>
      </c>
      <c r="M78" s="21">
        <f t="shared" si="16"/>
        <v>0</v>
      </c>
      <c r="N78" s="4"/>
      <c r="O78" s="4"/>
      <c r="P78" s="4"/>
    </row>
    <row r="79" spans="1:16">
      <c r="A79" s="10">
        <v>17.25</v>
      </c>
      <c r="B79" s="2">
        <f t="shared" si="6"/>
        <v>0</v>
      </c>
      <c r="C79" s="2">
        <f t="shared" si="7"/>
        <v>0</v>
      </c>
      <c r="D79" s="2">
        <f t="shared" si="8"/>
        <v>0</v>
      </c>
      <c r="E79" s="2">
        <f t="shared" si="9"/>
        <v>0</v>
      </c>
      <c r="F79" s="12">
        <f t="shared" si="10"/>
        <v>0</v>
      </c>
      <c r="G79" s="2"/>
      <c r="H79" s="10">
        <f t="shared" si="11"/>
        <v>37.680397818672979</v>
      </c>
      <c r="I79" s="2">
        <f t="shared" si="12"/>
        <v>0</v>
      </c>
      <c r="J79" s="2">
        <f t="shared" si="13"/>
        <v>0</v>
      </c>
      <c r="K79" s="2">
        <f t="shared" si="14"/>
        <v>0</v>
      </c>
      <c r="L79" s="2">
        <f t="shared" si="15"/>
        <v>0</v>
      </c>
      <c r="M79" s="21">
        <f t="shared" si="16"/>
        <v>0</v>
      </c>
      <c r="N79" s="4"/>
      <c r="O79" s="4"/>
      <c r="P79" s="4"/>
    </row>
    <row r="80" spans="1:16">
      <c r="A80" s="10">
        <v>17.75</v>
      </c>
      <c r="B80" s="2">
        <f t="shared" si="6"/>
        <v>0</v>
      </c>
      <c r="C80" s="2">
        <f t="shared" si="7"/>
        <v>0</v>
      </c>
      <c r="D80" s="2">
        <f t="shared" si="8"/>
        <v>0</v>
      </c>
      <c r="E80" s="2">
        <f t="shared" si="9"/>
        <v>0</v>
      </c>
      <c r="F80" s="12">
        <f t="shared" si="10"/>
        <v>0</v>
      </c>
      <c r="G80" s="2"/>
      <c r="H80" s="10">
        <f t="shared" si="11"/>
        <v>41.581040609925275</v>
      </c>
      <c r="I80" s="2">
        <f t="shared" si="12"/>
        <v>0</v>
      </c>
      <c r="J80" s="2">
        <f t="shared" si="13"/>
        <v>0</v>
      </c>
      <c r="K80" s="2">
        <f t="shared" si="14"/>
        <v>0</v>
      </c>
      <c r="L80" s="2">
        <f t="shared" si="15"/>
        <v>0</v>
      </c>
      <c r="M80" s="21">
        <f t="shared" si="16"/>
        <v>0</v>
      </c>
      <c r="N80" s="4"/>
      <c r="O80" s="4"/>
      <c r="P80" s="4"/>
    </row>
    <row r="81" spans="1:16">
      <c r="A81" s="10">
        <v>18.25</v>
      </c>
      <c r="B81" s="2">
        <f t="shared" si="6"/>
        <v>0</v>
      </c>
      <c r="C81" s="2">
        <f t="shared" si="7"/>
        <v>0</v>
      </c>
      <c r="D81" s="2">
        <f t="shared" si="8"/>
        <v>0</v>
      </c>
      <c r="E81" s="2">
        <f t="shared" si="9"/>
        <v>0</v>
      </c>
      <c r="F81" s="12">
        <f t="shared" si="10"/>
        <v>0</v>
      </c>
      <c r="G81" s="2"/>
      <c r="H81" s="10">
        <f t="shared" si="11"/>
        <v>45.760076671614627</v>
      </c>
      <c r="I81" s="2">
        <f t="shared" si="12"/>
        <v>0</v>
      </c>
      <c r="J81" s="2">
        <f t="shared" si="13"/>
        <v>0</v>
      </c>
      <c r="K81" s="2">
        <f t="shared" si="14"/>
        <v>0</v>
      </c>
      <c r="L81" s="2">
        <f t="shared" si="15"/>
        <v>0</v>
      </c>
      <c r="M81" s="21">
        <f t="shared" si="16"/>
        <v>0</v>
      </c>
      <c r="N81" s="4"/>
      <c r="O81" s="4"/>
      <c r="P81" s="4"/>
    </row>
    <row r="82" spans="1:16">
      <c r="A82" s="10">
        <v>18.75</v>
      </c>
      <c r="B82" s="2">
        <f t="shared" si="6"/>
        <v>0</v>
      </c>
      <c r="C82" s="2">
        <f t="shared" si="7"/>
        <v>0</v>
      </c>
      <c r="D82" s="2">
        <f t="shared" si="8"/>
        <v>0</v>
      </c>
      <c r="E82" s="2">
        <f t="shared" si="9"/>
        <v>0</v>
      </c>
      <c r="F82" s="12">
        <f t="shared" si="10"/>
        <v>0</v>
      </c>
      <c r="G82" s="2"/>
      <c r="H82" s="10">
        <f t="shared" si="11"/>
        <v>50.22892722288033</v>
      </c>
      <c r="I82" s="2">
        <f t="shared" si="12"/>
        <v>0</v>
      </c>
      <c r="J82" s="2">
        <f t="shared" si="13"/>
        <v>0</v>
      </c>
      <c r="K82" s="2">
        <f t="shared" si="14"/>
        <v>0</v>
      </c>
      <c r="L82" s="2">
        <f t="shared" si="15"/>
        <v>0</v>
      </c>
      <c r="M82" s="21">
        <f t="shared" si="16"/>
        <v>0</v>
      </c>
      <c r="N82" s="4"/>
      <c r="O82" s="4"/>
      <c r="P82" s="4"/>
    </row>
    <row r="83" spans="1:16">
      <c r="A83" s="10">
        <v>19.25</v>
      </c>
      <c r="B83" s="2">
        <f t="shared" si="6"/>
        <v>0</v>
      </c>
      <c r="C83" s="2">
        <f t="shared" si="7"/>
        <v>0</v>
      </c>
      <c r="D83" s="2">
        <f t="shared" si="8"/>
        <v>0</v>
      </c>
      <c r="E83" s="2">
        <f t="shared" si="9"/>
        <v>0</v>
      </c>
      <c r="F83" s="12">
        <f t="shared" si="10"/>
        <v>0</v>
      </c>
      <c r="G83" s="2"/>
      <c r="H83" s="10">
        <f t="shared" si="11"/>
        <v>54.999154369007073</v>
      </c>
      <c r="I83" s="2">
        <f t="shared" si="12"/>
        <v>0</v>
      </c>
      <c r="J83" s="2">
        <f t="shared" si="13"/>
        <v>0</v>
      </c>
      <c r="K83" s="2">
        <f t="shared" si="14"/>
        <v>0</v>
      </c>
      <c r="L83" s="2">
        <f t="shared" si="15"/>
        <v>0</v>
      </c>
      <c r="M83" s="21">
        <f t="shared" si="16"/>
        <v>0</v>
      </c>
      <c r="N83" s="4"/>
      <c r="O83" s="4"/>
      <c r="P83" s="4"/>
    </row>
    <row r="84" spans="1:16">
      <c r="A84" s="10">
        <v>19.75</v>
      </c>
      <c r="B84" s="2">
        <f t="shared" si="6"/>
        <v>0</v>
      </c>
      <c r="C84" s="2">
        <f t="shared" si="7"/>
        <v>0</v>
      </c>
      <c r="D84" s="2">
        <f t="shared" si="8"/>
        <v>0</v>
      </c>
      <c r="E84" s="2">
        <f t="shared" si="9"/>
        <v>0</v>
      </c>
      <c r="F84" s="12">
        <f t="shared" si="10"/>
        <v>0</v>
      </c>
      <c r="G84" s="2"/>
      <c r="H84" s="10">
        <f t="shared" si="11"/>
        <v>60.082459012055388</v>
      </c>
      <c r="I84" s="2">
        <f t="shared" si="12"/>
        <v>0</v>
      </c>
      <c r="J84" s="2">
        <f t="shared" si="13"/>
        <v>0</v>
      </c>
      <c r="K84" s="2">
        <f t="shared" si="14"/>
        <v>0</v>
      </c>
      <c r="L84" s="2">
        <f t="shared" si="15"/>
        <v>0</v>
      </c>
      <c r="M84" s="21">
        <f t="shared" si="16"/>
        <v>0</v>
      </c>
      <c r="N84" s="4"/>
      <c r="O84" s="4"/>
      <c r="P84" s="4"/>
    </row>
    <row r="85" spans="1:16">
      <c r="A85" s="10">
        <v>20.25</v>
      </c>
      <c r="B85" s="2">
        <f t="shared" si="6"/>
        <v>0</v>
      </c>
      <c r="C85" s="2">
        <f t="shared" si="7"/>
        <v>0</v>
      </c>
      <c r="D85" s="2">
        <f t="shared" si="8"/>
        <v>0</v>
      </c>
      <c r="E85" s="2">
        <f t="shared" si="9"/>
        <v>0</v>
      </c>
      <c r="F85" s="12">
        <f t="shared" si="10"/>
        <v>0</v>
      </c>
      <c r="G85" s="2"/>
      <c r="H85" s="10">
        <f t="shared" si="11"/>
        <v>65.490678846298792</v>
      </c>
      <c r="I85" s="2">
        <f t="shared" si="12"/>
        <v>0</v>
      </c>
      <c r="J85" s="2">
        <f t="shared" si="13"/>
        <v>0</v>
      </c>
      <c r="K85" s="2">
        <f t="shared" si="14"/>
        <v>0</v>
      </c>
      <c r="L85" s="2">
        <f t="shared" si="15"/>
        <v>0</v>
      </c>
      <c r="M85" s="21">
        <f t="shared" si="16"/>
        <v>0</v>
      </c>
      <c r="N85" s="4"/>
      <c r="O85" s="4"/>
      <c r="P85" s="4"/>
    </row>
    <row r="86" spans="1:16">
      <c r="A86" s="10">
        <v>20.75</v>
      </c>
      <c r="B86" s="2">
        <f t="shared" si="6"/>
        <v>0</v>
      </c>
      <c r="C86" s="2">
        <f t="shared" si="7"/>
        <v>0</v>
      </c>
      <c r="D86" s="2">
        <f t="shared" si="8"/>
        <v>0</v>
      </c>
      <c r="E86" s="2">
        <f t="shared" si="9"/>
        <v>0</v>
      </c>
      <c r="F86" s="12">
        <f t="shared" si="10"/>
        <v>0</v>
      </c>
      <c r="G86" s="2"/>
      <c r="H86" s="10">
        <f t="shared" si="11"/>
        <v>71.235786432949112</v>
      </c>
      <c r="I86" s="2">
        <f t="shared" si="12"/>
        <v>0</v>
      </c>
      <c r="J86" s="2">
        <f t="shared" si="13"/>
        <v>0</v>
      </c>
      <c r="K86" s="2">
        <f t="shared" si="14"/>
        <v>0</v>
      </c>
      <c r="L86" s="2">
        <f t="shared" si="15"/>
        <v>0</v>
      </c>
      <c r="M86" s="21">
        <f t="shared" si="16"/>
        <v>0</v>
      </c>
      <c r="N86" s="4"/>
      <c r="O86" s="4"/>
      <c r="P86" s="4"/>
    </row>
    <row r="87" spans="1:16">
      <c r="A87" s="10">
        <v>21.25</v>
      </c>
      <c r="B87" s="2">
        <f t="shared" si="6"/>
        <v>0</v>
      </c>
      <c r="C87" s="2">
        <f t="shared" si="7"/>
        <v>0</v>
      </c>
      <c r="D87" s="2">
        <f t="shared" si="8"/>
        <v>0</v>
      </c>
      <c r="E87" s="2">
        <f t="shared" si="9"/>
        <v>0</v>
      </c>
      <c r="F87" s="12">
        <f t="shared" si="10"/>
        <v>0</v>
      </c>
      <c r="G87" s="2"/>
      <c r="H87" s="10">
        <f t="shared" si="11"/>
        <v>77.329887349144187</v>
      </c>
      <c r="I87" s="2">
        <f t="shared" si="12"/>
        <v>0</v>
      </c>
      <c r="J87" s="2">
        <f t="shared" si="13"/>
        <v>0</v>
      </c>
      <c r="K87" s="2">
        <f t="shared" si="14"/>
        <v>0</v>
      </c>
      <c r="L87" s="2">
        <f t="shared" si="15"/>
        <v>0</v>
      </c>
      <c r="M87" s="21">
        <f t="shared" si="16"/>
        <v>0</v>
      </c>
      <c r="N87" s="4"/>
      <c r="O87" s="4"/>
      <c r="P87" s="4"/>
    </row>
    <row r="88" spans="1:16">
      <c r="A88" s="10">
        <v>21.75</v>
      </c>
      <c r="B88" s="2">
        <f t="shared" si="6"/>
        <v>0</v>
      </c>
      <c r="C88" s="2">
        <f t="shared" si="7"/>
        <v>0</v>
      </c>
      <c r="D88" s="2">
        <f t="shared" si="8"/>
        <v>0</v>
      </c>
      <c r="E88" s="2">
        <f t="shared" si="9"/>
        <v>0</v>
      </c>
      <c r="F88" s="12">
        <f t="shared" si="10"/>
        <v>0</v>
      </c>
      <c r="G88" s="2"/>
      <c r="H88" s="10">
        <f t="shared" si="11"/>
        <v>83.78521840659829</v>
      </c>
      <c r="I88" s="2">
        <f t="shared" si="12"/>
        <v>0</v>
      </c>
      <c r="J88" s="2">
        <f t="shared" si="13"/>
        <v>0</v>
      </c>
      <c r="K88" s="2">
        <f t="shared" si="14"/>
        <v>0</v>
      </c>
      <c r="L88" s="2">
        <f t="shared" si="15"/>
        <v>0</v>
      </c>
      <c r="M88" s="21">
        <f t="shared" si="16"/>
        <v>0</v>
      </c>
      <c r="N88" s="4"/>
      <c r="O88" s="4"/>
      <c r="P88" s="4"/>
    </row>
    <row r="89" spans="1:16">
      <c r="A89" s="8" t="s">
        <v>7</v>
      </c>
      <c r="B89" s="15">
        <f>SUM(B52:B83)</f>
        <v>240008.22944306221</v>
      </c>
      <c r="C89" s="15">
        <f>SUM(C52:C83)</f>
        <v>1023655.1113897989</v>
      </c>
      <c r="D89" s="15">
        <f>SUM(D52:D83)</f>
        <v>27149.76541713882</v>
      </c>
      <c r="E89" s="15">
        <f>SUM(E52:E83)</f>
        <v>0</v>
      </c>
      <c r="F89" s="15">
        <f>SUM(F52:F83)</f>
        <v>1290813.10625</v>
      </c>
      <c r="G89" s="12"/>
      <c r="H89" s="8" t="s">
        <v>7</v>
      </c>
      <c r="I89" s="15">
        <f>SUM(I52:I88)</f>
        <v>225189.58803738805</v>
      </c>
      <c r="J89" s="15">
        <f>SUM(J52:J88)</f>
        <v>1143420.2391962991</v>
      </c>
      <c r="K89" s="15">
        <f>SUM(K52:K88)</f>
        <v>37333.556521659884</v>
      </c>
      <c r="L89" s="15">
        <f>SUM(L52:L88)</f>
        <v>0</v>
      </c>
      <c r="M89" s="15">
        <f>SUM(M52:M88)</f>
        <v>1405943.3837553472</v>
      </c>
      <c r="N89" s="4"/>
      <c r="O89" s="4"/>
      <c r="P89" s="4"/>
    </row>
    <row r="90" spans="1:16">
      <c r="A90" s="6" t="s">
        <v>13</v>
      </c>
      <c r="B90" s="22">
        <f>IF(L43&gt;0,B89/L43,0)</f>
        <v>12.148767126741815</v>
      </c>
      <c r="C90" s="22">
        <f>IF(M43&gt;0,C89/M43,0)</f>
        <v>12.999444589007759</v>
      </c>
      <c r="D90" s="22">
        <f>IF(N43&gt;0,D89/N43,0)</f>
        <v>14.060945666099343</v>
      </c>
      <c r="E90" s="22">
        <f>IF(O43&gt;0,E89/O43,0)</f>
        <v>0</v>
      </c>
      <c r="F90" s="22">
        <f>IF(P43&gt;0,F89/P43,0)</f>
        <v>12.852518600092957</v>
      </c>
      <c r="G90" s="12"/>
      <c r="H90" s="6" t="s">
        <v>13</v>
      </c>
      <c r="I90" s="22">
        <f>IF(L43&gt;0,I89/L43,0)</f>
        <v>11.398675248684199</v>
      </c>
      <c r="J90" s="22">
        <f>IF(M43&gt;0,J89/M43,0)</f>
        <v>14.520347601451356</v>
      </c>
      <c r="K90" s="22">
        <f>IF(N43&gt;0,K89/N43,0)</f>
        <v>19.33516189579769</v>
      </c>
      <c r="L90" s="22">
        <f>IF(O43&gt;0,L89/O43,0)</f>
        <v>0</v>
      </c>
      <c r="M90" s="22">
        <f>IF(P43&gt;0,M89/P43,0)</f>
        <v>13.998861185171075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2.75" customHeight="1">
      <c r="A95" s="30" t="s">
        <v>14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6">
      <c r="A97" s="23"/>
      <c r="B97" s="2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6">
      <c r="A99" s="31" t="s">
        <v>15</v>
      </c>
      <c r="B99" s="32" t="s">
        <v>16</v>
      </c>
      <c r="C99" s="32" t="s">
        <v>17</v>
      </c>
      <c r="D99" s="32" t="s">
        <v>18</v>
      </c>
      <c r="E99" s="32" t="s">
        <v>19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6">
      <c r="A100" s="31"/>
      <c r="B100" s="31"/>
      <c r="C100" s="31"/>
      <c r="D100" s="31"/>
      <c r="E100" s="32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6">
      <c r="A101" s="2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6">
      <c r="A102" s="24">
        <v>0</v>
      </c>
      <c r="B102" s="25">
        <f>L$43</f>
        <v>19755.768378731791</v>
      </c>
      <c r="C102" s="26">
        <f>$B$90</f>
        <v>12.148767126741815</v>
      </c>
      <c r="D102" s="26">
        <f>$I$90</f>
        <v>11.398675248684199</v>
      </c>
      <c r="E102" s="27">
        <f t="shared" ref="E102:E105" si="17">B102*D102</f>
        <v>225189.58803738805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6">
      <c r="A103" s="24">
        <v>1</v>
      </c>
      <c r="B103" s="25">
        <f>M$43</f>
        <v>78746.065216924326</v>
      </c>
      <c r="C103" s="26">
        <f>$C$90</f>
        <v>12.999444589007759</v>
      </c>
      <c r="D103" s="26">
        <f>$J$90</f>
        <v>14.520347601451356</v>
      </c>
      <c r="E103" s="27">
        <f t="shared" si="17"/>
        <v>1143420.2391962991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spans="1:16">
      <c r="A104" s="24">
        <v>2</v>
      </c>
      <c r="B104" s="25">
        <f>N$43</f>
        <v>1930.8634043438742</v>
      </c>
      <c r="C104" s="26">
        <f>$D$90</f>
        <v>14.060945666099343</v>
      </c>
      <c r="D104" s="26">
        <f>$K$90</f>
        <v>19.33516189579769</v>
      </c>
      <c r="E104" s="27">
        <f t="shared" si="17"/>
        <v>37333.556521659884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spans="1:16">
      <c r="A105" s="24">
        <v>3</v>
      </c>
      <c r="B105" s="25">
        <f>O$43</f>
        <v>0</v>
      </c>
      <c r="C105" s="26">
        <f>$E$90</f>
        <v>0</v>
      </c>
      <c r="D105" s="26">
        <f>$L$90</f>
        <v>0</v>
      </c>
      <c r="E105" s="27">
        <f t="shared" si="17"/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spans="1:16">
      <c r="A106" s="24" t="s">
        <v>7</v>
      </c>
      <c r="B106" s="25">
        <f>SUM(B102:B105)</f>
        <v>100432.697</v>
      </c>
      <c r="C106" s="26">
        <f>$F$90</f>
        <v>12.852518600092957</v>
      </c>
      <c r="D106" s="26">
        <f>$M$90</f>
        <v>13.998861185171075</v>
      </c>
      <c r="E106" s="27">
        <f>SUM(E102:E105)</f>
        <v>1405943.383755347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spans="1:16">
      <c r="A107" s="24" t="s">
        <v>2</v>
      </c>
      <c r="B107" s="28">
        <f>$I$2</f>
        <v>1405934</v>
      </c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spans="1:16" ht="24">
      <c r="A108" s="29" t="s">
        <v>20</v>
      </c>
      <c r="B108" s="25">
        <f>IF(E106&gt;0,$I$2/E106,"")</f>
        <v>0.99999332565204591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sheetProtection selectLockedCells="1" selectUnlockedCells="1"/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ALK_GENERAL_BOQUERON</vt:lpstr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POL11</vt:lpstr>
      <vt:lpstr>POL12</vt:lpstr>
      <vt:lpstr>PLANTILLA 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2024-06-07T08:32:47Z</dcterms:modified>
</cp:coreProperties>
</file>