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costa oeste" sheetId="1" state="visible" r:id="rId2"/>
    <sheet name="ALKs" sheetId="2" state="visible" r:id="rId3"/>
    <sheet name="alg" sheetId="3" state="visible" r:id="rId4"/>
    <sheet name="ca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<sst xmlns="http://schemas.openxmlformats.org/spreadsheetml/2006/main" count="114" uniqueCount="23">
  <si>
    <t xml:space="preserve">L</t>
  </si>
  <si>
    <t xml:space="preserve">milhares</t>
  </si>
  <si>
    <t xml:space="preserve">toneladas</t>
  </si>
  <si>
    <t xml:space="preserve">zona</t>
  </si>
  <si>
    <t xml:space="preserve">Costa Oeste</t>
  </si>
  <si>
    <t xml:space="preserve">(%)</t>
  </si>
  <si>
    <t xml:space="preserve">(Distribuição ampliada à abundância estimada)</t>
  </si>
  <si>
    <t xml:space="preserve">Idade</t>
  </si>
  <si>
    <t xml:space="preserve">Cl_Comp</t>
  </si>
  <si>
    <t xml:space="preserve">Total</t>
  </si>
  <si>
    <t xml:space="preserve">%</t>
  </si>
  <si>
    <t xml:space="preserve">Lmed</t>
  </si>
  <si>
    <t xml:space="preserve">(Distribuição ampliada à biomassa estimada)</t>
  </si>
  <si>
    <t xml:space="preserve">Wmed</t>
  </si>
  <si>
    <t xml:space="preserve">OCN</t>
  </si>
  <si>
    <t xml:space="preserve">OCS</t>
  </si>
  <si>
    <t xml:space="preserve">Algarve</t>
  </si>
  <si>
    <t xml:space="preserve">Algarve %</t>
  </si>
  <si>
    <t xml:space="preserve">Row Labels</t>
  </si>
  <si>
    <t xml:space="preserve">Grand Total</t>
  </si>
  <si>
    <t xml:space="preserve">total</t>
  </si>
  <si>
    <t xml:space="preserve">Cadiz</t>
  </si>
  <si>
    <t xml:space="preserve">Cadiz 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</si>
</sst>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name val="Arial"/>
      <family val="2"/>
    </font>
    <font>
      <b val="true"/>
      <sz val="10"/>
      <color rgb="FF595959"/>
      <name val="Calibri"/>
      <family val="2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  <fill>
      <patternFill patternType="solid">
        <fgColor rgb="FFB7DEE8"/>
        <bgColor rgb="FFD9D9D9"/>
      </patternFill>
    </fill>
    <fill>
      <patternFill patternType="solid">
        <fgColor rgb="FFEBF1DE"/>
        <bgColor rgb="FFD7E4BD"/>
      </patternFill>
    </fill>
    <fill>
      <patternFill patternType="solid">
        <fgColor rgb="FF93CDDD"/>
        <bgColor rgb="FF95B3D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DEE8"/>
      <rgbColor rgb="FF808080"/>
      <rgbColor rgb="FF95B3D7"/>
      <rgbColor rgb="FF993366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595959"/>
      <rgbColor rgb="FFA6A6A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'costa oeste'!$U$6:$X$6</c:f>
              <c:strCache>
                <c:ptCount val="1"/>
                <c:pt idx="0">
                  <c:v>Idade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'costa oeste'!$U$30:$X$30</c:f>
              <c:numCache>
                <c:formatCode>General</c:formatCode>
                <c:ptCount val="4"/>
                <c:pt idx="0">
                  <c:v>96432.9457858969</c:v>
                </c:pt>
                <c:pt idx="1">
                  <c:v>24266.449731428</c:v>
                </c:pt>
                <c:pt idx="2">
                  <c:v>8590.18151976848</c:v>
                </c:pt>
                <c:pt idx="3">
                  <c:v>658.422962906659</c:v>
                </c:pt>
              </c:numCache>
            </c:numRef>
          </c:val>
        </c:ser>
        <c:gapWidth val="77"/>
        <c:overlap val="0"/>
        <c:axId val="39821484"/>
        <c:axId val="34051428"/>
      </c:barChart>
      <c:catAx>
        <c:axId val="39821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051428"/>
        <c:crosses val="autoZero"/>
        <c:auto val="1"/>
        <c:lblAlgn val="ctr"/>
        <c:lblOffset val="100"/>
      </c:catAx>
      <c:valAx>
        <c:axId val="34051428"/>
        <c:scaling>
          <c:orientation val="minMax"/>
          <c:max val="1000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 (thousands)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821484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'costa oeste'!$U$6:$X$6</c:f>
              <c:strCache>
                <c:ptCount val="1"/>
                <c:pt idx="0">
                  <c:v>Idade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'costa oeste'!$U$31:$X$31</c:f>
              <c:numCache>
                <c:formatCode>General</c:formatCode>
                <c:ptCount val="4"/>
                <c:pt idx="0">
                  <c:v>74.2088726151206</c:v>
                </c:pt>
                <c:pt idx="1">
                  <c:v>18.6739693811586</c:v>
                </c:pt>
                <c:pt idx="2">
                  <c:v>6.61047612873494</c:v>
                </c:pt>
                <c:pt idx="3">
                  <c:v>0.506681874985886</c:v>
                </c:pt>
              </c:numCache>
            </c:numRef>
          </c:val>
        </c:ser>
        <c:gapWidth val="77"/>
        <c:overlap val="0"/>
        <c:axId val="23216466"/>
        <c:axId val="67708984"/>
      </c:barChart>
      <c:catAx>
        <c:axId val="232164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708984"/>
        <c:crosses val="autoZero"/>
        <c:auto val="1"/>
        <c:lblAlgn val="ctr"/>
        <c:lblOffset val="100"/>
      </c:catAx>
      <c:valAx>
        <c:axId val="6770898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Percentage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21646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27000</xdr:colOff>
      <xdr:row>3</xdr:row>
      <xdr:rowOff>5400</xdr:rowOff>
    </xdr:from>
    <xdr:to>
      <xdr:col>34</xdr:col>
      <xdr:colOff>293040</xdr:colOff>
      <xdr:row>20</xdr:row>
      <xdr:rowOff>180720</xdr:rowOff>
    </xdr:to>
    <xdr:graphicFrame>
      <xdr:nvGraphicFramePr>
        <xdr:cNvPr id="0" name="Gráfico 1"/>
        <xdr:cNvGraphicFramePr/>
      </xdr:nvGraphicFramePr>
      <xdr:xfrm>
        <a:off x="20676960" y="576720"/>
        <a:ext cx="6362280" cy="34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27000</xdr:colOff>
      <xdr:row>22</xdr:row>
      <xdr:rowOff>181440</xdr:rowOff>
    </xdr:from>
    <xdr:to>
      <xdr:col>34</xdr:col>
      <xdr:colOff>293040</xdr:colOff>
      <xdr:row>40</xdr:row>
      <xdr:rowOff>166320</xdr:rowOff>
    </xdr:to>
    <xdr:graphicFrame>
      <xdr:nvGraphicFramePr>
        <xdr:cNvPr id="1" name="Gráfico 2"/>
        <xdr:cNvGraphicFramePr/>
      </xdr:nvGraphicFramePr>
      <xdr:xfrm>
        <a:off x="20676960" y="4372200"/>
        <a:ext cx="6362280" cy="34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2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U62" activeCellId="0" sqref="U62"/>
    </sheetView>
  </sheetViews>
  <sheetFormatPr defaultRowHeight="15"/>
  <cols>
    <col collapsed="false" hidden="false" max="20" min="1" style="0" width="8.57085020242915"/>
    <col collapsed="false" hidden="false" max="21" min="21" style="0" width="11.9959514170041"/>
    <col collapsed="false" hidden="false" max="22" min="22" style="0" width="10.6032388663968"/>
    <col collapsed="false" hidden="false" max="23" min="23" style="0" width="9.63967611336032"/>
    <col collapsed="false" hidden="false" max="24" min="24" style="0" width="9.4251012145749"/>
    <col collapsed="false" hidden="false" max="25" min="25" style="0" width="10.6032388663968"/>
    <col collapsed="false" hidden="false" max="1025" min="26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  <c r="F4" s="2" t="s">
        <v>3</v>
      </c>
      <c r="G4" s="2" t="s">
        <v>4</v>
      </c>
      <c r="H4" s="2"/>
      <c r="I4" s="2"/>
      <c r="J4" s="2"/>
      <c r="K4" s="2"/>
      <c r="M4" s="2" t="s">
        <v>3</v>
      </c>
      <c r="N4" s="2" t="s">
        <v>4</v>
      </c>
      <c r="O4" s="2"/>
      <c r="P4" s="2" t="s">
        <v>5</v>
      </c>
      <c r="Q4" s="2"/>
      <c r="R4" s="2"/>
      <c r="T4" s="3" t="s">
        <v>3</v>
      </c>
      <c r="U4" s="3" t="s">
        <v>4</v>
      </c>
      <c r="V4" s="4"/>
      <c r="W4" s="4"/>
      <c r="X4" s="3"/>
      <c r="Y4" s="3"/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  <c r="F5" s="2"/>
      <c r="G5" s="2"/>
      <c r="H5" s="2"/>
      <c r="I5" s="2"/>
      <c r="J5" s="2"/>
      <c r="K5" s="2"/>
      <c r="M5" s="2"/>
      <c r="N5" s="2"/>
      <c r="O5" s="2"/>
      <c r="P5" s="2"/>
      <c r="Q5" s="2"/>
      <c r="R5" s="2"/>
      <c r="T5" s="5" t="s">
        <v>6</v>
      </c>
      <c r="U5" s="5"/>
      <c r="V5" s="5"/>
      <c r="W5" s="5"/>
      <c r="X5" s="5"/>
      <c r="Y5" s="5"/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  <c r="F6" s="2"/>
      <c r="G6" s="6" t="s">
        <v>7</v>
      </c>
      <c r="H6" s="6"/>
      <c r="I6" s="6"/>
      <c r="J6" s="6"/>
      <c r="K6" s="2"/>
      <c r="M6" s="2"/>
      <c r="N6" s="6" t="s">
        <v>7</v>
      </c>
      <c r="O6" s="6"/>
      <c r="P6" s="6"/>
      <c r="Q6" s="6"/>
      <c r="R6" s="2"/>
      <c r="T6" s="3"/>
      <c r="U6" s="7" t="s">
        <v>7</v>
      </c>
      <c r="V6" s="7"/>
      <c r="W6" s="7"/>
      <c r="X6" s="7"/>
      <c r="Y6" s="3"/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  <c r="F7" s="8" t="s">
        <v>8</v>
      </c>
      <c r="G7" s="8" t="n">
        <v>1</v>
      </c>
      <c r="H7" s="8" t="n">
        <v>2</v>
      </c>
      <c r="I7" s="8" t="n">
        <v>3</v>
      </c>
      <c r="J7" s="8" t="n">
        <v>4</v>
      </c>
      <c r="K7" s="6" t="s">
        <v>9</v>
      </c>
      <c r="M7" s="8" t="s">
        <v>8</v>
      </c>
      <c r="N7" s="8" t="n">
        <v>1</v>
      </c>
      <c r="O7" s="8" t="n">
        <v>2</v>
      </c>
      <c r="P7" s="8" t="n">
        <v>3</v>
      </c>
      <c r="Q7" s="8" t="n">
        <v>4</v>
      </c>
      <c r="R7" s="6" t="s">
        <v>9</v>
      </c>
      <c r="T7" s="9" t="s">
        <v>8</v>
      </c>
      <c r="U7" s="9" t="n">
        <v>1</v>
      </c>
      <c r="V7" s="9" t="n">
        <v>2</v>
      </c>
      <c r="W7" s="9" t="n">
        <v>3</v>
      </c>
      <c r="X7" s="9" t="n">
        <v>4</v>
      </c>
      <c r="Y7" s="7" t="s">
        <v>9</v>
      </c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  <c r="F8" s="2" t="n">
        <v>8</v>
      </c>
      <c r="K8" s="2"/>
      <c r="M8" s="2" t="n">
        <v>8</v>
      </c>
      <c r="R8" s="2"/>
      <c r="S8" s="0" t="n">
        <v>8.25</v>
      </c>
      <c r="T8" s="3" t="n">
        <v>8</v>
      </c>
      <c r="U8" s="10" t="n">
        <f aca="false">+N8*$B8</f>
        <v>0</v>
      </c>
      <c r="V8" s="10" t="n">
        <f aca="false">+O8*$B8</f>
        <v>0</v>
      </c>
      <c r="W8" s="10" t="n">
        <f aca="false">+P8*$B8</f>
        <v>0</v>
      </c>
      <c r="X8" s="10" t="n">
        <f aca="false">+Q8*$B8</f>
        <v>0</v>
      </c>
      <c r="Y8" s="3" t="n">
        <f aca="false">+R8*$B8</f>
        <v>0</v>
      </c>
    </row>
    <row r="9" customFormat="false" ht="15" hidden="false" customHeight="false" outlineLevel="0" collapsed="false">
      <c r="A9" s="0" t="n">
        <v>8.5</v>
      </c>
      <c r="B9" s="0" t="n">
        <v>802</v>
      </c>
      <c r="C9" s="0" t="n">
        <v>3</v>
      </c>
      <c r="F9" s="2" t="n">
        <v>8.5</v>
      </c>
      <c r="G9" s="0" t="n">
        <v>1</v>
      </c>
      <c r="K9" s="2" t="n">
        <v>1</v>
      </c>
      <c r="M9" s="2" t="n">
        <v>8.5</v>
      </c>
      <c r="N9" s="0" t="n">
        <f aca="false">+G9/$K9</f>
        <v>1</v>
      </c>
      <c r="O9" s="0" t="n">
        <f aca="false">+H9/$K9</f>
        <v>0</v>
      </c>
      <c r="P9" s="0" t="n">
        <f aca="false">+I9/$K9</f>
        <v>0</v>
      </c>
      <c r="Q9" s="0" t="n">
        <f aca="false">+J9/$K9</f>
        <v>0</v>
      </c>
      <c r="R9" s="2" t="n">
        <f aca="false">+K9/$K9</f>
        <v>1</v>
      </c>
      <c r="S9" s="0" t="n">
        <v>8.75</v>
      </c>
      <c r="T9" s="3" t="n">
        <v>8.5</v>
      </c>
      <c r="U9" s="10" t="n">
        <f aca="false">+N9*$B9</f>
        <v>802</v>
      </c>
      <c r="V9" s="10" t="n">
        <f aca="false">+O9*$B9</f>
        <v>0</v>
      </c>
      <c r="W9" s="10" t="n">
        <f aca="false">+P9*$B9</f>
        <v>0</v>
      </c>
      <c r="X9" s="10" t="n">
        <f aca="false">+Q9*$B9</f>
        <v>0</v>
      </c>
      <c r="Y9" s="3" t="n">
        <f aca="false">+R9*$B9</f>
        <v>802</v>
      </c>
    </row>
    <row r="10" customFormat="false" ht="15" hidden="false" customHeight="false" outlineLevel="0" collapsed="false">
      <c r="A10" s="0" t="n">
        <v>9</v>
      </c>
      <c r="B10" s="0" t="n">
        <v>4019</v>
      </c>
      <c r="C10" s="0" t="n">
        <v>18</v>
      </c>
      <c r="F10" s="2" t="n">
        <v>9</v>
      </c>
      <c r="G10" s="0" t="n">
        <v>8</v>
      </c>
      <c r="K10" s="2" t="n">
        <v>8</v>
      </c>
      <c r="M10" s="2" t="n">
        <v>9</v>
      </c>
      <c r="N10" s="0" t="n">
        <f aca="false">+G10/$K10</f>
        <v>1</v>
      </c>
      <c r="O10" s="0" t="n">
        <f aca="false">+H10/$K10</f>
        <v>0</v>
      </c>
      <c r="P10" s="0" t="n">
        <f aca="false">+I10/$K10</f>
        <v>0</v>
      </c>
      <c r="Q10" s="0" t="n">
        <f aca="false">+J10/$K10</f>
        <v>0</v>
      </c>
      <c r="R10" s="2" t="n">
        <f aca="false">+K10/$K10</f>
        <v>1</v>
      </c>
      <c r="S10" s="0" t="n">
        <v>9.25</v>
      </c>
      <c r="T10" s="3" t="n">
        <v>9</v>
      </c>
      <c r="U10" s="10" t="n">
        <f aca="false">+N10*$B10</f>
        <v>4019</v>
      </c>
      <c r="V10" s="10" t="n">
        <f aca="false">+O10*$B10</f>
        <v>0</v>
      </c>
      <c r="W10" s="10" t="n">
        <f aca="false">+P10*$B10</f>
        <v>0</v>
      </c>
      <c r="X10" s="10" t="n">
        <f aca="false">+Q10*$B10</f>
        <v>0</v>
      </c>
      <c r="Y10" s="3" t="n">
        <f aca="false">+R10*$B10</f>
        <v>4019</v>
      </c>
    </row>
    <row r="11" customFormat="false" ht="15" hidden="false" customHeight="false" outlineLevel="0" collapsed="false">
      <c r="A11" s="0" t="n">
        <v>9.5</v>
      </c>
      <c r="B11" s="0" t="n">
        <v>6434</v>
      </c>
      <c r="C11" s="0" t="n">
        <v>35</v>
      </c>
      <c r="F11" s="2" t="n">
        <v>9.5</v>
      </c>
      <c r="G11" s="0" t="n">
        <v>10</v>
      </c>
      <c r="K11" s="2" t="n">
        <v>10</v>
      </c>
      <c r="M11" s="2" t="n">
        <v>9.5</v>
      </c>
      <c r="N11" s="0" t="n">
        <f aca="false">+G11/$K11</f>
        <v>1</v>
      </c>
      <c r="O11" s="0" t="n">
        <f aca="false">+H11/$K11</f>
        <v>0</v>
      </c>
      <c r="P11" s="0" t="n">
        <f aca="false">+I11/$K11</f>
        <v>0</v>
      </c>
      <c r="Q11" s="0" t="n">
        <f aca="false">+J11/$K11</f>
        <v>0</v>
      </c>
      <c r="R11" s="2" t="n">
        <f aca="false">+K11/$K11</f>
        <v>1</v>
      </c>
      <c r="S11" s="0" t="n">
        <v>9.75</v>
      </c>
      <c r="T11" s="3" t="n">
        <v>9.5</v>
      </c>
      <c r="U11" s="10" t="n">
        <f aca="false">+N11*$B11</f>
        <v>6434</v>
      </c>
      <c r="V11" s="10" t="n">
        <f aca="false">+O11*$B11</f>
        <v>0</v>
      </c>
      <c r="W11" s="10" t="n">
        <f aca="false">+P11*$B11</f>
        <v>0</v>
      </c>
      <c r="X11" s="10" t="n">
        <f aca="false">+Q11*$B11</f>
        <v>0</v>
      </c>
      <c r="Y11" s="3" t="n">
        <f aca="false">+R11*$B11</f>
        <v>6434</v>
      </c>
    </row>
    <row r="12" customFormat="false" ht="15" hidden="false" customHeight="false" outlineLevel="0" collapsed="false">
      <c r="A12" s="0" t="n">
        <v>10</v>
      </c>
      <c r="B12" s="0" t="n">
        <v>11260</v>
      </c>
      <c r="C12" s="0" t="n">
        <v>73</v>
      </c>
      <c r="F12" s="2" t="n">
        <v>10</v>
      </c>
      <c r="G12" s="0" t="n">
        <v>10</v>
      </c>
      <c r="K12" s="2" t="n">
        <v>10</v>
      </c>
      <c r="M12" s="2" t="n">
        <v>10</v>
      </c>
      <c r="N12" s="0" t="n">
        <f aca="false">+G12/$K12</f>
        <v>1</v>
      </c>
      <c r="O12" s="0" t="n">
        <f aca="false">+H12/$K12</f>
        <v>0</v>
      </c>
      <c r="P12" s="0" t="n">
        <f aca="false">+I12/$K12</f>
        <v>0</v>
      </c>
      <c r="Q12" s="0" t="n">
        <f aca="false">+J12/$K12</f>
        <v>0</v>
      </c>
      <c r="R12" s="2" t="n">
        <f aca="false">+K12/$K12</f>
        <v>1</v>
      </c>
      <c r="S12" s="0" t="n">
        <v>10.25</v>
      </c>
      <c r="T12" s="3" t="n">
        <v>10</v>
      </c>
      <c r="U12" s="10" t="n">
        <f aca="false">+N12*$B12</f>
        <v>11260</v>
      </c>
      <c r="V12" s="10" t="n">
        <f aca="false">+O12*$B12</f>
        <v>0</v>
      </c>
      <c r="W12" s="10" t="n">
        <f aca="false">+P12*$B12</f>
        <v>0</v>
      </c>
      <c r="X12" s="10" t="n">
        <f aca="false">+Q12*$B12</f>
        <v>0</v>
      </c>
      <c r="Y12" s="3" t="n">
        <f aca="false">+R12*$B12</f>
        <v>11260</v>
      </c>
    </row>
    <row r="13" customFormat="false" ht="15" hidden="false" customHeight="false" outlineLevel="0" collapsed="false">
      <c r="A13" s="0" t="n">
        <v>10.5</v>
      </c>
      <c r="B13" s="0" t="n">
        <v>9805</v>
      </c>
      <c r="C13" s="0" t="n">
        <v>74</v>
      </c>
      <c r="F13" s="2" t="n">
        <v>10.5</v>
      </c>
      <c r="G13" s="0" t="n">
        <v>12</v>
      </c>
      <c r="K13" s="2" t="n">
        <v>12</v>
      </c>
      <c r="M13" s="2" t="n">
        <v>10.5</v>
      </c>
      <c r="N13" s="0" t="n">
        <f aca="false">+G13/$K13</f>
        <v>1</v>
      </c>
      <c r="O13" s="0" t="n">
        <f aca="false">+H13/$K13</f>
        <v>0</v>
      </c>
      <c r="P13" s="0" t="n">
        <f aca="false">+I13/$K13</f>
        <v>0</v>
      </c>
      <c r="Q13" s="0" t="n">
        <f aca="false">+J13/$K13</f>
        <v>0</v>
      </c>
      <c r="R13" s="2" t="n">
        <f aca="false">+K13/$K13</f>
        <v>1</v>
      </c>
      <c r="S13" s="0" t="n">
        <v>10.75</v>
      </c>
      <c r="T13" s="3" t="n">
        <v>10.5</v>
      </c>
      <c r="U13" s="10" t="n">
        <f aca="false">+N13*$B13</f>
        <v>9805</v>
      </c>
      <c r="V13" s="10" t="n">
        <f aca="false">+O13*$B13</f>
        <v>0</v>
      </c>
      <c r="W13" s="10" t="n">
        <f aca="false">+P13*$B13</f>
        <v>0</v>
      </c>
      <c r="X13" s="10" t="n">
        <f aca="false">+Q13*$B13</f>
        <v>0</v>
      </c>
      <c r="Y13" s="3" t="n">
        <f aca="false">+R13*$B13</f>
        <v>9805</v>
      </c>
    </row>
    <row r="14" customFormat="false" ht="15" hidden="false" customHeight="false" outlineLevel="0" collapsed="false">
      <c r="A14" s="0" t="n">
        <v>11</v>
      </c>
      <c r="B14" s="0" t="n">
        <v>4737</v>
      </c>
      <c r="C14" s="0" t="n">
        <v>42</v>
      </c>
      <c r="F14" s="2" t="n">
        <v>11</v>
      </c>
      <c r="G14" s="0" t="n">
        <v>13</v>
      </c>
      <c r="K14" s="2" t="n">
        <v>13</v>
      </c>
      <c r="M14" s="2" t="n">
        <v>11</v>
      </c>
      <c r="N14" s="0" t="n">
        <f aca="false">+G14/$K14</f>
        <v>1</v>
      </c>
      <c r="O14" s="0" t="n">
        <f aca="false">+H14/$K14</f>
        <v>0</v>
      </c>
      <c r="P14" s="0" t="n">
        <f aca="false">+I14/$K14</f>
        <v>0</v>
      </c>
      <c r="Q14" s="0" t="n">
        <f aca="false">+J14/$K14</f>
        <v>0</v>
      </c>
      <c r="R14" s="2" t="n">
        <f aca="false">+K14/$K14</f>
        <v>1</v>
      </c>
      <c r="S14" s="0" t="n">
        <v>11.25</v>
      </c>
      <c r="T14" s="3" t="n">
        <v>11</v>
      </c>
      <c r="U14" s="10" t="n">
        <f aca="false">+N14*$B14</f>
        <v>4737</v>
      </c>
      <c r="V14" s="10" t="n">
        <f aca="false">+O14*$B14</f>
        <v>0</v>
      </c>
      <c r="W14" s="10" t="n">
        <f aca="false">+P14*$B14</f>
        <v>0</v>
      </c>
      <c r="X14" s="10" t="n">
        <f aca="false">+Q14*$B14</f>
        <v>0</v>
      </c>
      <c r="Y14" s="3" t="n">
        <f aca="false">+R14*$B14</f>
        <v>4737</v>
      </c>
    </row>
    <row r="15" customFormat="false" ht="15" hidden="false" customHeight="false" outlineLevel="0" collapsed="false">
      <c r="A15" s="0" t="n">
        <v>11.5</v>
      </c>
      <c r="B15" s="0" t="n">
        <v>6256</v>
      </c>
      <c r="C15" s="0" t="n">
        <v>64</v>
      </c>
      <c r="F15" s="2" t="n">
        <v>11.5</v>
      </c>
      <c r="G15" s="0" t="n">
        <v>15</v>
      </c>
      <c r="K15" s="2" t="n">
        <v>15</v>
      </c>
      <c r="M15" s="2" t="n">
        <v>11.5</v>
      </c>
      <c r="N15" s="0" t="n">
        <f aca="false">+G15/$K15</f>
        <v>1</v>
      </c>
      <c r="O15" s="0" t="n">
        <f aca="false">+H15/$K15</f>
        <v>0</v>
      </c>
      <c r="P15" s="0" t="n">
        <f aca="false">+I15/$K15</f>
        <v>0</v>
      </c>
      <c r="Q15" s="0" t="n">
        <f aca="false">+J15/$K15</f>
        <v>0</v>
      </c>
      <c r="R15" s="2" t="n">
        <f aca="false">+K15/$K15</f>
        <v>1</v>
      </c>
      <c r="S15" s="0" t="n">
        <v>11.75</v>
      </c>
      <c r="T15" s="3" t="n">
        <v>11.5</v>
      </c>
      <c r="U15" s="10" t="n">
        <f aca="false">+N15*$B15</f>
        <v>6256</v>
      </c>
      <c r="V15" s="10" t="n">
        <f aca="false">+O15*$B15</f>
        <v>0</v>
      </c>
      <c r="W15" s="10" t="n">
        <f aca="false">+P15*$B15</f>
        <v>0</v>
      </c>
      <c r="X15" s="10" t="n">
        <f aca="false">+Q15*$B15</f>
        <v>0</v>
      </c>
      <c r="Y15" s="3" t="n">
        <f aca="false">+R15*$B15</f>
        <v>6256</v>
      </c>
    </row>
    <row r="16" customFormat="false" ht="15" hidden="false" customHeight="false" outlineLevel="0" collapsed="false">
      <c r="A16" s="0" t="n">
        <v>12</v>
      </c>
      <c r="B16" s="0" t="n">
        <v>7549</v>
      </c>
      <c r="C16" s="0" t="n">
        <v>88</v>
      </c>
      <c r="F16" s="2" t="n">
        <v>12</v>
      </c>
      <c r="G16" s="0" t="n">
        <v>16</v>
      </c>
      <c r="K16" s="2" t="n">
        <v>16</v>
      </c>
      <c r="M16" s="2" t="n">
        <v>12</v>
      </c>
      <c r="N16" s="0" t="n">
        <f aca="false">+G16/$K16</f>
        <v>1</v>
      </c>
      <c r="O16" s="0" t="n">
        <f aca="false">+H16/$K16</f>
        <v>0</v>
      </c>
      <c r="P16" s="0" t="n">
        <f aca="false">+I16/$K16</f>
        <v>0</v>
      </c>
      <c r="Q16" s="0" t="n">
        <f aca="false">+J16/$K16</f>
        <v>0</v>
      </c>
      <c r="R16" s="2" t="n">
        <f aca="false">+K16/$K16</f>
        <v>1</v>
      </c>
      <c r="S16" s="0" t="n">
        <v>12.25</v>
      </c>
      <c r="T16" s="3" t="n">
        <v>12</v>
      </c>
      <c r="U16" s="10" t="n">
        <f aca="false">+N16*$B16</f>
        <v>7549</v>
      </c>
      <c r="V16" s="10" t="n">
        <f aca="false">+O16*$B16</f>
        <v>0</v>
      </c>
      <c r="W16" s="10" t="n">
        <f aca="false">+P16*$B16</f>
        <v>0</v>
      </c>
      <c r="X16" s="10" t="n">
        <f aca="false">+Q16*$B16</f>
        <v>0</v>
      </c>
      <c r="Y16" s="3" t="n">
        <f aca="false">+R16*$B16</f>
        <v>7549</v>
      </c>
    </row>
    <row r="17" customFormat="false" ht="15" hidden="false" customHeight="false" outlineLevel="0" collapsed="false">
      <c r="A17" s="0" t="n">
        <v>12.5</v>
      </c>
      <c r="B17" s="0" t="n">
        <v>3171</v>
      </c>
      <c r="C17" s="0" t="n">
        <v>43</v>
      </c>
      <c r="F17" s="2" t="n">
        <v>12.5</v>
      </c>
      <c r="G17" s="0" t="n">
        <v>21</v>
      </c>
      <c r="K17" s="2" t="n">
        <v>21</v>
      </c>
      <c r="M17" s="2" t="n">
        <v>12.5</v>
      </c>
      <c r="N17" s="0" t="n">
        <f aca="false">+G17/$K17</f>
        <v>1</v>
      </c>
      <c r="O17" s="0" t="n">
        <f aca="false">+H17/$K17</f>
        <v>0</v>
      </c>
      <c r="P17" s="0" t="n">
        <f aca="false">+I17/$K17</f>
        <v>0</v>
      </c>
      <c r="Q17" s="0" t="n">
        <f aca="false">+J17/$K17</f>
        <v>0</v>
      </c>
      <c r="R17" s="2" t="n">
        <f aca="false">+K17/$K17</f>
        <v>1</v>
      </c>
      <c r="S17" s="0" t="n">
        <v>12.75</v>
      </c>
      <c r="T17" s="3" t="n">
        <v>12.5</v>
      </c>
      <c r="U17" s="10" t="n">
        <f aca="false">+N17*$B17</f>
        <v>3171</v>
      </c>
      <c r="V17" s="10" t="n">
        <f aca="false">+O17*$B17</f>
        <v>0</v>
      </c>
      <c r="W17" s="10" t="n">
        <f aca="false">+P17*$B17</f>
        <v>0</v>
      </c>
      <c r="X17" s="10" t="n">
        <f aca="false">+Q17*$B17</f>
        <v>0</v>
      </c>
      <c r="Y17" s="3" t="n">
        <f aca="false">+R17*$B17</f>
        <v>3171</v>
      </c>
    </row>
    <row r="18" customFormat="false" ht="15" hidden="false" customHeight="false" outlineLevel="0" collapsed="false">
      <c r="A18" s="0" t="n">
        <v>13</v>
      </c>
      <c r="B18" s="0" t="n">
        <v>11033</v>
      </c>
      <c r="C18" s="0" t="n">
        <v>167</v>
      </c>
      <c r="F18" s="2" t="n">
        <v>13</v>
      </c>
      <c r="G18" s="0" t="n">
        <v>18</v>
      </c>
      <c r="H18" s="0" t="n">
        <v>8</v>
      </c>
      <c r="K18" s="2" t="n">
        <v>26</v>
      </c>
      <c r="M18" s="2" t="n">
        <v>13</v>
      </c>
      <c r="N18" s="0" t="n">
        <f aca="false">+G18/$K18</f>
        <v>0.692307692307692</v>
      </c>
      <c r="O18" s="0" t="n">
        <f aca="false">+H18/$K18</f>
        <v>0.307692307692308</v>
      </c>
      <c r="P18" s="0" t="n">
        <f aca="false">+I18/$K18</f>
        <v>0</v>
      </c>
      <c r="Q18" s="0" t="n">
        <f aca="false">+J18/$K18</f>
        <v>0</v>
      </c>
      <c r="R18" s="2" t="n">
        <f aca="false">+K18/$K18</f>
        <v>1</v>
      </c>
      <c r="S18" s="0" t="n">
        <v>13.25</v>
      </c>
      <c r="T18" s="3" t="n">
        <v>13</v>
      </c>
      <c r="U18" s="10" t="n">
        <f aca="false">+N18*$B18</f>
        <v>7638.23076923077</v>
      </c>
      <c r="V18" s="10" t="n">
        <f aca="false">+O18*$B18</f>
        <v>3394.76923076923</v>
      </c>
      <c r="W18" s="10" t="n">
        <f aca="false">+P18*$B18</f>
        <v>0</v>
      </c>
      <c r="X18" s="10" t="n">
        <f aca="false">+Q18*$B18</f>
        <v>0</v>
      </c>
      <c r="Y18" s="3" t="n">
        <f aca="false">+R18*$B18</f>
        <v>11033</v>
      </c>
    </row>
    <row r="19" customFormat="false" ht="15" hidden="false" customHeight="false" outlineLevel="0" collapsed="false">
      <c r="A19" s="0" t="n">
        <v>13.5</v>
      </c>
      <c r="B19" s="0" t="n">
        <v>21351</v>
      </c>
      <c r="C19" s="0" t="n">
        <v>365</v>
      </c>
      <c r="F19" s="2" t="n">
        <v>13.5</v>
      </c>
      <c r="G19" s="0" t="n">
        <v>15</v>
      </c>
      <c r="H19" s="0" t="n">
        <v>9</v>
      </c>
      <c r="K19" s="2" t="n">
        <v>24</v>
      </c>
      <c r="M19" s="2" t="n">
        <v>13.5</v>
      </c>
      <c r="N19" s="0" t="n">
        <f aca="false">+G19/$K19</f>
        <v>0.625</v>
      </c>
      <c r="O19" s="0" t="n">
        <f aca="false">+H19/$K19</f>
        <v>0.375</v>
      </c>
      <c r="P19" s="0" t="n">
        <f aca="false">+I19/$K19</f>
        <v>0</v>
      </c>
      <c r="Q19" s="0" t="n">
        <f aca="false">+J19/$K19</f>
        <v>0</v>
      </c>
      <c r="R19" s="2" t="n">
        <f aca="false">+K19/$K19</f>
        <v>1</v>
      </c>
      <c r="S19" s="0" t="n">
        <v>13.75</v>
      </c>
      <c r="T19" s="3" t="n">
        <v>13.5</v>
      </c>
      <c r="U19" s="10" t="n">
        <f aca="false">+N19*$B19</f>
        <v>13344.375</v>
      </c>
      <c r="V19" s="10" t="n">
        <f aca="false">+O19*$B19</f>
        <v>8006.625</v>
      </c>
      <c r="W19" s="10" t="n">
        <f aca="false">+P19*$B19</f>
        <v>0</v>
      </c>
      <c r="X19" s="10" t="n">
        <f aca="false">+Q19*$B19</f>
        <v>0</v>
      </c>
      <c r="Y19" s="3" t="n">
        <f aca="false">+R19*$B19</f>
        <v>21351</v>
      </c>
    </row>
    <row r="20" customFormat="false" ht="15" hidden="false" customHeight="false" outlineLevel="0" collapsed="false">
      <c r="A20" s="0" t="n">
        <v>14</v>
      </c>
      <c r="B20" s="0" t="n">
        <v>21173</v>
      </c>
      <c r="C20" s="0" t="n">
        <v>407</v>
      </c>
      <c r="F20" s="2" t="n">
        <v>14</v>
      </c>
      <c r="G20" s="0" t="n">
        <v>17</v>
      </c>
      <c r="H20" s="0" t="n">
        <v>7</v>
      </c>
      <c r="I20" s="0" t="n">
        <v>2</v>
      </c>
      <c r="K20" s="2" t="n">
        <v>26</v>
      </c>
      <c r="M20" s="2" t="n">
        <v>14</v>
      </c>
      <c r="N20" s="0" t="n">
        <f aca="false">+G20/$K20</f>
        <v>0.653846153846154</v>
      </c>
      <c r="O20" s="0" t="n">
        <f aca="false">+H20/$K20</f>
        <v>0.269230769230769</v>
      </c>
      <c r="P20" s="0" t="n">
        <f aca="false">+I20/$K20</f>
        <v>0.0769230769230769</v>
      </c>
      <c r="Q20" s="0" t="n">
        <f aca="false">+J20/$K20</f>
        <v>0</v>
      </c>
      <c r="R20" s="2" t="n">
        <f aca="false">+K20/$K20</f>
        <v>1</v>
      </c>
      <c r="S20" s="0" t="n">
        <v>14.25</v>
      </c>
      <c r="T20" s="3" t="n">
        <v>14</v>
      </c>
      <c r="U20" s="10" t="n">
        <f aca="false">+N20*$B20</f>
        <v>13843.8846153846</v>
      </c>
      <c r="V20" s="10" t="n">
        <f aca="false">+O20*$B20</f>
        <v>5700.42307692308</v>
      </c>
      <c r="W20" s="10" t="n">
        <f aca="false">+P20*$B20</f>
        <v>1628.69230769231</v>
      </c>
      <c r="X20" s="10" t="n">
        <f aca="false">+Q20*$B20</f>
        <v>0</v>
      </c>
      <c r="Y20" s="3" t="n">
        <f aca="false">+R20*$B20</f>
        <v>21173</v>
      </c>
    </row>
    <row r="21" customFormat="false" ht="15" hidden="false" customHeight="false" outlineLevel="0" collapsed="false">
      <c r="A21" s="0" t="n">
        <v>14.5</v>
      </c>
      <c r="B21" s="0" t="n">
        <v>11990</v>
      </c>
      <c r="C21" s="0" t="n">
        <v>259</v>
      </c>
      <c r="F21" s="2" t="n">
        <v>14.5</v>
      </c>
      <c r="G21" s="0" t="n">
        <v>14</v>
      </c>
      <c r="H21" s="0" t="n">
        <v>9</v>
      </c>
      <c r="I21" s="0" t="n">
        <v>4</v>
      </c>
      <c r="K21" s="2" t="n">
        <v>27</v>
      </c>
      <c r="M21" s="2" t="n">
        <v>14.5</v>
      </c>
      <c r="N21" s="0" t="n">
        <f aca="false">+G21/$K21</f>
        <v>0.518518518518518</v>
      </c>
      <c r="O21" s="0" t="n">
        <f aca="false">+H21/$K21</f>
        <v>0.333333333333333</v>
      </c>
      <c r="P21" s="0" t="n">
        <f aca="false">+I21/$K21</f>
        <v>0.148148148148148</v>
      </c>
      <c r="Q21" s="0" t="n">
        <f aca="false">+J21/$K21</f>
        <v>0</v>
      </c>
      <c r="R21" s="2" t="n">
        <f aca="false">+K21/$K21</f>
        <v>1</v>
      </c>
      <c r="S21" s="0" t="n">
        <v>14.75</v>
      </c>
      <c r="T21" s="3" t="n">
        <v>14.5</v>
      </c>
      <c r="U21" s="10" t="n">
        <f aca="false">+N21*$B21</f>
        <v>6217.03703703704</v>
      </c>
      <c r="V21" s="10" t="n">
        <f aca="false">+O21*$B21</f>
        <v>3996.66666666667</v>
      </c>
      <c r="W21" s="10" t="n">
        <f aca="false">+P21*$B21</f>
        <v>1776.2962962963</v>
      </c>
      <c r="X21" s="10" t="n">
        <f aca="false">+Q21*$B21</f>
        <v>0</v>
      </c>
      <c r="Y21" s="3" t="n">
        <f aca="false">+R21*$B21</f>
        <v>11990</v>
      </c>
    </row>
    <row r="22" customFormat="false" ht="15" hidden="false" customHeight="false" outlineLevel="0" collapsed="false">
      <c r="A22" s="0" t="n">
        <v>15</v>
      </c>
      <c r="B22" s="0" t="n">
        <v>1488</v>
      </c>
      <c r="C22" s="0" t="n">
        <v>35</v>
      </c>
      <c r="F22" s="2" t="n">
        <v>15</v>
      </c>
      <c r="G22" s="0" t="n">
        <v>10</v>
      </c>
      <c r="H22" s="0" t="n">
        <v>9</v>
      </c>
      <c r="I22" s="0" t="n">
        <v>6</v>
      </c>
      <c r="J22" s="0" t="n">
        <v>1</v>
      </c>
      <c r="K22" s="2" t="n">
        <v>26</v>
      </c>
      <c r="M22" s="2" t="n">
        <v>15</v>
      </c>
      <c r="N22" s="0" t="n">
        <f aca="false">+G22/$K22</f>
        <v>0.384615384615385</v>
      </c>
      <c r="O22" s="0" t="n">
        <f aca="false">+H22/$K22</f>
        <v>0.346153846153846</v>
      </c>
      <c r="P22" s="0" t="n">
        <f aca="false">+I22/$K22</f>
        <v>0.230769230769231</v>
      </c>
      <c r="Q22" s="0" t="n">
        <f aca="false">+J22/$K22</f>
        <v>0.0384615384615385</v>
      </c>
      <c r="R22" s="2" t="n">
        <f aca="false">+K22/$K22</f>
        <v>1</v>
      </c>
      <c r="S22" s="0" t="n">
        <v>15.25</v>
      </c>
      <c r="T22" s="3" t="n">
        <v>15</v>
      </c>
      <c r="U22" s="10" t="n">
        <f aca="false">+N22*$B22</f>
        <v>572.307692307692</v>
      </c>
      <c r="V22" s="10" t="n">
        <f aca="false">+O22*$B22</f>
        <v>515.076923076923</v>
      </c>
      <c r="W22" s="10" t="n">
        <f aca="false">+P22*$B22</f>
        <v>343.384615384615</v>
      </c>
      <c r="X22" s="10" t="n">
        <f aca="false">+Q22*$B22</f>
        <v>57.2307692307692</v>
      </c>
      <c r="Y22" s="3" t="n">
        <f aca="false">+R22*$B22</f>
        <v>1488</v>
      </c>
    </row>
    <row r="23" customFormat="false" ht="15" hidden="false" customHeight="false" outlineLevel="0" collapsed="false">
      <c r="A23" s="0" t="n">
        <v>15.5</v>
      </c>
      <c r="B23" s="0" t="n">
        <v>3416</v>
      </c>
      <c r="C23" s="0" t="n">
        <v>92</v>
      </c>
      <c r="F23" s="2" t="n">
        <v>15.5</v>
      </c>
      <c r="G23" s="0" t="n">
        <v>3</v>
      </c>
      <c r="H23" s="0" t="n">
        <v>9</v>
      </c>
      <c r="I23" s="0" t="n">
        <v>10</v>
      </c>
      <c r="J23" s="0" t="n">
        <v>1</v>
      </c>
      <c r="K23" s="2" t="n">
        <v>23</v>
      </c>
      <c r="M23" s="2" t="n">
        <v>15.5</v>
      </c>
      <c r="N23" s="0" t="n">
        <f aca="false">+G23/$K23</f>
        <v>0.130434782608696</v>
      </c>
      <c r="O23" s="0" t="n">
        <f aca="false">+H23/$K23</f>
        <v>0.391304347826087</v>
      </c>
      <c r="P23" s="0" t="n">
        <f aca="false">+I23/$K23</f>
        <v>0.434782608695652</v>
      </c>
      <c r="Q23" s="0" t="n">
        <f aca="false">+J23/$K23</f>
        <v>0.0434782608695652</v>
      </c>
      <c r="R23" s="2" t="n">
        <f aca="false">+K23/$K23</f>
        <v>1</v>
      </c>
      <c r="S23" s="0" t="n">
        <v>15.75</v>
      </c>
      <c r="T23" s="3" t="n">
        <v>15.5</v>
      </c>
      <c r="U23" s="10" t="n">
        <f aca="false">+N23*$B23</f>
        <v>445.565217391304</v>
      </c>
      <c r="V23" s="10" t="n">
        <f aca="false">+O23*$B23</f>
        <v>1336.69565217391</v>
      </c>
      <c r="W23" s="10" t="n">
        <f aca="false">+P23*$B23</f>
        <v>1485.21739130435</v>
      </c>
      <c r="X23" s="10" t="n">
        <f aca="false">+Q23*$B23</f>
        <v>148.521739130435</v>
      </c>
      <c r="Y23" s="3" t="n">
        <f aca="false">+R23*$B23</f>
        <v>3416</v>
      </c>
    </row>
    <row r="24" customFormat="false" ht="15" hidden="false" customHeight="false" outlineLevel="0" collapsed="false">
      <c r="A24" s="0" t="n">
        <v>16</v>
      </c>
      <c r="B24" s="0" t="n">
        <v>1739</v>
      </c>
      <c r="C24" s="0" t="n">
        <v>51</v>
      </c>
      <c r="F24" s="2" t="n">
        <v>16</v>
      </c>
      <c r="G24" s="0" t="n">
        <v>1</v>
      </c>
      <c r="H24" s="0" t="n">
        <v>7</v>
      </c>
      <c r="I24" s="0" t="n">
        <v>13</v>
      </c>
      <c r="J24" s="0" t="n">
        <v>1</v>
      </c>
      <c r="K24" s="2" t="n">
        <v>22</v>
      </c>
      <c r="M24" s="2" t="n">
        <v>16</v>
      </c>
      <c r="N24" s="0" t="n">
        <f aca="false">+G24/$K24</f>
        <v>0.0454545454545455</v>
      </c>
      <c r="O24" s="0" t="n">
        <f aca="false">+H24/$K24</f>
        <v>0.318181818181818</v>
      </c>
      <c r="P24" s="0" t="n">
        <f aca="false">+I24/$K24</f>
        <v>0.590909090909091</v>
      </c>
      <c r="Q24" s="0" t="n">
        <f aca="false">+J24/$K24</f>
        <v>0.0454545454545455</v>
      </c>
      <c r="R24" s="2" t="n">
        <f aca="false">+K24/$K24</f>
        <v>1</v>
      </c>
      <c r="S24" s="0" t="n">
        <v>16.25</v>
      </c>
      <c r="T24" s="3" t="n">
        <v>16</v>
      </c>
      <c r="U24" s="10" t="n">
        <f aca="false">+N24*$B24</f>
        <v>79.0454545454545</v>
      </c>
      <c r="V24" s="10" t="n">
        <f aca="false">+O24*$B24</f>
        <v>553.318181818182</v>
      </c>
      <c r="W24" s="10" t="n">
        <f aca="false">+P24*$B24</f>
        <v>1027.59090909091</v>
      </c>
      <c r="X24" s="10" t="n">
        <f aca="false">+Q24*$B24</f>
        <v>79.0454545454545</v>
      </c>
      <c r="Y24" s="3" t="n">
        <f aca="false">+R24*$B24</f>
        <v>1739</v>
      </c>
    </row>
    <row r="25" customFormat="false" ht="15" hidden="false" customHeight="false" outlineLevel="0" collapsed="false">
      <c r="A25" s="0" t="n">
        <v>16.5</v>
      </c>
      <c r="B25" s="0" t="n">
        <v>2076</v>
      </c>
      <c r="C25" s="0" t="n">
        <v>68</v>
      </c>
      <c r="F25" s="2" t="n">
        <v>16.5</v>
      </c>
      <c r="G25" s="0" t="n">
        <v>2</v>
      </c>
      <c r="H25" s="0" t="n">
        <v>5</v>
      </c>
      <c r="I25" s="0" t="n">
        <v>7</v>
      </c>
      <c r="J25" s="0" t="n">
        <v>2</v>
      </c>
      <c r="K25" s="2" t="n">
        <v>16</v>
      </c>
      <c r="M25" s="2" t="n">
        <v>16.5</v>
      </c>
      <c r="N25" s="0" t="n">
        <f aca="false">+G25/$K25</f>
        <v>0.125</v>
      </c>
      <c r="O25" s="0" t="n">
        <f aca="false">+H25/$K25</f>
        <v>0.3125</v>
      </c>
      <c r="P25" s="0" t="n">
        <f aca="false">+I25/$K25</f>
        <v>0.4375</v>
      </c>
      <c r="Q25" s="0" t="n">
        <f aca="false">+J25/$K25</f>
        <v>0.125</v>
      </c>
      <c r="R25" s="2" t="n">
        <f aca="false">+K25/$K25</f>
        <v>1</v>
      </c>
      <c r="S25" s="0" t="n">
        <v>16.75</v>
      </c>
      <c r="T25" s="3" t="n">
        <v>16.5</v>
      </c>
      <c r="U25" s="10" t="n">
        <f aca="false">+N25*$B25</f>
        <v>259.5</v>
      </c>
      <c r="V25" s="10" t="n">
        <f aca="false">+O25*$B25</f>
        <v>648.75</v>
      </c>
      <c r="W25" s="10" t="n">
        <f aca="false">+P25*$B25</f>
        <v>908.25</v>
      </c>
      <c r="X25" s="10" t="n">
        <f aca="false">+Q25*$B25</f>
        <v>259.5</v>
      </c>
      <c r="Y25" s="3" t="n">
        <f aca="false">+R25*$B25</f>
        <v>2076</v>
      </c>
    </row>
    <row r="26" customFormat="false" ht="15" hidden="false" customHeight="false" outlineLevel="0" collapsed="false">
      <c r="A26" s="0" t="n">
        <v>17</v>
      </c>
      <c r="B26" s="0" t="n">
        <v>913</v>
      </c>
      <c r="C26" s="0" t="n">
        <v>33</v>
      </c>
      <c r="F26" s="2" t="n">
        <v>17</v>
      </c>
      <c r="H26" s="0" t="n">
        <v>2</v>
      </c>
      <c r="I26" s="0" t="n">
        <v>12</v>
      </c>
      <c r="J26" s="0" t="n">
        <v>2</v>
      </c>
      <c r="K26" s="2" t="n">
        <v>16</v>
      </c>
      <c r="M26" s="2" t="n">
        <v>17</v>
      </c>
      <c r="N26" s="0" t="n">
        <f aca="false">+G26/$K26</f>
        <v>0</v>
      </c>
      <c r="O26" s="0" t="n">
        <f aca="false">+H26/$K26</f>
        <v>0.125</v>
      </c>
      <c r="P26" s="0" t="n">
        <f aca="false">+I26/$K26</f>
        <v>0.75</v>
      </c>
      <c r="Q26" s="0" t="n">
        <f aca="false">+J26/$K26</f>
        <v>0.125</v>
      </c>
      <c r="R26" s="2" t="n">
        <f aca="false">+K26/$K26</f>
        <v>1</v>
      </c>
      <c r="S26" s="0" t="n">
        <v>17.25</v>
      </c>
      <c r="T26" s="3" t="n">
        <v>17</v>
      </c>
      <c r="U26" s="10" t="n">
        <f aca="false">+N26*$B26</f>
        <v>0</v>
      </c>
      <c r="V26" s="10" t="n">
        <f aca="false">+O26*$B26</f>
        <v>114.125</v>
      </c>
      <c r="W26" s="10" t="n">
        <f aca="false">+P26*$B26</f>
        <v>684.75</v>
      </c>
      <c r="X26" s="10" t="n">
        <f aca="false">+Q26*$B26</f>
        <v>114.125</v>
      </c>
      <c r="Y26" s="3" t="n">
        <f aca="false">+R26*$B26</f>
        <v>913</v>
      </c>
    </row>
    <row r="27" customFormat="false" ht="15" hidden="false" customHeight="false" outlineLevel="0" collapsed="false">
      <c r="A27" s="0" t="n">
        <v>17.5</v>
      </c>
      <c r="B27" s="0" t="n">
        <v>648</v>
      </c>
      <c r="C27" s="0" t="n">
        <v>26</v>
      </c>
      <c r="F27" s="2" t="n">
        <v>17.5</v>
      </c>
      <c r="I27" s="0" t="n">
        <v>5</v>
      </c>
      <c r="K27" s="2" t="n">
        <v>5</v>
      </c>
      <c r="M27" s="2" t="n">
        <v>17.5</v>
      </c>
      <c r="N27" s="0" t="n">
        <f aca="false">+G27/$K27</f>
        <v>0</v>
      </c>
      <c r="O27" s="0" t="n">
        <f aca="false">+H27/$K27</f>
        <v>0</v>
      </c>
      <c r="P27" s="0" t="n">
        <f aca="false">+I27/$K27</f>
        <v>1</v>
      </c>
      <c r="Q27" s="0" t="n">
        <f aca="false">+J27/$K27</f>
        <v>0</v>
      </c>
      <c r="R27" s="2" t="n">
        <f aca="false">+K27/$K27</f>
        <v>1</v>
      </c>
      <c r="S27" s="0" t="n">
        <v>17.75</v>
      </c>
      <c r="T27" s="3" t="n">
        <v>17.5</v>
      </c>
      <c r="U27" s="10" t="n">
        <f aca="false">+N27*$B27</f>
        <v>0</v>
      </c>
      <c r="V27" s="10" t="n">
        <f aca="false">+O27*$B27</f>
        <v>0</v>
      </c>
      <c r="W27" s="10" t="n">
        <f aca="false">+P27*$B27</f>
        <v>648</v>
      </c>
      <c r="X27" s="10" t="n">
        <f aca="false">+Q27*$B27</f>
        <v>0</v>
      </c>
      <c r="Y27" s="3" t="n">
        <f aca="false">+R27*$B27</f>
        <v>648</v>
      </c>
    </row>
    <row r="28" customFormat="false" ht="15" hidden="false" customHeight="false" outlineLevel="0" collapsed="false">
      <c r="A28" s="0" t="n">
        <v>18</v>
      </c>
      <c r="B28" s="0" t="n">
        <v>44</v>
      </c>
      <c r="C28" s="0" t="n">
        <v>2</v>
      </c>
      <c r="F28" s="2" t="n">
        <v>18</v>
      </c>
      <c r="I28" s="0" t="n">
        <v>2</v>
      </c>
      <c r="K28" s="2" t="n">
        <v>2</v>
      </c>
      <c r="M28" s="2" t="n">
        <v>18</v>
      </c>
      <c r="N28" s="0" t="n">
        <f aca="false">+G28/$K28</f>
        <v>0</v>
      </c>
      <c r="O28" s="0" t="n">
        <f aca="false">+H28/$K28</f>
        <v>0</v>
      </c>
      <c r="P28" s="0" t="n">
        <f aca="false">+I28/$K28</f>
        <v>1</v>
      </c>
      <c r="Q28" s="0" t="n">
        <f aca="false">+J28/$K28</f>
        <v>0</v>
      </c>
      <c r="R28" s="2" t="n">
        <f aca="false">+K28/$K28</f>
        <v>1</v>
      </c>
      <c r="S28" s="0" t="n">
        <v>18.25</v>
      </c>
      <c r="T28" s="3" t="n">
        <v>18</v>
      </c>
      <c r="U28" s="10" t="n">
        <f aca="false">+N28*$B28</f>
        <v>0</v>
      </c>
      <c r="V28" s="10" t="n">
        <f aca="false">+O28*$B28</f>
        <v>0</v>
      </c>
      <c r="W28" s="10" t="n">
        <f aca="false">+P28*$B28</f>
        <v>44</v>
      </c>
      <c r="X28" s="10" t="n">
        <f aca="false">+Q28*$B28</f>
        <v>0</v>
      </c>
      <c r="Y28" s="3" t="n">
        <f aca="false">+R28*$B28</f>
        <v>44</v>
      </c>
    </row>
    <row r="29" customFormat="false" ht="15" hidden="false" customHeight="false" outlineLevel="0" collapsed="false">
      <c r="A29" s="0" t="n">
        <v>18.5</v>
      </c>
      <c r="B29" s="0" t="n">
        <v>44</v>
      </c>
      <c r="C29" s="0" t="n">
        <v>2</v>
      </c>
      <c r="F29" s="8" t="n">
        <v>18.5</v>
      </c>
      <c r="G29" s="11"/>
      <c r="H29" s="11"/>
      <c r="I29" s="11" t="n">
        <v>1</v>
      </c>
      <c r="J29" s="11"/>
      <c r="K29" s="8" t="n">
        <v>1</v>
      </c>
      <c r="M29" s="8" t="n">
        <v>18.5</v>
      </c>
      <c r="N29" s="11" t="n">
        <f aca="false">+G29/$K29</f>
        <v>0</v>
      </c>
      <c r="O29" s="11" t="n">
        <f aca="false">+H29/$K29</f>
        <v>0</v>
      </c>
      <c r="P29" s="11" t="n">
        <f aca="false">+I29/$K29</f>
        <v>1</v>
      </c>
      <c r="Q29" s="11" t="n">
        <f aca="false">+J29/$K29</f>
        <v>0</v>
      </c>
      <c r="R29" s="2" t="n">
        <f aca="false">+K29/$K29</f>
        <v>1</v>
      </c>
      <c r="S29" s="0" t="n">
        <v>18.75</v>
      </c>
      <c r="T29" s="9" t="n">
        <v>18.5</v>
      </c>
      <c r="U29" s="12" t="n">
        <f aca="false">+N29*$B29</f>
        <v>0</v>
      </c>
      <c r="V29" s="12" t="n">
        <f aca="false">+O29*$B29</f>
        <v>0</v>
      </c>
      <c r="W29" s="12" t="n">
        <f aca="false">+P29*$B29</f>
        <v>44</v>
      </c>
      <c r="X29" s="12" t="n">
        <f aca="false">+Q29*$B29</f>
        <v>0</v>
      </c>
      <c r="Y29" s="9" t="n">
        <f aca="false">+R29*$B29</f>
        <v>44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F30" s="13" t="s">
        <v>9</v>
      </c>
      <c r="G30" s="13" t="n">
        <f aca="false">SUM(G8:G29)</f>
        <v>186</v>
      </c>
      <c r="H30" s="13" t="n">
        <f aca="false">SUM(H8:H29)</f>
        <v>65</v>
      </c>
      <c r="I30" s="13" t="n">
        <f aca="false">SUM(I8:I29)</f>
        <v>62</v>
      </c>
      <c r="J30" s="13" t="n">
        <f aca="false">SUM(J8:J29)</f>
        <v>7</v>
      </c>
      <c r="K30" s="13" t="n">
        <f aca="false">SUM(K8:K29)</f>
        <v>320</v>
      </c>
      <c r="M30" s="13" t="s">
        <v>9</v>
      </c>
      <c r="N30" s="13" t="n">
        <f aca="false">+G30/$K30</f>
        <v>0.58125</v>
      </c>
      <c r="O30" s="13" t="n">
        <f aca="false">+H30/$K30</f>
        <v>0.203125</v>
      </c>
      <c r="P30" s="13" t="n">
        <f aca="false">+I30/$K30</f>
        <v>0.19375</v>
      </c>
      <c r="Q30" s="13" t="n">
        <f aca="false">+J30/$K30</f>
        <v>0.021875</v>
      </c>
      <c r="R30" s="2" t="n">
        <f aca="false">+K30/$K30</f>
        <v>1</v>
      </c>
      <c r="T30" s="3" t="s">
        <v>9</v>
      </c>
      <c r="U30" s="14" t="n">
        <f aca="false">SUM(U8:U29)</f>
        <v>96432.9457858969</v>
      </c>
      <c r="V30" s="14" t="n">
        <f aca="false">SUM(V8:V29)</f>
        <v>24266.449731428</v>
      </c>
      <c r="W30" s="14" t="n">
        <f aca="false">SUM(W8:W29)</f>
        <v>8590.18151976848</v>
      </c>
      <c r="X30" s="14" t="n">
        <f aca="false">SUM(X8:X29)</f>
        <v>658.422962906659</v>
      </c>
      <c r="Y30" s="3" t="n">
        <f aca="false">SUM(Y8:Y29)</f>
        <v>129948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T31" s="3" t="s">
        <v>10</v>
      </c>
      <c r="U31" s="15" t="n">
        <f aca="false">+U30/$Y$30*100</f>
        <v>74.2088726151206</v>
      </c>
      <c r="V31" s="15" t="n">
        <f aca="false">+V30/$Y$30*100</f>
        <v>18.6739693811586</v>
      </c>
      <c r="W31" s="15" t="n">
        <f aca="false">+W30/$Y$30*100</f>
        <v>6.61047612873494</v>
      </c>
      <c r="X31" s="15" t="n">
        <f aca="false">+X30/$Y$30*100</f>
        <v>0.506681874985886</v>
      </c>
      <c r="Y31" s="15" t="n">
        <f aca="false">+Y30/$Y$30*100</f>
        <v>100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T32" s="9" t="s">
        <v>11</v>
      </c>
      <c r="U32" s="16" t="n">
        <f aca="false">SUMPRODUCT(U8:U29,$S$8:$S$29)/U$30</f>
        <v>12.2623348741332</v>
      </c>
      <c r="V32" s="16" t="n">
        <f aca="false">SUMPRODUCT(V8:V29,$S$8:$S$29)/V$30</f>
        <v>14.2578815965934</v>
      </c>
      <c r="W32" s="16" t="n">
        <f aca="false">SUMPRODUCT(W8:W29,$S$8:$S$29)/W$30</f>
        <v>15.702986254126</v>
      </c>
      <c r="X32" s="16" t="n">
        <f aca="false">SUMPRODUCT(X8:X29,$S$8:$S$29)/X$30</f>
        <v>16.4206856648922</v>
      </c>
      <c r="Y32" s="16" t="n">
        <f aca="false">SUMPRODUCT(Y8:Y29,$S$8:$S$29)/Y$30</f>
        <v>12.8834957059747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T34" s="17" t="s">
        <v>3</v>
      </c>
      <c r="U34" s="17" t="s">
        <v>4</v>
      </c>
      <c r="V34" s="18"/>
      <c r="W34" s="18"/>
      <c r="X34" s="18"/>
      <c r="Y34" s="18"/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T35" s="17" t="s">
        <v>12</v>
      </c>
      <c r="U35" s="17"/>
      <c r="V35" s="18"/>
      <c r="W35" s="18"/>
      <c r="X35" s="18"/>
      <c r="Y35" s="18"/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T36" s="17"/>
      <c r="U36" s="17" t="s">
        <v>7</v>
      </c>
      <c r="V36" s="18"/>
      <c r="W36" s="18"/>
      <c r="X36" s="18"/>
      <c r="Y36" s="18"/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T37" s="19" t="s">
        <v>8</v>
      </c>
      <c r="U37" s="19" t="n">
        <v>1</v>
      </c>
      <c r="V37" s="19" t="n">
        <v>2</v>
      </c>
      <c r="W37" s="19" t="n">
        <v>3</v>
      </c>
      <c r="X37" s="19" t="n">
        <v>4</v>
      </c>
      <c r="Y37" s="19" t="s">
        <v>9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S38" s="0" t="n">
        <v>8.25</v>
      </c>
      <c r="T38" s="19" t="n">
        <v>8</v>
      </c>
      <c r="U38" s="20" t="n">
        <f aca="false">+N8*$C8</f>
        <v>0</v>
      </c>
      <c r="V38" s="20" t="n">
        <f aca="false">+O8*$C8</f>
        <v>0</v>
      </c>
      <c r="W38" s="20" t="n">
        <f aca="false">+P8*$C8</f>
        <v>0</v>
      </c>
      <c r="X38" s="20" t="n">
        <f aca="false">+Q8*$C8</f>
        <v>0</v>
      </c>
      <c r="Y38" s="20" t="n">
        <f aca="false">+R8*C8</f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  <c r="S39" s="0" t="n">
        <v>8.75</v>
      </c>
      <c r="T39" s="19" t="n">
        <v>8.5</v>
      </c>
      <c r="U39" s="20" t="n">
        <f aca="false">+N9*$C9</f>
        <v>3</v>
      </c>
      <c r="V39" s="20" t="n">
        <f aca="false">+O9*$C9</f>
        <v>0</v>
      </c>
      <c r="W39" s="20" t="n">
        <f aca="false">+P9*$C9</f>
        <v>0</v>
      </c>
      <c r="X39" s="20" t="n">
        <f aca="false">+Q9*$C9</f>
        <v>0</v>
      </c>
      <c r="Y39" s="20" t="n">
        <f aca="false">+R9*C9</f>
        <v>3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S40" s="0" t="n">
        <v>9.25</v>
      </c>
      <c r="T40" s="19" t="n">
        <v>9</v>
      </c>
      <c r="U40" s="20" t="n">
        <f aca="false">+N10*$C10</f>
        <v>18</v>
      </c>
      <c r="V40" s="20" t="n">
        <f aca="false">+O10*$C10</f>
        <v>0</v>
      </c>
      <c r="W40" s="20" t="n">
        <f aca="false">+P10*$C10</f>
        <v>0</v>
      </c>
      <c r="X40" s="20" t="n">
        <f aca="false">+Q10*$C10</f>
        <v>0</v>
      </c>
      <c r="Y40" s="20" t="n">
        <f aca="false">+R10*C10</f>
        <v>18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S41" s="0" t="n">
        <v>9.75</v>
      </c>
      <c r="T41" s="19" t="n">
        <v>9.5</v>
      </c>
      <c r="U41" s="20" t="n">
        <f aca="false">+N11*$C11</f>
        <v>35</v>
      </c>
      <c r="V41" s="20" t="n">
        <f aca="false">+O11*$C11</f>
        <v>0</v>
      </c>
      <c r="W41" s="20" t="n">
        <f aca="false">+P11*$C11</f>
        <v>0</v>
      </c>
      <c r="X41" s="20" t="n">
        <f aca="false">+Q11*$C11</f>
        <v>0</v>
      </c>
      <c r="Y41" s="20" t="n">
        <f aca="false">+R11*C11</f>
        <v>35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S42" s="0" t="n">
        <v>10.25</v>
      </c>
      <c r="T42" s="19" t="n">
        <v>10</v>
      </c>
      <c r="U42" s="20" t="n">
        <f aca="false">+N12*$C12</f>
        <v>73</v>
      </c>
      <c r="V42" s="20" t="n">
        <f aca="false">+O12*$C12</f>
        <v>0</v>
      </c>
      <c r="W42" s="20" t="n">
        <f aca="false">+P12*$C12</f>
        <v>0</v>
      </c>
      <c r="X42" s="20" t="n">
        <f aca="false">+Q12*$C12</f>
        <v>0</v>
      </c>
      <c r="Y42" s="20" t="n">
        <f aca="false">+R12*C12</f>
        <v>73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S43" s="0" t="n">
        <v>10.75</v>
      </c>
      <c r="T43" s="19" t="n">
        <v>10.5</v>
      </c>
      <c r="U43" s="20" t="n">
        <f aca="false">+N13*$C13</f>
        <v>74</v>
      </c>
      <c r="V43" s="20" t="n">
        <f aca="false">+O13*$C13</f>
        <v>0</v>
      </c>
      <c r="W43" s="20" t="n">
        <f aca="false">+P13*$C13</f>
        <v>0</v>
      </c>
      <c r="X43" s="20" t="n">
        <f aca="false">+Q13*$C13</f>
        <v>0</v>
      </c>
      <c r="Y43" s="20" t="n">
        <f aca="false">+R13*C13</f>
        <v>74</v>
      </c>
    </row>
    <row r="44" customFormat="false" ht="15" hidden="false" customHeight="false" outlineLevel="0" collapsed="false">
      <c r="A44" s="0" t="n">
        <v>26</v>
      </c>
      <c r="B44" s="0" t="n">
        <v>129948</v>
      </c>
      <c r="C44" s="0" t="n">
        <v>1947</v>
      </c>
      <c r="S44" s="0" t="n">
        <v>11.25</v>
      </c>
      <c r="T44" s="19" t="n">
        <v>11</v>
      </c>
      <c r="U44" s="20" t="n">
        <f aca="false">+N14*$C14</f>
        <v>42</v>
      </c>
      <c r="V44" s="20" t="n">
        <f aca="false">+O14*$C14</f>
        <v>0</v>
      </c>
      <c r="W44" s="20" t="n">
        <f aca="false">+P14*$C14</f>
        <v>0</v>
      </c>
      <c r="X44" s="20" t="n">
        <f aca="false">+Q14*$C14</f>
        <v>0</v>
      </c>
      <c r="Y44" s="20" t="n">
        <f aca="false">+R14*C14</f>
        <v>42</v>
      </c>
    </row>
    <row r="45" customFormat="false" ht="15" hidden="false" customHeight="false" outlineLevel="0" collapsed="false">
      <c r="S45" s="0" t="n">
        <v>11.75</v>
      </c>
      <c r="T45" s="19" t="n">
        <v>11.5</v>
      </c>
      <c r="U45" s="20" t="n">
        <f aca="false">+N15*$C15</f>
        <v>64</v>
      </c>
      <c r="V45" s="20" t="n">
        <f aca="false">+O15*$C15</f>
        <v>0</v>
      </c>
      <c r="W45" s="20" t="n">
        <f aca="false">+P15*$C15</f>
        <v>0</v>
      </c>
      <c r="X45" s="20" t="n">
        <f aca="false">+Q15*$C15</f>
        <v>0</v>
      </c>
      <c r="Y45" s="20" t="n">
        <f aca="false">+R15*C15</f>
        <v>64</v>
      </c>
    </row>
    <row r="46" customFormat="false" ht="15" hidden="false" customHeight="false" outlineLevel="0" collapsed="false">
      <c r="S46" s="0" t="n">
        <v>12.25</v>
      </c>
      <c r="T46" s="19" t="n">
        <v>12</v>
      </c>
      <c r="U46" s="20" t="n">
        <f aca="false">+N16*$C16</f>
        <v>88</v>
      </c>
      <c r="V46" s="20" t="n">
        <f aca="false">+O16*$C16</f>
        <v>0</v>
      </c>
      <c r="W46" s="20" t="n">
        <f aca="false">+P16*$C16</f>
        <v>0</v>
      </c>
      <c r="X46" s="20" t="n">
        <f aca="false">+Q16*$C16</f>
        <v>0</v>
      </c>
      <c r="Y46" s="20" t="n">
        <f aca="false">+R16*C16</f>
        <v>88</v>
      </c>
    </row>
    <row r="47" customFormat="false" ht="15" hidden="false" customHeight="false" outlineLevel="0" collapsed="false">
      <c r="S47" s="0" t="n">
        <v>12.75</v>
      </c>
      <c r="T47" s="19" t="n">
        <v>12.5</v>
      </c>
      <c r="U47" s="20" t="n">
        <f aca="false">+N17*$C17</f>
        <v>43</v>
      </c>
      <c r="V47" s="20" t="n">
        <f aca="false">+O17*$C17</f>
        <v>0</v>
      </c>
      <c r="W47" s="20" t="n">
        <f aca="false">+P17*$C17</f>
        <v>0</v>
      </c>
      <c r="X47" s="20" t="n">
        <f aca="false">+Q17*$C17</f>
        <v>0</v>
      </c>
      <c r="Y47" s="20" t="n">
        <f aca="false">+R17*C17</f>
        <v>43</v>
      </c>
    </row>
    <row r="48" customFormat="false" ht="15" hidden="false" customHeight="false" outlineLevel="0" collapsed="false">
      <c r="S48" s="0" t="n">
        <v>13.25</v>
      </c>
      <c r="T48" s="19" t="n">
        <v>13</v>
      </c>
      <c r="U48" s="20" t="n">
        <f aca="false">+N18*$C18</f>
        <v>115.615384615385</v>
      </c>
      <c r="V48" s="20" t="n">
        <f aca="false">+O18*$C18</f>
        <v>51.3846153846154</v>
      </c>
      <c r="W48" s="20" t="n">
        <f aca="false">+P18*$C18</f>
        <v>0</v>
      </c>
      <c r="X48" s="20" t="n">
        <f aca="false">+Q18*$C18</f>
        <v>0</v>
      </c>
      <c r="Y48" s="20" t="n">
        <f aca="false">+R18*C18</f>
        <v>167</v>
      </c>
    </row>
    <row r="49" customFormat="false" ht="15" hidden="false" customHeight="false" outlineLevel="0" collapsed="false">
      <c r="S49" s="0" t="n">
        <v>13.75</v>
      </c>
      <c r="T49" s="19" t="n">
        <v>13.5</v>
      </c>
      <c r="U49" s="20" t="n">
        <f aca="false">+N19*$C19</f>
        <v>228.125</v>
      </c>
      <c r="V49" s="20" t="n">
        <f aca="false">+O19*$C19</f>
        <v>136.875</v>
      </c>
      <c r="W49" s="20" t="n">
        <f aca="false">+P19*$C19</f>
        <v>0</v>
      </c>
      <c r="X49" s="20" t="n">
        <f aca="false">+Q19*$C19</f>
        <v>0</v>
      </c>
      <c r="Y49" s="20" t="n">
        <f aca="false">+R19*C19</f>
        <v>365</v>
      </c>
    </row>
    <row r="50" customFormat="false" ht="15" hidden="false" customHeight="false" outlineLevel="0" collapsed="false">
      <c r="S50" s="0" t="n">
        <v>14.25</v>
      </c>
      <c r="T50" s="19" t="n">
        <v>14</v>
      </c>
      <c r="U50" s="20" t="n">
        <f aca="false">+N20*$C20</f>
        <v>266.115384615385</v>
      </c>
      <c r="V50" s="20" t="n">
        <f aca="false">+O20*$C20</f>
        <v>109.576923076923</v>
      </c>
      <c r="W50" s="20" t="n">
        <f aca="false">+P20*$C20</f>
        <v>31.3076923076923</v>
      </c>
      <c r="X50" s="20" t="n">
        <f aca="false">+Q20*$C20</f>
        <v>0</v>
      </c>
      <c r="Y50" s="20" t="n">
        <f aca="false">+R20*C20</f>
        <v>407</v>
      </c>
    </row>
    <row r="51" customFormat="false" ht="15" hidden="false" customHeight="false" outlineLevel="0" collapsed="false">
      <c r="S51" s="0" t="n">
        <v>14.75</v>
      </c>
      <c r="T51" s="19" t="n">
        <v>14.5</v>
      </c>
      <c r="U51" s="20" t="n">
        <f aca="false">+N21*$C21</f>
        <v>134.296296296296</v>
      </c>
      <c r="V51" s="20" t="n">
        <f aca="false">+O21*$C21</f>
        <v>86.3333333333333</v>
      </c>
      <c r="W51" s="20" t="n">
        <f aca="false">+P21*$C21</f>
        <v>38.3703703703704</v>
      </c>
      <c r="X51" s="20" t="n">
        <f aca="false">+Q21*$C21</f>
        <v>0</v>
      </c>
      <c r="Y51" s="20" t="n">
        <f aca="false">+R21*C21</f>
        <v>259</v>
      </c>
    </row>
    <row r="52" customFormat="false" ht="15" hidden="false" customHeight="false" outlineLevel="0" collapsed="false">
      <c r="S52" s="0" t="n">
        <v>15.25</v>
      </c>
      <c r="T52" s="19" t="n">
        <v>15</v>
      </c>
      <c r="U52" s="20" t="n">
        <f aca="false">+N22*$C22</f>
        <v>13.4615384615385</v>
      </c>
      <c r="V52" s="20" t="n">
        <f aca="false">+O22*$C22</f>
        <v>12.1153846153846</v>
      </c>
      <c r="W52" s="20" t="n">
        <f aca="false">+P22*$C22</f>
        <v>8.07692307692308</v>
      </c>
      <c r="X52" s="20" t="n">
        <f aca="false">+Q22*$C22</f>
        <v>1.34615384615385</v>
      </c>
      <c r="Y52" s="20" t="n">
        <f aca="false">+R22*C22</f>
        <v>35</v>
      </c>
    </row>
    <row r="53" customFormat="false" ht="15" hidden="false" customHeight="false" outlineLevel="0" collapsed="false">
      <c r="S53" s="0" t="n">
        <v>15.75</v>
      </c>
      <c r="T53" s="19" t="n">
        <v>15.5</v>
      </c>
      <c r="U53" s="20" t="n">
        <f aca="false">+N23*$C23</f>
        <v>12</v>
      </c>
      <c r="V53" s="20" t="n">
        <f aca="false">+O23*$C23</f>
        <v>36</v>
      </c>
      <c r="W53" s="20" t="n">
        <f aca="false">+P23*$C23</f>
        <v>40</v>
      </c>
      <c r="X53" s="20" t="n">
        <f aca="false">+Q23*$C23</f>
        <v>4</v>
      </c>
      <c r="Y53" s="20" t="n">
        <f aca="false">+R23*C23</f>
        <v>92</v>
      </c>
    </row>
    <row r="54" customFormat="false" ht="15" hidden="false" customHeight="false" outlineLevel="0" collapsed="false">
      <c r="S54" s="0" t="n">
        <v>16.25</v>
      </c>
      <c r="T54" s="19" t="n">
        <v>16</v>
      </c>
      <c r="U54" s="20" t="n">
        <f aca="false">+N24*$C24</f>
        <v>2.31818181818182</v>
      </c>
      <c r="V54" s="20" t="n">
        <f aca="false">+O24*$C24</f>
        <v>16.2272727272727</v>
      </c>
      <c r="W54" s="20" t="n">
        <f aca="false">+P24*$C24</f>
        <v>30.1363636363636</v>
      </c>
      <c r="X54" s="20" t="n">
        <f aca="false">+Q24*$C24</f>
        <v>2.31818181818182</v>
      </c>
      <c r="Y54" s="20" t="n">
        <f aca="false">+R24*C24</f>
        <v>51</v>
      </c>
    </row>
    <row r="55" customFormat="false" ht="15" hidden="false" customHeight="false" outlineLevel="0" collapsed="false">
      <c r="S55" s="0" t="n">
        <v>16.75</v>
      </c>
      <c r="T55" s="19" t="n">
        <v>16.5</v>
      </c>
      <c r="U55" s="20" t="n">
        <f aca="false">+N25*$C25</f>
        <v>8.5</v>
      </c>
      <c r="V55" s="20" t="n">
        <f aca="false">+O25*$C25</f>
        <v>21.25</v>
      </c>
      <c r="W55" s="20" t="n">
        <f aca="false">+P25*$C25</f>
        <v>29.75</v>
      </c>
      <c r="X55" s="20" t="n">
        <f aca="false">+Q25*$C25</f>
        <v>8.5</v>
      </c>
      <c r="Y55" s="20" t="n">
        <f aca="false">+R25*C25</f>
        <v>68</v>
      </c>
    </row>
    <row r="56" customFormat="false" ht="15" hidden="false" customHeight="false" outlineLevel="0" collapsed="false">
      <c r="S56" s="0" t="n">
        <v>17.25</v>
      </c>
      <c r="T56" s="19" t="n">
        <v>17</v>
      </c>
      <c r="U56" s="20" t="n">
        <f aca="false">+N26*$C26</f>
        <v>0</v>
      </c>
      <c r="V56" s="20" t="n">
        <f aca="false">+O26*$C26</f>
        <v>4.125</v>
      </c>
      <c r="W56" s="20" t="n">
        <f aca="false">+P26*$C26</f>
        <v>24.75</v>
      </c>
      <c r="X56" s="20" t="n">
        <f aca="false">+Q26*$C26</f>
        <v>4.125</v>
      </c>
      <c r="Y56" s="20" t="n">
        <f aca="false">+R26*C26</f>
        <v>33</v>
      </c>
    </row>
    <row r="57" customFormat="false" ht="15" hidden="false" customHeight="false" outlineLevel="0" collapsed="false">
      <c r="S57" s="0" t="n">
        <v>17.75</v>
      </c>
      <c r="T57" s="19" t="n">
        <v>17.5</v>
      </c>
      <c r="U57" s="20" t="n">
        <f aca="false">+N27*$C27</f>
        <v>0</v>
      </c>
      <c r="V57" s="20" t="n">
        <f aca="false">+O27*$C27</f>
        <v>0</v>
      </c>
      <c r="W57" s="20" t="n">
        <f aca="false">+P27*$C27</f>
        <v>26</v>
      </c>
      <c r="X57" s="20" t="n">
        <f aca="false">+Q27*$C27</f>
        <v>0</v>
      </c>
      <c r="Y57" s="20" t="n">
        <f aca="false">+R27*C27</f>
        <v>26</v>
      </c>
    </row>
    <row r="58" customFormat="false" ht="15" hidden="false" customHeight="false" outlineLevel="0" collapsed="false">
      <c r="S58" s="0" t="n">
        <v>18.25</v>
      </c>
      <c r="T58" s="19" t="n">
        <v>18</v>
      </c>
      <c r="U58" s="20" t="n">
        <f aca="false">+N28*$C28</f>
        <v>0</v>
      </c>
      <c r="V58" s="20" t="n">
        <f aca="false">+O28*$C28</f>
        <v>0</v>
      </c>
      <c r="W58" s="20" t="n">
        <f aca="false">+P28*$C28</f>
        <v>2</v>
      </c>
      <c r="X58" s="20" t="n">
        <f aca="false">+Q28*$C28</f>
        <v>0</v>
      </c>
      <c r="Y58" s="20" t="n">
        <f aca="false">+R28*C28</f>
        <v>2</v>
      </c>
    </row>
    <row r="59" customFormat="false" ht="15" hidden="false" customHeight="false" outlineLevel="0" collapsed="false">
      <c r="S59" s="0" t="n">
        <v>18.75</v>
      </c>
      <c r="T59" s="19" t="n">
        <v>18.5</v>
      </c>
      <c r="U59" s="20" t="n">
        <f aca="false">+N29*$C29</f>
        <v>0</v>
      </c>
      <c r="V59" s="20" t="n">
        <f aca="false">+O29*$C29</f>
        <v>0</v>
      </c>
      <c r="W59" s="20" t="n">
        <f aca="false">+P29*$C29</f>
        <v>2</v>
      </c>
      <c r="X59" s="20" t="n">
        <f aca="false">+Q29*$C29</f>
        <v>0</v>
      </c>
      <c r="Y59" s="20" t="n">
        <f aca="false">+R29*C29</f>
        <v>2</v>
      </c>
    </row>
    <row r="60" customFormat="false" ht="15" hidden="false" customHeight="false" outlineLevel="0" collapsed="false">
      <c r="T60" s="17" t="s">
        <v>9</v>
      </c>
      <c r="U60" s="18" t="n">
        <f aca="false">SUM(U38:U59)</f>
        <v>1220.43178580679</v>
      </c>
      <c r="V60" s="18" t="n">
        <f aca="false">SUM(V38:V59)</f>
        <v>473.887529137529</v>
      </c>
      <c r="W60" s="18" t="n">
        <f aca="false">SUM(W38:W59)</f>
        <v>232.391349391349</v>
      </c>
      <c r="X60" s="18" t="n">
        <f aca="false">SUM(X38:X59)</f>
        <v>20.2893356643357</v>
      </c>
      <c r="Y60" s="18" t="n">
        <f aca="false">SUM(Y38:Y59)</f>
        <v>1947</v>
      </c>
    </row>
    <row r="61" customFormat="false" ht="15" hidden="false" customHeight="false" outlineLevel="0" collapsed="false">
      <c r="T61" s="17" t="s">
        <v>10</v>
      </c>
      <c r="U61" s="18" t="n">
        <f aca="false">+U60/Y60</f>
        <v>0.626826803187872</v>
      </c>
      <c r="V61" s="18" t="n">
        <f aca="false">+V60/Y60</f>
        <v>0.243393697553944</v>
      </c>
      <c r="W61" s="18" t="n">
        <f aca="false">+W60/Y60</f>
        <v>0.119358679707935</v>
      </c>
      <c r="X61" s="18" t="n">
        <f aca="false">+X60/Y60</f>
        <v>0.0104208195502494</v>
      </c>
      <c r="Y61" s="18" t="n">
        <f aca="false">+Y60/Y60</f>
        <v>1</v>
      </c>
    </row>
    <row r="62" customFormat="false" ht="15" hidden="false" customHeight="false" outlineLevel="0" collapsed="false">
      <c r="T62" s="17" t="s">
        <v>13</v>
      </c>
      <c r="U62" s="21" t="n">
        <f aca="false">SUMPRODUCT(U38:U59,$S$38:$S$59)/U$60</f>
        <v>13.0646147525869</v>
      </c>
      <c r="V62" s="21" t="n">
        <f aca="false">SUMPRODUCT(V38:V59,$S$38:$S$59)/V$60</f>
        <v>14.4344625063484</v>
      </c>
      <c r="W62" s="21" t="n">
        <f aca="false">SUMPRODUCT(W38:W59,$S$38:$S$59)/W$60</f>
        <v>15.989134595988</v>
      </c>
      <c r="X62" s="21" t="n">
        <f aca="false">SUMPRODUCT(X38:X59,$S$38:$S$59)/X$60</f>
        <v>16.4978566197062</v>
      </c>
      <c r="Y62" s="21" t="n">
        <f aca="false">SUMPRODUCT(Y38:Y59,$S$38:$S$59)/Y$60</f>
        <v>13.7828710837185</v>
      </c>
    </row>
  </sheetData>
  <mergeCells count="4">
    <mergeCell ref="T5:Y5"/>
    <mergeCell ref="G6:J6"/>
    <mergeCell ref="N6:Q6"/>
    <mergeCell ref="U6:X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28" activeCellId="0" sqref="H2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2" t="s">
        <v>3</v>
      </c>
      <c r="B1" s="2" t="s">
        <v>14</v>
      </c>
    </row>
    <row r="3" customFormat="false" ht="15" hidden="false" customHeight="false" outlineLevel="0" collapsed="false">
      <c r="B3" s="22" t="s">
        <v>7</v>
      </c>
      <c r="C3" s="22"/>
      <c r="D3" s="22"/>
      <c r="E3" s="22"/>
    </row>
    <row r="4" customFormat="false" ht="15" hidden="false" customHeight="false" outlineLevel="0" collapsed="false">
      <c r="A4" s="0" t="s">
        <v>8</v>
      </c>
      <c r="B4" s="0" t="n">
        <v>1</v>
      </c>
      <c r="C4" s="0" t="n">
        <v>2</v>
      </c>
      <c r="D4" s="0" t="n">
        <v>3</v>
      </c>
      <c r="E4" s="0" t="n">
        <v>4</v>
      </c>
      <c r="F4" s="0" t="s">
        <v>9</v>
      </c>
    </row>
    <row r="5" customFormat="false" ht="15" hidden="false" customHeight="false" outlineLevel="0" collapsed="false">
      <c r="A5" s="0" t="n">
        <v>8</v>
      </c>
    </row>
    <row r="6" customFormat="false" ht="15" hidden="false" customHeight="false" outlineLevel="0" collapsed="false">
      <c r="A6" s="0" t="n">
        <v>8.5</v>
      </c>
      <c r="B6" s="23" t="n">
        <v>1</v>
      </c>
      <c r="F6" s="23" t="n">
        <v>1</v>
      </c>
    </row>
    <row r="7" customFormat="false" ht="15" hidden="false" customHeight="false" outlineLevel="0" collapsed="false">
      <c r="A7" s="0" t="n">
        <v>9</v>
      </c>
      <c r="B7" s="0" t="n">
        <v>8</v>
      </c>
      <c r="F7" s="0" t="n">
        <v>8</v>
      </c>
    </row>
    <row r="8" customFormat="false" ht="15" hidden="false" customHeight="false" outlineLevel="0" collapsed="false">
      <c r="A8" s="0" t="n">
        <v>9.5</v>
      </c>
      <c r="B8" s="0" t="n">
        <v>10</v>
      </c>
      <c r="F8" s="0" t="n">
        <v>10</v>
      </c>
    </row>
    <row r="9" customFormat="false" ht="15" hidden="false" customHeight="false" outlineLevel="0" collapsed="false">
      <c r="A9" s="0" t="n">
        <v>10</v>
      </c>
      <c r="B9" s="0" t="n">
        <v>10</v>
      </c>
      <c r="F9" s="0" t="n">
        <v>10</v>
      </c>
    </row>
    <row r="10" customFormat="false" ht="15" hidden="false" customHeight="false" outlineLevel="0" collapsed="false">
      <c r="A10" s="0" t="n">
        <v>10.5</v>
      </c>
      <c r="B10" s="0" t="n">
        <v>12</v>
      </c>
      <c r="F10" s="0" t="n">
        <v>12</v>
      </c>
    </row>
    <row r="11" customFormat="false" ht="15" hidden="false" customHeight="false" outlineLevel="0" collapsed="false">
      <c r="A11" s="0" t="n">
        <v>11</v>
      </c>
      <c r="B11" s="0" t="n">
        <v>13</v>
      </c>
      <c r="F11" s="0" t="n">
        <v>13</v>
      </c>
    </row>
    <row r="12" customFormat="false" ht="15" hidden="false" customHeight="false" outlineLevel="0" collapsed="false">
      <c r="A12" s="0" t="n">
        <v>11.5</v>
      </c>
      <c r="B12" s="0" t="n">
        <v>15</v>
      </c>
      <c r="F12" s="0" t="n">
        <v>15</v>
      </c>
    </row>
    <row r="13" customFormat="false" ht="15" hidden="false" customHeight="false" outlineLevel="0" collapsed="false">
      <c r="A13" s="0" t="n">
        <v>12</v>
      </c>
      <c r="B13" s="0" t="n">
        <v>15</v>
      </c>
      <c r="F13" s="0" t="n">
        <v>15</v>
      </c>
    </row>
    <row r="14" customFormat="false" ht="15" hidden="false" customHeight="false" outlineLevel="0" collapsed="false">
      <c r="A14" s="0" t="n">
        <v>12.5</v>
      </c>
      <c r="B14" s="0" t="n">
        <v>18</v>
      </c>
      <c r="F14" s="0" t="n">
        <v>18</v>
      </c>
    </row>
    <row r="15" customFormat="false" ht="15" hidden="false" customHeight="false" outlineLevel="0" collapsed="false">
      <c r="A15" s="0" t="n">
        <v>13</v>
      </c>
      <c r="B15" s="0" t="n">
        <v>16</v>
      </c>
      <c r="F15" s="0" t="n">
        <v>16</v>
      </c>
    </row>
    <row r="16" customFormat="false" ht="15" hidden="false" customHeight="false" outlineLevel="0" collapsed="false">
      <c r="A16" s="0" t="n">
        <v>13.5</v>
      </c>
      <c r="B16" s="0" t="n">
        <v>14</v>
      </c>
      <c r="C16" s="0" t="n">
        <v>1</v>
      </c>
      <c r="F16" s="0" t="n">
        <v>15</v>
      </c>
    </row>
    <row r="17" customFormat="false" ht="15" hidden="false" customHeight="false" outlineLevel="0" collapsed="false">
      <c r="A17" s="0" t="n">
        <v>14</v>
      </c>
      <c r="B17" s="0" t="n">
        <v>16</v>
      </c>
      <c r="D17" s="0" t="n">
        <v>1</v>
      </c>
      <c r="F17" s="0" t="n">
        <v>17</v>
      </c>
    </row>
    <row r="18" customFormat="false" ht="15" hidden="false" customHeight="false" outlineLevel="0" collapsed="false">
      <c r="A18" s="0" t="n">
        <v>14.5</v>
      </c>
      <c r="B18" s="0" t="n">
        <v>14</v>
      </c>
      <c r="C18" s="0" t="n">
        <v>2</v>
      </c>
      <c r="D18" s="0" t="n">
        <v>1</v>
      </c>
      <c r="F18" s="0" t="n">
        <v>17</v>
      </c>
    </row>
    <row r="19" customFormat="false" ht="15" hidden="false" customHeight="false" outlineLevel="0" collapsed="false">
      <c r="A19" s="0" t="n">
        <v>15</v>
      </c>
      <c r="B19" s="0" t="n">
        <v>9</v>
      </c>
      <c r="C19" s="0" t="n">
        <v>4</v>
      </c>
      <c r="D19" s="0" t="n">
        <v>2</v>
      </c>
      <c r="E19" s="0" t="n">
        <v>1</v>
      </c>
      <c r="F19" s="0" t="n">
        <v>16</v>
      </c>
    </row>
    <row r="20" customFormat="false" ht="15" hidden="false" customHeight="false" outlineLevel="0" collapsed="false">
      <c r="A20" s="0" t="n">
        <v>15.5</v>
      </c>
      <c r="B20" s="0" t="n">
        <v>3</v>
      </c>
      <c r="C20" s="0" t="n">
        <v>9</v>
      </c>
      <c r="D20" s="0" t="n">
        <v>1</v>
      </c>
      <c r="E20" s="0" t="n">
        <v>1</v>
      </c>
      <c r="F20" s="0" t="n">
        <v>14</v>
      </c>
    </row>
    <row r="21" customFormat="false" ht="15" hidden="false" customHeight="false" outlineLevel="0" collapsed="false">
      <c r="A21" s="0" t="n">
        <v>16</v>
      </c>
      <c r="B21" s="0" t="n">
        <v>1</v>
      </c>
      <c r="C21" s="0" t="n">
        <v>7</v>
      </c>
      <c r="D21" s="0" t="n">
        <v>3</v>
      </c>
      <c r="E21" s="0" t="n">
        <v>1</v>
      </c>
      <c r="F21" s="0" t="n">
        <v>12</v>
      </c>
    </row>
    <row r="22" customFormat="false" ht="15" hidden="false" customHeight="false" outlineLevel="0" collapsed="false">
      <c r="A22" s="0" t="n">
        <v>16.5</v>
      </c>
      <c r="B22" s="0" t="n">
        <v>2</v>
      </c>
      <c r="C22" s="0" t="n">
        <v>4</v>
      </c>
      <c r="D22" s="0" t="n">
        <v>2</v>
      </c>
      <c r="F22" s="0" t="n">
        <v>8</v>
      </c>
    </row>
    <row r="23" customFormat="false" ht="15" hidden="false" customHeight="false" outlineLevel="0" collapsed="false">
      <c r="A23" s="0" t="n">
        <v>17</v>
      </c>
      <c r="C23" s="0" t="n">
        <v>2</v>
      </c>
      <c r="D23" s="0" t="n">
        <v>4</v>
      </c>
      <c r="F23" s="0" t="n">
        <v>6</v>
      </c>
    </row>
    <row r="24" customFormat="false" ht="15" hidden="false" customHeight="false" outlineLevel="0" collapsed="false">
      <c r="A24" s="0" t="n">
        <v>17.5</v>
      </c>
      <c r="D24" s="0" t="n">
        <v>3</v>
      </c>
      <c r="F24" s="0" t="n">
        <v>3</v>
      </c>
    </row>
    <row r="25" customFormat="false" ht="15" hidden="false" customHeight="false" outlineLevel="0" collapsed="false">
      <c r="A25" s="0" t="n">
        <v>18</v>
      </c>
      <c r="D25" s="0" t="n">
        <v>1</v>
      </c>
      <c r="F25" s="0" t="n">
        <v>1</v>
      </c>
    </row>
    <row r="26" customFormat="false" ht="15" hidden="false" customHeight="false" outlineLevel="0" collapsed="false">
      <c r="A26" s="0" t="n">
        <v>18.5</v>
      </c>
    </row>
    <row r="27" customFormat="false" ht="15" hidden="false" customHeight="false" outlineLevel="0" collapsed="false">
      <c r="A27" s="0" t="s">
        <v>9</v>
      </c>
      <c r="B27" s="0" t="n">
        <v>176</v>
      </c>
      <c r="C27" s="0" t="n">
        <v>29</v>
      </c>
      <c r="D27" s="0" t="n">
        <v>18</v>
      </c>
      <c r="E27" s="0" t="n">
        <v>3</v>
      </c>
      <c r="F27" s="0" t="n">
        <v>227</v>
      </c>
    </row>
    <row r="30" customFormat="false" ht="15" hidden="false" customHeight="false" outlineLevel="0" collapsed="false">
      <c r="A30" s="2" t="s">
        <v>3</v>
      </c>
      <c r="B30" s="2" t="s">
        <v>15</v>
      </c>
      <c r="I30" s="24" t="s">
        <v>3</v>
      </c>
      <c r="J30" s="24" t="s">
        <v>4</v>
      </c>
      <c r="K30" s="24"/>
      <c r="L30" s="24"/>
      <c r="M30" s="24"/>
      <c r="N30" s="24"/>
    </row>
    <row r="31" customFormat="false" ht="15" hidden="false" customHeight="false" outlineLevel="0" collapsed="false">
      <c r="I31" s="24"/>
      <c r="J31" s="24"/>
      <c r="K31" s="24"/>
      <c r="L31" s="24"/>
      <c r="M31" s="24"/>
      <c r="N31" s="24"/>
    </row>
    <row r="32" customFormat="false" ht="15" hidden="false" customHeight="false" outlineLevel="0" collapsed="false">
      <c r="B32" s="22" t="s">
        <v>7</v>
      </c>
      <c r="C32" s="22"/>
      <c r="D32" s="22"/>
      <c r="E32" s="22"/>
      <c r="I32" s="24"/>
      <c r="J32" s="25" t="s">
        <v>7</v>
      </c>
      <c r="K32" s="25"/>
      <c r="L32" s="25"/>
      <c r="M32" s="25"/>
      <c r="N32" s="24"/>
    </row>
    <row r="33" customFormat="false" ht="15" hidden="false" customHeight="false" outlineLevel="0" collapsed="false">
      <c r="A33" s="0" t="s">
        <v>8</v>
      </c>
      <c r="B33" s="0" t="n">
        <v>1</v>
      </c>
      <c r="C33" s="0" t="n">
        <v>2</v>
      </c>
      <c r="D33" s="0" t="n">
        <v>3</v>
      </c>
      <c r="E33" s="0" t="n">
        <v>4</v>
      </c>
      <c r="F33" s="0" t="s">
        <v>9</v>
      </c>
      <c r="I33" s="24" t="s">
        <v>8</v>
      </c>
      <c r="J33" s="24" t="n">
        <v>1</v>
      </c>
      <c r="K33" s="24" t="n">
        <v>2</v>
      </c>
      <c r="L33" s="24" t="n">
        <v>3</v>
      </c>
      <c r="M33" s="24" t="n">
        <v>4</v>
      </c>
      <c r="N33" s="24" t="s">
        <v>9</v>
      </c>
    </row>
    <row r="34" customFormat="false" ht="15" hidden="false" customHeight="false" outlineLevel="0" collapsed="false">
      <c r="A34" s="0" t="n">
        <v>8</v>
      </c>
      <c r="I34" s="24" t="n">
        <v>8</v>
      </c>
      <c r="J34" s="24"/>
      <c r="K34" s="24"/>
      <c r="L34" s="24"/>
      <c r="M34" s="24"/>
      <c r="N34" s="24"/>
    </row>
    <row r="35" customFormat="false" ht="15" hidden="false" customHeight="false" outlineLevel="0" collapsed="false">
      <c r="A35" s="0" t="n">
        <v>8.5</v>
      </c>
      <c r="I35" s="24" t="n">
        <v>8.5</v>
      </c>
      <c r="J35" s="26" t="n">
        <v>1</v>
      </c>
      <c r="K35" s="24"/>
      <c r="L35" s="24"/>
      <c r="M35" s="24"/>
      <c r="N35" s="26" t="n">
        <v>1</v>
      </c>
    </row>
    <row r="36" customFormat="false" ht="15" hidden="false" customHeight="false" outlineLevel="0" collapsed="false">
      <c r="A36" s="0" t="n">
        <v>9</v>
      </c>
      <c r="I36" s="24" t="n">
        <v>9</v>
      </c>
      <c r="J36" s="24" t="n">
        <v>8</v>
      </c>
      <c r="K36" s="24"/>
      <c r="L36" s="24"/>
      <c r="M36" s="24"/>
      <c r="N36" s="24" t="n">
        <v>8</v>
      </c>
    </row>
    <row r="37" customFormat="false" ht="15" hidden="false" customHeight="false" outlineLevel="0" collapsed="false">
      <c r="A37" s="0" t="n">
        <v>9.5</v>
      </c>
      <c r="I37" s="24" t="n">
        <v>9.5</v>
      </c>
      <c r="J37" s="24" t="n">
        <v>10</v>
      </c>
      <c r="K37" s="24"/>
      <c r="L37" s="24"/>
      <c r="M37" s="24"/>
      <c r="N37" s="24" t="n">
        <v>10</v>
      </c>
    </row>
    <row r="38" customFormat="false" ht="15" hidden="false" customHeight="false" outlineLevel="0" collapsed="false">
      <c r="A38" s="0" t="n">
        <v>10</v>
      </c>
      <c r="I38" s="24" t="n">
        <v>10</v>
      </c>
      <c r="J38" s="24" t="n">
        <v>10</v>
      </c>
      <c r="K38" s="24"/>
      <c r="L38" s="24"/>
      <c r="M38" s="24"/>
      <c r="N38" s="24" t="n">
        <v>10</v>
      </c>
    </row>
    <row r="39" customFormat="false" ht="15" hidden="false" customHeight="false" outlineLevel="0" collapsed="false">
      <c r="A39" s="0" t="n">
        <v>10.5</v>
      </c>
      <c r="I39" s="24" t="n">
        <v>10.5</v>
      </c>
      <c r="J39" s="24" t="n">
        <v>12</v>
      </c>
      <c r="K39" s="24"/>
      <c r="L39" s="24"/>
      <c r="M39" s="24"/>
      <c r="N39" s="24" t="n">
        <v>12</v>
      </c>
    </row>
    <row r="40" customFormat="false" ht="15" hidden="false" customHeight="false" outlineLevel="0" collapsed="false">
      <c r="A40" s="0" t="n">
        <v>11</v>
      </c>
      <c r="I40" s="24" t="n">
        <v>11</v>
      </c>
      <c r="J40" s="24" t="n">
        <v>13</v>
      </c>
      <c r="K40" s="24"/>
      <c r="L40" s="24"/>
      <c r="M40" s="24"/>
      <c r="N40" s="24" t="n">
        <v>13</v>
      </c>
    </row>
    <row r="41" customFormat="false" ht="15" hidden="false" customHeight="false" outlineLevel="0" collapsed="false">
      <c r="A41" s="0" t="n">
        <v>11.5</v>
      </c>
      <c r="I41" s="24" t="n">
        <v>11.5</v>
      </c>
      <c r="J41" s="24" t="n">
        <v>15</v>
      </c>
      <c r="K41" s="24"/>
      <c r="L41" s="24"/>
      <c r="M41" s="24"/>
      <c r="N41" s="24" t="n">
        <v>15</v>
      </c>
    </row>
    <row r="42" customFormat="false" ht="15" hidden="false" customHeight="false" outlineLevel="0" collapsed="false">
      <c r="A42" s="0" t="n">
        <v>12</v>
      </c>
      <c r="B42" s="0" t="n">
        <v>1</v>
      </c>
      <c r="F42" s="0" t="n">
        <v>1</v>
      </c>
      <c r="I42" s="24" t="n">
        <v>12</v>
      </c>
      <c r="J42" s="24" t="n">
        <v>16</v>
      </c>
      <c r="K42" s="24"/>
      <c r="L42" s="24"/>
      <c r="M42" s="24"/>
      <c r="N42" s="24" t="n">
        <v>16</v>
      </c>
    </row>
    <row r="43" customFormat="false" ht="15" hidden="false" customHeight="false" outlineLevel="0" collapsed="false">
      <c r="A43" s="0" t="n">
        <v>12.5</v>
      </c>
      <c r="B43" s="0" t="n">
        <v>3</v>
      </c>
      <c r="F43" s="0" t="n">
        <v>3</v>
      </c>
      <c r="I43" s="24" t="n">
        <v>12.5</v>
      </c>
      <c r="J43" s="24" t="n">
        <v>21</v>
      </c>
      <c r="K43" s="24"/>
      <c r="L43" s="24"/>
      <c r="M43" s="24"/>
      <c r="N43" s="24" t="n">
        <v>21</v>
      </c>
    </row>
    <row r="44" customFormat="false" ht="15" hidden="false" customHeight="false" outlineLevel="0" collapsed="false">
      <c r="A44" s="0" t="n">
        <v>13</v>
      </c>
      <c r="B44" s="0" t="n">
        <v>2</v>
      </c>
      <c r="C44" s="0" t="n">
        <v>8</v>
      </c>
      <c r="F44" s="0" t="n">
        <v>10</v>
      </c>
      <c r="I44" s="24" t="n">
        <v>13</v>
      </c>
      <c r="J44" s="24" t="n">
        <v>18</v>
      </c>
      <c r="K44" s="24" t="n">
        <v>8</v>
      </c>
      <c r="L44" s="24"/>
      <c r="M44" s="24"/>
      <c r="N44" s="24" t="n">
        <v>26</v>
      </c>
    </row>
    <row r="45" customFormat="false" ht="15" hidden="false" customHeight="false" outlineLevel="0" collapsed="false">
      <c r="A45" s="0" t="n">
        <v>13.5</v>
      </c>
      <c r="B45" s="0" t="n">
        <v>1</v>
      </c>
      <c r="C45" s="0" t="n">
        <v>8</v>
      </c>
      <c r="F45" s="0" t="n">
        <v>9</v>
      </c>
      <c r="I45" s="24" t="n">
        <v>13.5</v>
      </c>
      <c r="J45" s="24" t="n">
        <v>15</v>
      </c>
      <c r="K45" s="24" t="n">
        <v>9</v>
      </c>
      <c r="L45" s="24"/>
      <c r="M45" s="24"/>
      <c r="N45" s="24" t="n">
        <v>24</v>
      </c>
    </row>
    <row r="46" customFormat="false" ht="15" hidden="false" customHeight="false" outlineLevel="0" collapsed="false">
      <c r="A46" s="0" t="n">
        <v>14</v>
      </c>
      <c r="B46" s="0" t="n">
        <v>1</v>
      </c>
      <c r="C46" s="0" t="n">
        <v>7</v>
      </c>
      <c r="D46" s="0" t="n">
        <v>1</v>
      </c>
      <c r="F46" s="0" t="n">
        <v>9</v>
      </c>
      <c r="I46" s="24" t="n">
        <v>14</v>
      </c>
      <c r="J46" s="24" t="n">
        <v>17</v>
      </c>
      <c r="K46" s="24" t="n">
        <v>7</v>
      </c>
      <c r="L46" s="24" t="n">
        <v>2</v>
      </c>
      <c r="M46" s="24"/>
      <c r="N46" s="24" t="n">
        <v>26</v>
      </c>
    </row>
    <row r="47" customFormat="false" ht="15" hidden="false" customHeight="false" outlineLevel="0" collapsed="false">
      <c r="A47" s="0" t="n">
        <v>14.5</v>
      </c>
      <c r="C47" s="0" t="n">
        <v>7</v>
      </c>
      <c r="D47" s="0" t="n">
        <v>3</v>
      </c>
      <c r="F47" s="0" t="n">
        <v>10</v>
      </c>
      <c r="I47" s="24" t="n">
        <v>14.5</v>
      </c>
      <c r="J47" s="24" t="n">
        <v>14</v>
      </c>
      <c r="K47" s="24" t="n">
        <v>9</v>
      </c>
      <c r="L47" s="24" t="n">
        <v>4</v>
      </c>
      <c r="M47" s="24"/>
      <c r="N47" s="24" t="n">
        <v>27</v>
      </c>
    </row>
    <row r="48" customFormat="false" ht="15" hidden="false" customHeight="false" outlineLevel="0" collapsed="false">
      <c r="A48" s="0" t="n">
        <v>15</v>
      </c>
      <c r="B48" s="0" t="n">
        <v>1</v>
      </c>
      <c r="C48" s="0" t="n">
        <v>5</v>
      </c>
      <c r="D48" s="0" t="n">
        <v>4</v>
      </c>
      <c r="F48" s="0" t="n">
        <v>10</v>
      </c>
      <c r="I48" s="24" t="n">
        <v>15</v>
      </c>
      <c r="J48" s="24" t="n">
        <v>10</v>
      </c>
      <c r="K48" s="24" t="n">
        <v>9</v>
      </c>
      <c r="L48" s="24" t="n">
        <v>6</v>
      </c>
      <c r="M48" s="24" t="n">
        <v>1</v>
      </c>
      <c r="N48" s="24" t="n">
        <v>26</v>
      </c>
    </row>
    <row r="49" customFormat="false" ht="15" hidden="false" customHeight="false" outlineLevel="0" collapsed="false">
      <c r="A49" s="0" t="n">
        <v>15.5</v>
      </c>
      <c r="D49" s="0" t="n">
        <v>9</v>
      </c>
      <c r="F49" s="0" t="n">
        <v>9</v>
      </c>
      <c r="I49" s="24" t="n">
        <v>15.5</v>
      </c>
      <c r="J49" s="24" t="n">
        <v>3</v>
      </c>
      <c r="K49" s="24" t="n">
        <v>9</v>
      </c>
      <c r="L49" s="24" t="n">
        <v>10</v>
      </c>
      <c r="M49" s="24" t="n">
        <v>1</v>
      </c>
      <c r="N49" s="24" t="n">
        <v>23</v>
      </c>
    </row>
    <row r="50" customFormat="false" ht="15" hidden="false" customHeight="false" outlineLevel="0" collapsed="false">
      <c r="A50" s="0" t="n">
        <v>16</v>
      </c>
      <c r="D50" s="0" t="n">
        <v>10</v>
      </c>
      <c r="F50" s="0" t="n">
        <v>10</v>
      </c>
      <c r="I50" s="24" t="n">
        <v>16</v>
      </c>
      <c r="J50" s="24" t="n">
        <v>1</v>
      </c>
      <c r="K50" s="24" t="n">
        <v>7</v>
      </c>
      <c r="L50" s="24" t="n">
        <v>13</v>
      </c>
      <c r="M50" s="24" t="n">
        <v>1</v>
      </c>
      <c r="N50" s="24" t="n">
        <v>22</v>
      </c>
    </row>
    <row r="51" customFormat="false" ht="15" hidden="false" customHeight="false" outlineLevel="0" collapsed="false">
      <c r="A51" s="0" t="n">
        <v>16.5</v>
      </c>
      <c r="C51" s="0" t="n">
        <v>1</v>
      </c>
      <c r="D51" s="0" t="n">
        <v>5</v>
      </c>
      <c r="E51" s="0" t="n">
        <v>2</v>
      </c>
      <c r="F51" s="0" t="n">
        <v>8</v>
      </c>
      <c r="I51" s="24" t="n">
        <v>16.5</v>
      </c>
      <c r="J51" s="24" t="n">
        <v>2</v>
      </c>
      <c r="K51" s="24" t="n">
        <v>5</v>
      </c>
      <c r="L51" s="24" t="n">
        <v>7</v>
      </c>
      <c r="M51" s="24" t="n">
        <v>2</v>
      </c>
      <c r="N51" s="24" t="n">
        <v>16</v>
      </c>
    </row>
    <row r="52" customFormat="false" ht="15" hidden="false" customHeight="false" outlineLevel="0" collapsed="false">
      <c r="A52" s="0" t="n">
        <v>17</v>
      </c>
      <c r="D52" s="0" t="n">
        <v>8</v>
      </c>
      <c r="E52" s="0" t="n">
        <v>2</v>
      </c>
      <c r="F52" s="0" t="n">
        <v>10</v>
      </c>
      <c r="I52" s="24" t="n">
        <v>17</v>
      </c>
      <c r="J52" s="24"/>
      <c r="K52" s="24" t="n">
        <v>2</v>
      </c>
      <c r="L52" s="24" t="n">
        <v>12</v>
      </c>
      <c r="M52" s="24" t="n">
        <v>2</v>
      </c>
      <c r="N52" s="24" t="n">
        <v>16</v>
      </c>
    </row>
    <row r="53" customFormat="false" ht="15" hidden="false" customHeight="false" outlineLevel="0" collapsed="false">
      <c r="A53" s="0" t="n">
        <v>17.5</v>
      </c>
      <c r="D53" s="0" t="n">
        <v>2</v>
      </c>
      <c r="F53" s="0" t="n">
        <v>2</v>
      </c>
      <c r="I53" s="24" t="n">
        <v>17.5</v>
      </c>
      <c r="J53" s="24"/>
      <c r="K53" s="24"/>
      <c r="L53" s="24" t="n">
        <v>5</v>
      </c>
      <c r="M53" s="24"/>
      <c r="N53" s="24" t="n">
        <v>5</v>
      </c>
    </row>
    <row r="54" customFormat="false" ht="15" hidden="false" customHeight="false" outlineLevel="0" collapsed="false">
      <c r="A54" s="0" t="n">
        <v>18</v>
      </c>
      <c r="D54" s="0" t="n">
        <v>1</v>
      </c>
      <c r="F54" s="0" t="n">
        <v>1</v>
      </c>
      <c r="I54" s="24" t="n">
        <v>18</v>
      </c>
      <c r="J54" s="24"/>
      <c r="K54" s="24"/>
      <c r="L54" s="24" t="n">
        <v>2</v>
      </c>
      <c r="M54" s="24"/>
      <c r="N54" s="24" t="n">
        <v>2</v>
      </c>
    </row>
    <row r="55" customFormat="false" ht="15" hidden="false" customHeight="false" outlineLevel="0" collapsed="false">
      <c r="A55" s="0" t="n">
        <v>18.5</v>
      </c>
      <c r="D55" s="0" t="n">
        <v>1</v>
      </c>
      <c r="F55" s="0" t="n">
        <v>1</v>
      </c>
      <c r="I55" s="24" t="n">
        <v>18.5</v>
      </c>
      <c r="J55" s="24"/>
      <c r="K55" s="24"/>
      <c r="L55" s="24" t="n">
        <v>1</v>
      </c>
      <c r="M55" s="24"/>
      <c r="N55" s="24" t="n">
        <v>1</v>
      </c>
    </row>
    <row r="56" customFormat="false" ht="15" hidden="false" customHeight="false" outlineLevel="0" collapsed="false">
      <c r="A56" s="0" t="s">
        <v>9</v>
      </c>
      <c r="B56" s="0" t="n">
        <v>9</v>
      </c>
      <c r="C56" s="0" t="n">
        <v>36</v>
      </c>
      <c r="D56" s="0" t="n">
        <v>44</v>
      </c>
      <c r="E56" s="0" t="n">
        <v>4</v>
      </c>
      <c r="F56" s="0" t="n">
        <v>93</v>
      </c>
      <c r="I56" s="24" t="s">
        <v>9</v>
      </c>
      <c r="J56" s="24" t="n">
        <v>186</v>
      </c>
      <c r="K56" s="24" t="n">
        <v>65</v>
      </c>
      <c r="L56" s="24" t="n">
        <v>62</v>
      </c>
      <c r="M56" s="24" t="n">
        <v>7</v>
      </c>
      <c r="N56" s="24" t="n">
        <v>320</v>
      </c>
    </row>
  </sheetData>
  <mergeCells count="3">
    <mergeCell ref="B3:E3"/>
    <mergeCell ref="B32:E32"/>
    <mergeCell ref="J32:M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T18" activeCellId="0" sqref="T18"/>
    </sheetView>
  </sheetViews>
  <sheetFormatPr defaultRowHeight="15"/>
  <cols>
    <col collapsed="false" hidden="false" max="17" min="1" style="0" width="8.57085020242915"/>
    <col collapsed="false" hidden="false" max="18" min="18" style="0" width="10.9271255060729"/>
    <col collapsed="false" hidden="false" max="1025" min="19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  <c r="F4" s="2" t="s">
        <v>3</v>
      </c>
      <c r="G4" s="2" t="s">
        <v>16</v>
      </c>
      <c r="M4" s="2" t="s">
        <v>3</v>
      </c>
      <c r="N4" s="2" t="s">
        <v>17</v>
      </c>
      <c r="T4" s="3" t="s">
        <v>3</v>
      </c>
      <c r="U4" s="3" t="s">
        <v>16</v>
      </c>
      <c r="V4" s="4"/>
      <c r="W4" s="4"/>
      <c r="X4" s="3"/>
      <c r="Y4" s="3"/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  <c r="T5" s="5" t="s">
        <v>6</v>
      </c>
      <c r="U5" s="5"/>
      <c r="V5" s="5"/>
      <c r="W5" s="5"/>
      <c r="X5" s="5"/>
      <c r="Y5" s="5"/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  <c r="T6" s="3"/>
      <c r="U6" s="7" t="s">
        <v>7</v>
      </c>
      <c r="V6" s="7"/>
      <c r="W6" s="7"/>
      <c r="X6" s="7"/>
      <c r="Y6" s="3"/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  <c r="F7" s="27" t="s">
        <v>18</v>
      </c>
      <c r="G7" s="27" t="n">
        <v>1</v>
      </c>
      <c r="H7" s="27" t="n">
        <v>2</v>
      </c>
      <c r="I7" s="27" t="n">
        <v>3</v>
      </c>
      <c r="J7" s="27" t="n">
        <v>4</v>
      </c>
      <c r="K7" s="27" t="s">
        <v>19</v>
      </c>
      <c r="M7" s="27" t="s">
        <v>18</v>
      </c>
      <c r="N7" s="27" t="n">
        <v>1</v>
      </c>
      <c r="O7" s="27" t="n">
        <v>2</v>
      </c>
      <c r="P7" s="27" t="n">
        <v>3</v>
      </c>
      <c r="Q7" s="27" t="n">
        <v>4</v>
      </c>
      <c r="R7" s="27" t="s">
        <v>19</v>
      </c>
      <c r="T7" s="9" t="s">
        <v>8</v>
      </c>
      <c r="U7" s="9" t="n">
        <v>1</v>
      </c>
      <c r="V7" s="9" t="n">
        <v>2</v>
      </c>
      <c r="W7" s="9" t="n">
        <v>3</v>
      </c>
      <c r="X7" s="9" t="n">
        <v>4</v>
      </c>
      <c r="Y7" s="7" t="s">
        <v>9</v>
      </c>
    </row>
    <row r="8" customFormat="false" ht="13.8" hidden="false" customHeight="false" outlineLevel="0" collapsed="false">
      <c r="A8" s="0" t="n">
        <v>8</v>
      </c>
      <c r="B8" s="0" t="n">
        <v>0</v>
      </c>
      <c r="C8" s="0" t="n">
        <v>0</v>
      </c>
      <c r="F8" s="0" t="n">
        <v>9.5</v>
      </c>
      <c r="G8" s="0" t="n">
        <v>0</v>
      </c>
      <c r="H8" s="0" t="n">
        <v>0</v>
      </c>
      <c r="I8" s="0" t="n">
        <v>0</v>
      </c>
      <c r="K8" s="28" t="n">
        <v>2</v>
      </c>
      <c r="M8" s="29" t="n">
        <v>11.5</v>
      </c>
      <c r="N8" s="30" t="n">
        <f aca="false">+G12/K8</f>
        <v>1</v>
      </c>
      <c r="O8" s="30"/>
      <c r="P8" s="30"/>
      <c r="Q8" s="30"/>
      <c r="R8" s="28" t="n">
        <f aca="false">+K8/K8</f>
        <v>1</v>
      </c>
      <c r="S8" s="0" t="n">
        <f aca="false">T8+0.25</f>
        <v>11.75</v>
      </c>
      <c r="T8" s="29" t="n">
        <v>11.5</v>
      </c>
      <c r="U8" s="10" t="n">
        <f aca="false">+N8*$B15</f>
        <v>813</v>
      </c>
      <c r="V8" s="10" t="n">
        <f aca="false">+O8*$B15</f>
        <v>0</v>
      </c>
      <c r="W8" s="10" t="n">
        <f aca="false">+P8*$B15</f>
        <v>0</v>
      </c>
      <c r="X8" s="10" t="n">
        <f aca="false">+Q8*$B15</f>
        <v>0</v>
      </c>
      <c r="Y8" s="3" t="n">
        <f aca="false">+R8*$B15</f>
        <v>813</v>
      </c>
    </row>
    <row r="9" customFormat="false" ht="13.8" hidden="false" customHeight="false" outlineLevel="0" collapsed="false">
      <c r="A9" s="0" t="n">
        <v>8.5</v>
      </c>
      <c r="B9" s="0" t="n">
        <v>0</v>
      </c>
      <c r="C9" s="0" t="n">
        <v>0</v>
      </c>
      <c r="F9" s="0" t="n">
        <v>10</v>
      </c>
      <c r="G9" s="0" t="n">
        <v>0</v>
      </c>
      <c r="H9" s="0" t="n">
        <v>0</v>
      </c>
      <c r="I9" s="0" t="n">
        <v>0</v>
      </c>
      <c r="K9" s="28" t="n">
        <v>3</v>
      </c>
      <c r="M9" s="29" t="n">
        <v>12</v>
      </c>
      <c r="N9" s="30" t="n">
        <f aca="false">+G13/K9</f>
        <v>1</v>
      </c>
      <c r="O9" s="30"/>
      <c r="P9" s="30"/>
      <c r="Q9" s="30"/>
      <c r="R9" s="28" t="n">
        <f aca="false">+K9/K9</f>
        <v>1</v>
      </c>
      <c r="S9" s="0" t="n">
        <f aca="false">T9+0.25</f>
        <v>12.25</v>
      </c>
      <c r="T9" s="29" t="n">
        <v>12</v>
      </c>
      <c r="U9" s="10" t="n">
        <f aca="false">+N9*$B16</f>
        <v>1626</v>
      </c>
      <c r="V9" s="10" t="n">
        <f aca="false">+O9*$B16</f>
        <v>0</v>
      </c>
      <c r="W9" s="10" t="n">
        <f aca="false">+P9*$B16</f>
        <v>0</v>
      </c>
      <c r="X9" s="10" t="n">
        <f aca="false">+Q9*$B16</f>
        <v>0</v>
      </c>
      <c r="Y9" s="3" t="n">
        <f aca="false">+R9*$B16</f>
        <v>1626</v>
      </c>
    </row>
    <row r="10" customFormat="false" ht="13.8" hidden="false" customHeight="false" outlineLevel="0" collapsed="false">
      <c r="A10" s="0" t="n">
        <v>9</v>
      </c>
      <c r="B10" s="0" t="n">
        <v>0</v>
      </c>
      <c r="C10" s="0" t="n">
        <v>0</v>
      </c>
      <c r="F10" s="0" t="n">
        <v>10.5</v>
      </c>
      <c r="G10" s="0" t="n">
        <v>0</v>
      </c>
      <c r="H10" s="0" t="n">
        <v>0</v>
      </c>
      <c r="I10" s="0" t="n">
        <v>0</v>
      </c>
      <c r="K10" s="28" t="n">
        <v>5</v>
      </c>
      <c r="M10" s="29" t="n">
        <v>12.5</v>
      </c>
      <c r="N10" s="30" t="n">
        <f aca="false">+G14/K10</f>
        <v>0.6</v>
      </c>
      <c r="O10" s="30" t="n">
        <f aca="false">+H14/K10</f>
        <v>0.4</v>
      </c>
      <c r="P10" s="30"/>
      <c r="Q10" s="30"/>
      <c r="R10" s="28" t="n">
        <f aca="false">+K10/K10</f>
        <v>1</v>
      </c>
      <c r="S10" s="0" t="n">
        <f aca="false">T10+0.25</f>
        <v>12.75</v>
      </c>
      <c r="T10" s="29" t="n">
        <v>12.5</v>
      </c>
      <c r="U10" s="10" t="n">
        <f aca="false">+N10*$B17</f>
        <v>1220.4</v>
      </c>
      <c r="V10" s="10" t="n">
        <f aca="false">+O10*$B17</f>
        <v>813.6</v>
      </c>
      <c r="W10" s="10" t="n">
        <f aca="false">+P10*$B17</f>
        <v>0</v>
      </c>
      <c r="X10" s="10" t="n">
        <f aca="false">+Q10*$B17</f>
        <v>0</v>
      </c>
      <c r="Y10" s="3" t="n">
        <f aca="false">+R10*$B17</f>
        <v>2034</v>
      </c>
    </row>
    <row r="11" customFormat="false" ht="13.8" hidden="false" customHeight="false" outlineLevel="0" collapsed="false">
      <c r="A11" s="0" t="n">
        <v>9.5</v>
      </c>
      <c r="B11" s="0" t="n">
        <v>0</v>
      </c>
      <c r="C11" s="0" t="n">
        <v>0</v>
      </c>
      <c r="F11" s="0" t="n">
        <v>11</v>
      </c>
      <c r="G11" s="0" t="n">
        <v>0</v>
      </c>
      <c r="H11" s="0" t="n">
        <v>0</v>
      </c>
      <c r="I11" s="0" t="n">
        <v>0</v>
      </c>
      <c r="M11" s="29" t="n">
        <v>13</v>
      </c>
      <c r="N11" s="30" t="n">
        <f aca="false">+G15/K12</f>
        <v>0.666666666666667</v>
      </c>
      <c r="O11" s="30" t="n">
        <f aca="false">+H15/K12</f>
        <v>0.333333333333333</v>
      </c>
      <c r="P11" s="30"/>
      <c r="Q11" s="30"/>
      <c r="R11" s="28" t="n">
        <f aca="false">+K12/K12</f>
        <v>1</v>
      </c>
      <c r="S11" s="0" t="n">
        <f aca="false">T11+0.25</f>
        <v>13.25</v>
      </c>
      <c r="T11" s="29" t="n">
        <v>13</v>
      </c>
      <c r="U11" s="10" t="n">
        <f aca="false">+N11*$B18</f>
        <v>813.333333333333</v>
      </c>
      <c r="V11" s="10" t="n">
        <f aca="false">+O11*$B18</f>
        <v>406.666666666667</v>
      </c>
      <c r="W11" s="10" t="n">
        <f aca="false">+P11*$B18</f>
        <v>0</v>
      </c>
      <c r="X11" s="10" t="n">
        <f aca="false">+Q11*$B18</f>
        <v>0</v>
      </c>
      <c r="Y11" s="3" t="n">
        <f aca="false">+R11*$B18</f>
        <v>1220</v>
      </c>
    </row>
    <row r="12" customFormat="false" ht="13.8" hidden="false" customHeight="false" outlineLevel="0" collapsed="false">
      <c r="A12" s="0" t="n">
        <v>10</v>
      </c>
      <c r="B12" s="0" t="n">
        <v>0</v>
      </c>
      <c r="C12" s="0" t="n">
        <v>0</v>
      </c>
      <c r="F12" s="1" t="n">
        <v>11.5</v>
      </c>
      <c r="G12" s="28" t="n">
        <v>2</v>
      </c>
      <c r="H12" s="28"/>
      <c r="I12" s="28"/>
      <c r="J12" s="28"/>
      <c r="K12" s="28" t="n">
        <v>3</v>
      </c>
      <c r="M12" s="29" t="n">
        <v>13.5</v>
      </c>
      <c r="N12" s="30" t="n">
        <f aca="false">+G16/K13</f>
        <v>0.272727272727273</v>
      </c>
      <c r="O12" s="30" t="n">
        <f aca="false">+H16/K13</f>
        <v>0.727272727272727</v>
      </c>
      <c r="P12" s="30"/>
      <c r="Q12" s="30"/>
      <c r="R12" s="28" t="n">
        <f aca="false">+K13/K13</f>
        <v>1</v>
      </c>
      <c r="S12" s="0" t="n">
        <f aca="false">T12+0.25</f>
        <v>13.75</v>
      </c>
      <c r="T12" s="29" t="n">
        <v>13.5</v>
      </c>
      <c r="U12" s="10" t="n">
        <f aca="false">+N12*$B19</f>
        <v>1093.63636363636</v>
      </c>
      <c r="V12" s="10" t="n">
        <f aca="false">+O12*$B19</f>
        <v>2916.36363636364</v>
      </c>
      <c r="W12" s="10" t="n">
        <f aca="false">+P12*$B19</f>
        <v>0</v>
      </c>
      <c r="X12" s="10" t="n">
        <f aca="false">+Q12*$B19</f>
        <v>0</v>
      </c>
      <c r="Y12" s="3" t="n">
        <f aca="false">+R12*$B19</f>
        <v>4010</v>
      </c>
    </row>
    <row r="13" customFormat="false" ht="13.8" hidden="false" customHeight="false" outlineLevel="0" collapsed="false">
      <c r="A13" s="0" t="n">
        <v>10.5</v>
      </c>
      <c r="B13" s="0" t="n">
        <v>0</v>
      </c>
      <c r="C13" s="0" t="n">
        <v>0</v>
      </c>
      <c r="F13" s="1" t="n">
        <v>12</v>
      </c>
      <c r="G13" s="28" t="n">
        <v>3</v>
      </c>
      <c r="H13" s="28"/>
      <c r="I13" s="28"/>
      <c r="J13" s="28"/>
      <c r="K13" s="28" t="n">
        <v>11</v>
      </c>
      <c r="M13" s="29" t="n">
        <v>14</v>
      </c>
      <c r="N13" s="30" t="n">
        <f aca="false">+G17/K14</f>
        <v>0.1</v>
      </c>
      <c r="O13" s="30" t="n">
        <f aca="false">+H17/K14</f>
        <v>0.9</v>
      </c>
      <c r="P13" s="30"/>
      <c r="Q13" s="30"/>
      <c r="R13" s="28" t="n">
        <f aca="false">+K14/K14</f>
        <v>1</v>
      </c>
      <c r="S13" s="0" t="n">
        <f aca="false">T13+0.25</f>
        <v>14.25</v>
      </c>
      <c r="T13" s="29" t="n">
        <v>14</v>
      </c>
      <c r="U13" s="10" t="n">
        <f aca="false">+N13*$B20</f>
        <v>360.4</v>
      </c>
      <c r="V13" s="10" t="n">
        <f aca="false">+O13*$B20</f>
        <v>3243.6</v>
      </c>
      <c r="W13" s="10" t="n">
        <f aca="false">+P13*$B20</f>
        <v>0</v>
      </c>
      <c r="X13" s="10" t="n">
        <f aca="false">+Q13*$B20</f>
        <v>0</v>
      </c>
      <c r="Y13" s="3" t="n">
        <f aca="false">+R13*$B20</f>
        <v>3604</v>
      </c>
    </row>
    <row r="14" customFormat="false" ht="13.8" hidden="false" customHeight="false" outlineLevel="0" collapsed="false">
      <c r="A14" s="0" t="n">
        <v>11</v>
      </c>
      <c r="B14" s="0" t="n">
        <v>0</v>
      </c>
      <c r="C14" s="0" t="n">
        <v>0</v>
      </c>
      <c r="F14" s="1" t="n">
        <v>12.5</v>
      </c>
      <c r="G14" s="28" t="n">
        <v>3</v>
      </c>
      <c r="H14" s="28" t="n">
        <v>2</v>
      </c>
      <c r="I14" s="28"/>
      <c r="J14" s="28"/>
      <c r="K14" s="28" t="n">
        <v>10</v>
      </c>
      <c r="M14" s="29" t="n">
        <v>14.5</v>
      </c>
      <c r="N14" s="30" t="n">
        <f aca="false">+G18/K15</f>
        <v>0.111111111111111</v>
      </c>
      <c r="O14" s="30" t="n">
        <f aca="false">+H18/K15</f>
        <v>0.888888888888889</v>
      </c>
      <c r="P14" s="30"/>
      <c r="Q14" s="30"/>
      <c r="R14" s="28" t="n">
        <f aca="false">+K15/K15</f>
        <v>1</v>
      </c>
      <c r="S14" s="0" t="n">
        <f aca="false">T14+0.25</f>
        <v>14.75</v>
      </c>
      <c r="T14" s="29" t="n">
        <v>14.5</v>
      </c>
      <c r="U14" s="10" t="n">
        <f aca="false">+N14*$B21</f>
        <v>740</v>
      </c>
      <c r="V14" s="10" t="n">
        <f aca="false">+O14*$B21</f>
        <v>5920</v>
      </c>
      <c r="W14" s="10" t="n">
        <f aca="false">+P14*$B21</f>
        <v>0</v>
      </c>
      <c r="X14" s="10" t="n">
        <f aca="false">+Q14*$B21</f>
        <v>0</v>
      </c>
      <c r="Y14" s="3" t="n">
        <f aca="false">+R14*$B21</f>
        <v>6660</v>
      </c>
    </row>
    <row r="15" customFormat="false" ht="13.8" hidden="false" customHeight="false" outlineLevel="0" collapsed="false">
      <c r="A15" s="0" t="n">
        <v>11.5</v>
      </c>
      <c r="B15" s="0" t="n">
        <v>813</v>
      </c>
      <c r="C15" s="0" t="n">
        <v>8</v>
      </c>
      <c r="F15" s="1" t="n">
        <v>13</v>
      </c>
      <c r="G15" s="28" t="n">
        <v>2</v>
      </c>
      <c r="H15" s="28" t="n">
        <v>1</v>
      </c>
      <c r="I15" s="28"/>
      <c r="J15" s="28"/>
      <c r="K15" s="28" t="n">
        <v>18</v>
      </c>
      <c r="M15" s="29" t="n">
        <v>15</v>
      </c>
      <c r="N15" s="30" t="n">
        <f aca="false">+G19/K16</f>
        <v>0.5</v>
      </c>
      <c r="O15" s="30" t="n">
        <f aca="false">+H19/K16</f>
        <v>0.5</v>
      </c>
      <c r="P15" s="30"/>
      <c r="Q15" s="30"/>
      <c r="R15" s="28" t="n">
        <f aca="false">+K16/K16</f>
        <v>1</v>
      </c>
      <c r="S15" s="0" t="n">
        <f aca="false">T15+0.25</f>
        <v>15.25</v>
      </c>
      <c r="T15" s="29" t="n">
        <v>15</v>
      </c>
      <c r="U15" s="10" t="n">
        <f aca="false">+N15*$B22</f>
        <v>1153.5</v>
      </c>
      <c r="V15" s="10" t="n">
        <f aca="false">+O15*$B22</f>
        <v>1153.5</v>
      </c>
      <c r="W15" s="10" t="n">
        <f aca="false">+P15*$B22</f>
        <v>0</v>
      </c>
      <c r="X15" s="10" t="n">
        <f aca="false">+Q15*$B22</f>
        <v>0</v>
      </c>
      <c r="Y15" s="3" t="n">
        <f aca="false">+R15*$B22</f>
        <v>2307</v>
      </c>
    </row>
    <row r="16" customFormat="false" ht="13.8" hidden="false" customHeight="false" outlineLevel="0" collapsed="false">
      <c r="A16" s="0" t="n">
        <v>12</v>
      </c>
      <c r="B16" s="0" t="n">
        <v>1626</v>
      </c>
      <c r="C16" s="0" t="n">
        <v>19</v>
      </c>
      <c r="F16" s="1" t="n">
        <v>13.5</v>
      </c>
      <c r="G16" s="28" t="n">
        <v>3</v>
      </c>
      <c r="H16" s="28" t="n">
        <v>8</v>
      </c>
      <c r="I16" s="28"/>
      <c r="J16" s="28"/>
      <c r="K16" s="28" t="n">
        <v>6</v>
      </c>
      <c r="M16" s="29" t="n">
        <v>15.5</v>
      </c>
      <c r="N16" s="30"/>
      <c r="O16" s="30" t="n">
        <f aca="false">+H20/K17</f>
        <v>0.714285714285714</v>
      </c>
      <c r="P16" s="30" t="n">
        <f aca="false">+I20/K17</f>
        <v>0.285714285714286</v>
      </c>
      <c r="Q16" s="30"/>
      <c r="R16" s="28" t="n">
        <f aca="false">+K17/K17</f>
        <v>1</v>
      </c>
      <c r="S16" s="0" t="n">
        <f aca="false">T16+0.25</f>
        <v>15.75</v>
      </c>
      <c r="T16" s="29" t="n">
        <v>15.5</v>
      </c>
      <c r="U16" s="10" t="n">
        <f aca="false">+N16*$B23</f>
        <v>0</v>
      </c>
      <c r="V16" s="10" t="n">
        <f aca="false">+O16*$B23</f>
        <v>1702.85714285714</v>
      </c>
      <c r="W16" s="10" t="n">
        <f aca="false">+P16*$B23</f>
        <v>681.142857142857</v>
      </c>
      <c r="X16" s="10" t="n">
        <f aca="false">+Q16*$B23</f>
        <v>0</v>
      </c>
      <c r="Y16" s="3" t="n">
        <f aca="false">+R16*$B23</f>
        <v>2384</v>
      </c>
    </row>
    <row r="17" customFormat="false" ht="13.8" hidden="false" customHeight="false" outlineLevel="0" collapsed="false">
      <c r="A17" s="0" t="n">
        <v>12.5</v>
      </c>
      <c r="B17" s="0" t="n">
        <v>2034</v>
      </c>
      <c r="C17" s="0" t="n">
        <v>27</v>
      </c>
      <c r="F17" s="1" t="n">
        <v>14</v>
      </c>
      <c r="G17" s="28" t="n">
        <v>1</v>
      </c>
      <c r="H17" s="28" t="n">
        <v>9</v>
      </c>
      <c r="I17" s="28"/>
      <c r="J17" s="28"/>
      <c r="K17" s="28" t="n">
        <v>7</v>
      </c>
      <c r="M17" s="29" t="n">
        <v>16</v>
      </c>
      <c r="N17" s="30"/>
      <c r="O17" s="30" t="n">
        <f aca="false">+H21/K18</f>
        <v>1</v>
      </c>
      <c r="P17" s="30"/>
      <c r="Q17" s="30"/>
      <c r="R17" s="28" t="n">
        <f aca="false">+K18/K18</f>
        <v>1</v>
      </c>
      <c r="S17" s="0" t="n">
        <f aca="false">T17+0.25</f>
        <v>16.25</v>
      </c>
      <c r="T17" s="29" t="n">
        <v>16</v>
      </c>
      <c r="U17" s="10" t="n">
        <f aca="false">+N17*$B24</f>
        <v>0</v>
      </c>
      <c r="V17" s="10" t="n">
        <f aca="false">+O17*$B24</f>
        <v>748</v>
      </c>
      <c r="W17" s="10" t="n">
        <f aca="false">+P17*$B24</f>
        <v>0</v>
      </c>
      <c r="X17" s="10" t="n">
        <f aca="false">+Q17*$B24</f>
        <v>0</v>
      </c>
      <c r="Y17" s="3" t="n">
        <f aca="false">+R17*$B24</f>
        <v>748</v>
      </c>
    </row>
    <row r="18" customFormat="false" ht="13.8" hidden="false" customHeight="false" outlineLevel="0" collapsed="false">
      <c r="A18" s="0" t="n">
        <v>13</v>
      </c>
      <c r="B18" s="0" t="n">
        <v>1220</v>
      </c>
      <c r="C18" s="0" t="n">
        <v>18</v>
      </c>
      <c r="F18" s="1" t="n">
        <v>14.5</v>
      </c>
      <c r="G18" s="28" t="n">
        <v>2</v>
      </c>
      <c r="H18" s="28" t="n">
        <v>16</v>
      </c>
      <c r="I18" s="28"/>
      <c r="J18" s="28"/>
      <c r="K18" s="28" t="n">
        <v>2</v>
      </c>
      <c r="M18" s="29" t="n">
        <v>17.5</v>
      </c>
      <c r="N18" s="30"/>
      <c r="O18" s="30" t="n">
        <f aca="false">+H22/K19</f>
        <v>1</v>
      </c>
      <c r="P18" s="30"/>
      <c r="Q18" s="30"/>
      <c r="R18" s="28" t="n">
        <f aca="false">+K19/K19</f>
        <v>1</v>
      </c>
      <c r="S18" s="0" t="n">
        <f aca="false">T18+0.25</f>
        <v>17.75</v>
      </c>
      <c r="T18" s="29" t="n">
        <v>17.5</v>
      </c>
      <c r="U18" s="10" t="n">
        <f aca="false">+N18*$B25</f>
        <v>0</v>
      </c>
      <c r="V18" s="10" t="n">
        <f aca="false">+O18*$B25</f>
        <v>0</v>
      </c>
      <c r="W18" s="10" t="n">
        <f aca="false">+P18*$B25</f>
        <v>0</v>
      </c>
      <c r="X18" s="10" t="n">
        <f aca="false">+Q18*$B25</f>
        <v>0</v>
      </c>
      <c r="Y18" s="3" t="n">
        <f aca="false">+R18*$B25</f>
        <v>0</v>
      </c>
    </row>
    <row r="19" customFormat="false" ht="13.8" hidden="false" customHeight="false" outlineLevel="0" collapsed="false">
      <c r="A19" s="0" t="n">
        <v>13.5</v>
      </c>
      <c r="B19" s="0" t="n">
        <v>4010</v>
      </c>
      <c r="C19" s="0" t="n">
        <v>69</v>
      </c>
      <c r="F19" s="1" t="n">
        <v>15</v>
      </c>
      <c r="G19" s="28" t="n">
        <v>3</v>
      </c>
      <c r="H19" s="28" t="n">
        <v>3</v>
      </c>
      <c r="I19" s="28"/>
      <c r="J19" s="28"/>
      <c r="K19" s="28" t="n">
        <v>1</v>
      </c>
      <c r="M19" s="29" t="s">
        <v>20</v>
      </c>
      <c r="N19" s="30" t="n">
        <f aca="false">SUM(N8:N18)</f>
        <v>4.25050505050505</v>
      </c>
      <c r="O19" s="30" t="n">
        <f aca="false">SUM(O8:O18)</f>
        <v>6.46378066378066</v>
      </c>
      <c r="P19" s="30" t="n">
        <f aca="false">SUM(P8:P18)</f>
        <v>0.285714285714286</v>
      </c>
      <c r="Q19" s="30" t="n">
        <f aca="false">SUM(Q8:Q18)</f>
        <v>0</v>
      </c>
      <c r="R19" s="28" t="n">
        <f aca="false">+K20/K20</f>
        <v>1</v>
      </c>
      <c r="T19" s="3" t="s">
        <v>9</v>
      </c>
      <c r="U19" s="14" t="n">
        <f aca="false">SUM(U8:U18)</f>
        <v>7820.2696969697</v>
      </c>
      <c r="V19" s="14" t="n">
        <f aca="false">SUM(V8:V18)</f>
        <v>16904.5874458874</v>
      </c>
      <c r="W19" s="14" t="n">
        <f aca="false">SUM(W8:W18)</f>
        <v>681.142857142857</v>
      </c>
      <c r="X19" s="14" t="n">
        <f aca="false">SUM(X8:X18)</f>
        <v>0</v>
      </c>
      <c r="Y19" s="14" t="n">
        <f aca="false">SUM(Y8:Y18)</f>
        <v>25406</v>
      </c>
    </row>
    <row r="20" customFormat="false" ht="13.8" hidden="false" customHeight="false" outlineLevel="0" collapsed="false">
      <c r="A20" s="0" t="n">
        <v>14</v>
      </c>
      <c r="B20" s="0" t="n">
        <v>3604</v>
      </c>
      <c r="C20" s="0" t="n">
        <v>69</v>
      </c>
      <c r="F20" s="1" t="n">
        <v>15.5</v>
      </c>
      <c r="G20" s="28"/>
      <c r="H20" s="28" t="n">
        <v>5</v>
      </c>
      <c r="I20" s="28" t="n">
        <v>2</v>
      </c>
      <c r="J20" s="28"/>
      <c r="K20" s="1" t="n">
        <f aca="false">SUM(K8:K18)</f>
        <v>67</v>
      </c>
      <c r="T20" s="3" t="s">
        <v>10</v>
      </c>
      <c r="U20" s="15" t="n">
        <f aca="false">+U19/$Y$19*100</f>
        <v>30.7811922261265</v>
      </c>
      <c r="V20" s="15" t="n">
        <f aca="false">+V19/$Y$19*100</f>
        <v>66.5377762964947</v>
      </c>
      <c r="W20" s="15" t="n">
        <f aca="false">+W19/$Y$19*100</f>
        <v>2.6810314773788</v>
      </c>
      <c r="X20" s="15" t="n">
        <f aca="false">+X19/$Y$19*100</f>
        <v>0</v>
      </c>
      <c r="Y20" s="15" t="n">
        <f aca="false">+Y19/$Y$19*100</f>
        <v>100</v>
      </c>
    </row>
    <row r="21" customFormat="false" ht="13.8" hidden="false" customHeight="false" outlineLevel="0" collapsed="false">
      <c r="A21" s="0" t="n">
        <v>14.5</v>
      </c>
      <c r="B21" s="0" t="n">
        <v>6660</v>
      </c>
      <c r="C21" s="0" t="n">
        <v>144</v>
      </c>
      <c r="F21" s="1" t="n">
        <v>16</v>
      </c>
      <c r="G21" s="28"/>
      <c r="H21" s="28" t="n">
        <v>2</v>
      </c>
      <c r="I21" s="28"/>
      <c r="J21" s="28"/>
      <c r="T21" s="9" t="s">
        <v>11</v>
      </c>
      <c r="U21" s="16" t="n">
        <f aca="false">SUMPRODUCT(U8:U18,$S$8:$S$18)/U$19</f>
        <v>13.3610598758704</v>
      </c>
      <c r="V21" s="16" t="n">
        <f aca="false">SUMPRODUCT(V8:V18,$S$8:$S$18)/V$19</f>
        <v>14.5504236125663</v>
      </c>
      <c r="W21" s="16" t="n">
        <f aca="false">SUMPRODUCT(W8:W18,$S$8:$S$18)/W$19</f>
        <v>15.75</v>
      </c>
      <c r="X21" s="16" t="e">
        <f aca="false">SUMPRODUCT(X8:X18,$S$8:$S$18)/X$19</f>
        <v>#DIV/0!</v>
      </c>
      <c r="Y21" s="16" t="n">
        <f aca="false">SUMPRODUCT(Y8:Y18,$S$8:$S$18)/Y$19</f>
        <v>14.2164842950484</v>
      </c>
    </row>
    <row r="22" customFormat="false" ht="13.8" hidden="false" customHeight="false" outlineLevel="0" collapsed="false">
      <c r="A22" s="0" t="n">
        <v>15</v>
      </c>
      <c r="B22" s="0" t="n">
        <v>2307</v>
      </c>
      <c r="C22" s="0" t="n">
        <v>55</v>
      </c>
      <c r="F22" s="1" t="n">
        <v>16.5</v>
      </c>
      <c r="G22" s="28"/>
      <c r="H22" s="28" t="n">
        <v>1</v>
      </c>
      <c r="I22" s="28"/>
      <c r="J22" s="28"/>
    </row>
    <row r="23" customFormat="false" ht="13.8" hidden="false" customHeight="false" outlineLevel="0" collapsed="false">
      <c r="A23" s="0" t="n">
        <v>15.5</v>
      </c>
      <c r="B23" s="0" t="n">
        <v>2384</v>
      </c>
      <c r="C23" s="0" t="n">
        <v>64</v>
      </c>
      <c r="F23" s="1" t="s">
        <v>20</v>
      </c>
      <c r="G23" s="1" t="n">
        <f aca="false">SUM(G12:G22)</f>
        <v>19</v>
      </c>
      <c r="H23" s="1" t="n">
        <f aca="false">SUM(H12:H22)</f>
        <v>47</v>
      </c>
      <c r="I23" s="1" t="n">
        <f aca="false">SUM(I12:I22)</f>
        <v>2</v>
      </c>
      <c r="J23" s="1" t="n">
        <f aca="false">SUM(J12:J22)</f>
        <v>0</v>
      </c>
      <c r="T23" s="31" t="s">
        <v>3</v>
      </c>
      <c r="U23" s="31" t="s">
        <v>16</v>
      </c>
      <c r="V23" s="32"/>
      <c r="W23" s="32"/>
      <c r="X23" s="31"/>
      <c r="Y23" s="31"/>
    </row>
    <row r="24" customFormat="false" ht="15" hidden="false" customHeight="false" outlineLevel="0" collapsed="false">
      <c r="A24" s="0" t="n">
        <v>16</v>
      </c>
      <c r="B24" s="0" t="n">
        <v>748</v>
      </c>
      <c r="C24" s="0" t="n">
        <v>22</v>
      </c>
      <c r="T24" s="33" t="s">
        <v>12</v>
      </c>
      <c r="U24" s="33"/>
      <c r="V24" s="33"/>
      <c r="W24" s="33"/>
      <c r="X24" s="33"/>
      <c r="Y24" s="33"/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  <c r="T25" s="31"/>
      <c r="U25" s="34" t="s">
        <v>7</v>
      </c>
      <c r="V25" s="34"/>
      <c r="W25" s="34"/>
      <c r="X25" s="34"/>
      <c r="Y25" s="31"/>
    </row>
    <row r="26" customFormat="false" ht="15" hidden="false" customHeight="false" outlineLevel="0" collapsed="false">
      <c r="A26" s="0" t="n">
        <v>17</v>
      </c>
      <c r="B26" s="0" t="n">
        <v>0</v>
      </c>
      <c r="C26" s="0" t="n">
        <v>0</v>
      </c>
      <c r="T26" s="35" t="s">
        <v>8</v>
      </c>
      <c r="U26" s="35" t="n">
        <v>1</v>
      </c>
      <c r="V26" s="35" t="n">
        <v>2</v>
      </c>
      <c r="W26" s="35" t="n">
        <v>3</v>
      </c>
      <c r="X26" s="35" t="n">
        <v>4</v>
      </c>
      <c r="Y26" s="34" t="s">
        <v>9</v>
      </c>
    </row>
    <row r="27" customFormat="false" ht="15" hidden="false" customHeight="false" outlineLevel="0" collapsed="false">
      <c r="A27" s="0" t="n">
        <v>17.5</v>
      </c>
      <c r="B27" s="0" t="n">
        <v>341</v>
      </c>
      <c r="C27" s="0" t="n">
        <v>14</v>
      </c>
      <c r="S27" s="0" t="n">
        <f aca="false">T27+0.25</f>
        <v>11.75</v>
      </c>
      <c r="T27" s="36" t="n">
        <v>11.5</v>
      </c>
      <c r="U27" s="37" t="n">
        <f aca="false">+N8*$C15</f>
        <v>8</v>
      </c>
      <c r="V27" s="37" t="n">
        <f aca="false">+O8*$C15</f>
        <v>0</v>
      </c>
      <c r="W27" s="37" t="n">
        <f aca="false">+P8*$C15</f>
        <v>0</v>
      </c>
      <c r="X27" s="37" t="n">
        <f aca="false">+Q8*$C15</f>
        <v>0</v>
      </c>
      <c r="Y27" s="31" t="n">
        <f aca="false">+R8*$C15</f>
        <v>8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  <c r="S28" s="0" t="n">
        <f aca="false">T28+0.25</f>
        <v>12.25</v>
      </c>
      <c r="T28" s="36" t="n">
        <v>12</v>
      </c>
      <c r="U28" s="37" t="n">
        <f aca="false">+N9*$C16</f>
        <v>19</v>
      </c>
      <c r="V28" s="37" t="n">
        <f aca="false">+O9*$C16</f>
        <v>0</v>
      </c>
      <c r="W28" s="37" t="n">
        <f aca="false">+P9*$C16</f>
        <v>0</v>
      </c>
      <c r="X28" s="37" t="n">
        <f aca="false">+Q9*$C16</f>
        <v>0</v>
      </c>
      <c r="Y28" s="31" t="n">
        <f aca="false">+R9*$C16</f>
        <v>19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S29" s="0" t="n">
        <f aca="false">T29+0.25</f>
        <v>12.75</v>
      </c>
      <c r="T29" s="36" t="n">
        <v>12.5</v>
      </c>
      <c r="U29" s="37" t="n">
        <f aca="false">+N10*$C17</f>
        <v>16.2</v>
      </c>
      <c r="V29" s="37" t="n">
        <f aca="false">+O10*$C17</f>
        <v>10.8</v>
      </c>
      <c r="W29" s="37" t="n">
        <f aca="false">+P10*$C17</f>
        <v>0</v>
      </c>
      <c r="X29" s="37" t="n">
        <f aca="false">+Q10*$C17</f>
        <v>0</v>
      </c>
      <c r="Y29" s="31" t="n">
        <f aca="false">+R10*$C17</f>
        <v>27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S30" s="0" t="n">
        <f aca="false">T30+0.25</f>
        <v>13.25</v>
      </c>
      <c r="T30" s="36" t="n">
        <v>13</v>
      </c>
      <c r="U30" s="37" t="n">
        <f aca="false">+N11*$C18</f>
        <v>12</v>
      </c>
      <c r="V30" s="37" t="n">
        <f aca="false">+O11*$C18</f>
        <v>6</v>
      </c>
      <c r="W30" s="37" t="n">
        <f aca="false">+P11*$C18</f>
        <v>0</v>
      </c>
      <c r="X30" s="37" t="n">
        <f aca="false">+Q11*$C18</f>
        <v>0</v>
      </c>
      <c r="Y30" s="31" t="n">
        <f aca="false">+R11*$C18</f>
        <v>18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S31" s="0" t="n">
        <f aca="false">T31+0.25</f>
        <v>13.75</v>
      </c>
      <c r="T31" s="36" t="n">
        <v>13.5</v>
      </c>
      <c r="U31" s="37" t="n">
        <f aca="false">+N12*$C19</f>
        <v>18.8181818181818</v>
      </c>
      <c r="V31" s="37" t="n">
        <f aca="false">+O12*$C19</f>
        <v>50.1818181818182</v>
      </c>
      <c r="W31" s="37" t="n">
        <f aca="false">+P12*$C19</f>
        <v>0</v>
      </c>
      <c r="X31" s="37" t="n">
        <f aca="false">+Q12*$C19</f>
        <v>0</v>
      </c>
      <c r="Y31" s="31" t="n">
        <f aca="false">+R12*$C19</f>
        <v>69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S32" s="0" t="n">
        <f aca="false">T32+0.25</f>
        <v>14.25</v>
      </c>
      <c r="T32" s="36" t="n">
        <v>14</v>
      </c>
      <c r="U32" s="37" t="n">
        <f aca="false">+N13*$C20</f>
        <v>6.9</v>
      </c>
      <c r="V32" s="37" t="n">
        <f aca="false">+O13*$C20</f>
        <v>62.1</v>
      </c>
      <c r="W32" s="37" t="n">
        <f aca="false">+P13*$C20</f>
        <v>0</v>
      </c>
      <c r="X32" s="37" t="n">
        <f aca="false">+Q13*$C20</f>
        <v>0</v>
      </c>
      <c r="Y32" s="31" t="n">
        <f aca="false">+R13*$C20</f>
        <v>69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S33" s="0" t="n">
        <f aca="false">T33+0.25</f>
        <v>14.75</v>
      </c>
      <c r="T33" s="36" t="n">
        <v>14.5</v>
      </c>
      <c r="U33" s="37" t="n">
        <f aca="false">+N14*$C21</f>
        <v>16</v>
      </c>
      <c r="V33" s="37" t="n">
        <f aca="false">+O14*$C21</f>
        <v>128</v>
      </c>
      <c r="W33" s="37" t="n">
        <f aca="false">+P14*$C21</f>
        <v>0</v>
      </c>
      <c r="X33" s="37" t="n">
        <f aca="false">+Q14*$C21</f>
        <v>0</v>
      </c>
      <c r="Y33" s="31" t="n">
        <f aca="false">+R14*$C21</f>
        <v>144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S34" s="0" t="n">
        <f aca="false">T34+0.25</f>
        <v>15.25</v>
      </c>
      <c r="T34" s="36" t="n">
        <v>15</v>
      </c>
      <c r="U34" s="37" t="n">
        <f aca="false">+N15*$C22</f>
        <v>27.5</v>
      </c>
      <c r="V34" s="37" t="n">
        <f aca="false">+O15*$C22</f>
        <v>27.5</v>
      </c>
      <c r="W34" s="37" t="n">
        <f aca="false">+P15*$C22</f>
        <v>0</v>
      </c>
      <c r="X34" s="37" t="n">
        <f aca="false">+Q15*$C22</f>
        <v>0</v>
      </c>
      <c r="Y34" s="31" t="n">
        <f aca="false">+R15*$C22</f>
        <v>55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S35" s="0" t="n">
        <f aca="false">T35+0.25</f>
        <v>15.75</v>
      </c>
      <c r="T35" s="36" t="n">
        <v>15.5</v>
      </c>
      <c r="U35" s="37" t="n">
        <f aca="false">+N16*$C23</f>
        <v>0</v>
      </c>
      <c r="V35" s="37" t="n">
        <f aca="false">+O16*$C23</f>
        <v>45.7142857142857</v>
      </c>
      <c r="W35" s="37" t="n">
        <f aca="false">+P16*$C23</f>
        <v>18.2857142857143</v>
      </c>
      <c r="X35" s="37" t="n">
        <f aca="false">+Q16*$C23</f>
        <v>0</v>
      </c>
      <c r="Y35" s="31" t="n">
        <f aca="false">+R16*$C23</f>
        <v>64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S36" s="0" t="n">
        <f aca="false">T36+0.25</f>
        <v>16.25</v>
      </c>
      <c r="T36" s="36" t="n">
        <v>16</v>
      </c>
      <c r="U36" s="37" t="n">
        <f aca="false">+N17*$C24</f>
        <v>0</v>
      </c>
      <c r="V36" s="37" t="n">
        <f aca="false">+O17*$C24</f>
        <v>22</v>
      </c>
      <c r="W36" s="37" t="n">
        <f aca="false">+P17*$C24</f>
        <v>0</v>
      </c>
      <c r="X36" s="37" t="n">
        <f aca="false">+Q17*$C24</f>
        <v>0</v>
      </c>
      <c r="Y36" s="31" t="n">
        <f aca="false">+R17*$C24</f>
        <v>22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S37" s="0" t="n">
        <f aca="false">T37+0.25</f>
        <v>17.75</v>
      </c>
      <c r="T37" s="36" t="n">
        <v>17.5</v>
      </c>
      <c r="U37" s="37" t="n">
        <f aca="false">+N18*$C25</f>
        <v>0</v>
      </c>
      <c r="V37" s="37" t="n">
        <f aca="false">+O18*$C25</f>
        <v>0</v>
      </c>
      <c r="W37" s="37" t="n">
        <f aca="false">+P18*$C25</f>
        <v>0</v>
      </c>
      <c r="X37" s="37" t="n">
        <f aca="false">+Q18*$C25</f>
        <v>0</v>
      </c>
      <c r="Y37" s="31" t="n">
        <f aca="false">+R18*$C25</f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T38" s="31" t="s">
        <v>9</v>
      </c>
      <c r="U38" s="38" t="n">
        <f aca="false">SUM(U27:U37)</f>
        <v>124.418181818182</v>
      </c>
      <c r="V38" s="38" t="n">
        <f aca="false">SUM(V27:V37)</f>
        <v>352.296103896104</v>
      </c>
      <c r="W38" s="38" t="n">
        <f aca="false">SUM(W27:W37)</f>
        <v>18.2857142857143</v>
      </c>
      <c r="X38" s="38" t="n">
        <f aca="false">SUM(X27:X37)</f>
        <v>0</v>
      </c>
      <c r="Y38" s="38" t="n">
        <f aca="false">SUM(Y27:Y37)</f>
        <v>495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  <c r="T39" s="31" t="s">
        <v>10</v>
      </c>
      <c r="U39" s="39" t="n">
        <f aca="false">+U38/$Y$38*100</f>
        <v>25.1349862258953</v>
      </c>
      <c r="V39" s="39" t="n">
        <f aca="false">+V38/$Y$38*100</f>
        <v>71.170930080021</v>
      </c>
      <c r="W39" s="39" t="n">
        <f aca="false">+W38/$Y$38*100</f>
        <v>3.69408369408369</v>
      </c>
      <c r="X39" s="39" t="n">
        <f aca="false">+X38/$Y$38*100</f>
        <v>0</v>
      </c>
      <c r="Y39" s="39" t="n">
        <f aca="false">+Y38/$Y$38*100</f>
        <v>100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T40" s="35" t="s">
        <v>13</v>
      </c>
      <c r="U40" s="21" t="n">
        <f aca="false">SUMPRODUCT(U27:U37,$S$27:$S$37)/U$38</f>
        <v>13.7017755370452</v>
      </c>
      <c r="V40" s="21" t="n">
        <f aca="false">SUMPRODUCT(V27:V37,$S$27:$S$37)/V$38</f>
        <v>14.6950248462775</v>
      </c>
      <c r="W40" s="21" t="n">
        <f aca="false">SUMPRODUCT(W27:W37,$S$27:$S$37)/W$38</f>
        <v>15.75</v>
      </c>
      <c r="X40" s="21"/>
      <c r="Y40" s="21" t="n">
        <f aca="false">SUMPRODUCT(Y27:Y37,$S$27:$S$37)/Y$38</f>
        <v>14.4843434343434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v>25747</v>
      </c>
      <c r="C44" s="0" t="n">
        <v>509</v>
      </c>
    </row>
  </sheetData>
  <mergeCells count="4">
    <mergeCell ref="T5:Y5"/>
    <mergeCell ref="U6:X6"/>
    <mergeCell ref="T24:Y24"/>
    <mergeCell ref="U25:X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U8" activeCellId="0" sqref="U8"/>
    </sheetView>
  </sheetViews>
  <sheetFormatPr defaultRowHeight="15"/>
  <cols>
    <col collapsed="false" hidden="false" max="18" min="1" style="0" width="8.57085020242915"/>
    <col collapsed="false" hidden="false" max="19" min="19" style="0" width="11.3562753036437"/>
    <col collapsed="false" hidden="false" max="1025" min="20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  <c r="F5" s="2" t="s">
        <v>3</v>
      </c>
      <c r="G5" s="2" t="s">
        <v>21</v>
      </c>
      <c r="N5" s="2" t="s">
        <v>3</v>
      </c>
      <c r="O5" s="2" t="s">
        <v>22</v>
      </c>
      <c r="U5" s="3" t="s">
        <v>3</v>
      </c>
      <c r="V5" s="3" t="s">
        <v>21</v>
      </c>
      <c r="W5" s="4"/>
      <c r="X5" s="4"/>
      <c r="Y5" s="3"/>
      <c r="Z5" s="3"/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  <c r="U6" s="5" t="s">
        <v>6</v>
      </c>
      <c r="V6" s="5"/>
      <c r="W6" s="5"/>
      <c r="X6" s="5"/>
      <c r="Y6" s="5"/>
      <c r="Z6" s="5"/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  <c r="F7" s="2" t="s">
        <v>18</v>
      </c>
      <c r="G7" s="2" t="n">
        <v>1</v>
      </c>
      <c r="H7" s="2" t="n">
        <v>2</v>
      </c>
      <c r="I7" s="2" t="n">
        <v>3</v>
      </c>
      <c r="J7" s="2" t="n">
        <v>4</v>
      </c>
      <c r="K7" s="2" t="s">
        <v>19</v>
      </c>
      <c r="N7" s="2" t="s">
        <v>18</v>
      </c>
      <c r="O7" s="2" t="n">
        <v>1</v>
      </c>
      <c r="P7" s="2" t="n">
        <v>2</v>
      </c>
      <c r="Q7" s="2" t="n">
        <v>3</v>
      </c>
      <c r="R7" s="2" t="n">
        <v>4</v>
      </c>
      <c r="S7" s="2" t="s">
        <v>19</v>
      </c>
      <c r="U7" s="3"/>
      <c r="V7" s="7" t="s">
        <v>7</v>
      </c>
      <c r="W7" s="7"/>
      <c r="X7" s="7"/>
      <c r="Y7" s="7"/>
      <c r="Z7" s="3"/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  <c r="F8" s="2" t="n">
        <v>9.5</v>
      </c>
      <c r="G8" s="0" t="n">
        <v>2</v>
      </c>
      <c r="K8" s="0" t="n">
        <v>2</v>
      </c>
      <c r="N8" s="2" t="n">
        <v>9.5</v>
      </c>
      <c r="O8" s="0" t="n">
        <f aca="false">G8/K8</f>
        <v>1</v>
      </c>
      <c r="S8" s="0" t="n">
        <f aca="false">SUM(O8:R8)</f>
        <v>1</v>
      </c>
      <c r="U8" s="9" t="s">
        <v>8</v>
      </c>
      <c r="V8" s="9" t="n">
        <v>1</v>
      </c>
      <c r="W8" s="9" t="n">
        <v>2</v>
      </c>
      <c r="X8" s="9" t="n">
        <v>3</v>
      </c>
      <c r="Y8" s="9" t="n">
        <v>4</v>
      </c>
      <c r="Z8" s="7" t="s">
        <v>9</v>
      </c>
    </row>
    <row r="9" customFormat="false" ht="15" hidden="false" customHeight="false" outlineLevel="0" collapsed="false">
      <c r="A9" s="0" t="n">
        <v>8.5</v>
      </c>
      <c r="B9" s="0" t="n">
        <v>0</v>
      </c>
      <c r="C9" s="0" t="n">
        <v>0</v>
      </c>
      <c r="F9" s="2" t="n">
        <v>10</v>
      </c>
      <c r="G9" s="0" t="n">
        <v>2</v>
      </c>
      <c r="K9" s="0" t="n">
        <v>2</v>
      </c>
      <c r="N9" s="2" t="n">
        <v>10</v>
      </c>
      <c r="O9" s="0" t="n">
        <f aca="false">G9/K9</f>
        <v>1</v>
      </c>
      <c r="S9" s="0" t="n">
        <f aca="false">SUM(O9:R9)</f>
        <v>1</v>
      </c>
      <c r="T9" s="0" t="n">
        <f aca="false">U9+0.25</f>
        <v>9.75</v>
      </c>
      <c r="U9" s="2" t="n">
        <v>9.5</v>
      </c>
      <c r="V9" s="10" t="n">
        <f aca="false">+O8*$B11</f>
        <v>9306</v>
      </c>
      <c r="W9" s="10" t="n">
        <f aca="false">+P8*$B11</f>
        <v>0</v>
      </c>
      <c r="X9" s="10" t="n">
        <f aca="false">+Q8*$B11</f>
        <v>0</v>
      </c>
      <c r="Y9" s="10" t="n">
        <f aca="false">+R8*$B11</f>
        <v>0</v>
      </c>
      <c r="Z9" s="3" t="n">
        <f aca="false">+S9*$B11</f>
        <v>9306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F10" s="2" t="n">
        <v>10.5</v>
      </c>
      <c r="G10" s="0" t="n">
        <v>9</v>
      </c>
      <c r="K10" s="0" t="n">
        <v>9</v>
      </c>
      <c r="N10" s="2" t="n">
        <v>10.5</v>
      </c>
      <c r="O10" s="0" t="n">
        <f aca="false">G10/K10</f>
        <v>1</v>
      </c>
      <c r="S10" s="0" t="n">
        <f aca="false">SUM(O10:R10)</f>
        <v>1</v>
      </c>
      <c r="T10" s="0" t="n">
        <f aca="false">U10+0.25</f>
        <v>10.25</v>
      </c>
      <c r="U10" s="2" t="n">
        <v>10</v>
      </c>
      <c r="V10" s="10" t="n">
        <f aca="false">+O9*$B12</f>
        <v>18390</v>
      </c>
      <c r="W10" s="10" t="n">
        <f aca="false">+P9*$B12</f>
        <v>0</v>
      </c>
      <c r="X10" s="10" t="n">
        <f aca="false">+Q9*$B12</f>
        <v>0</v>
      </c>
      <c r="Y10" s="10" t="n">
        <f aca="false">+R9*$B12</f>
        <v>0</v>
      </c>
      <c r="Z10" s="3" t="n">
        <f aca="false">+S10*$B12</f>
        <v>18390</v>
      </c>
    </row>
    <row r="11" customFormat="false" ht="15" hidden="false" customHeight="false" outlineLevel="0" collapsed="false">
      <c r="A11" s="0" t="n">
        <v>9.5</v>
      </c>
      <c r="B11" s="0" t="n">
        <v>9306</v>
      </c>
      <c r="C11" s="0" t="n">
        <v>51</v>
      </c>
      <c r="F11" s="2" t="n">
        <v>11</v>
      </c>
      <c r="G11" s="0" t="n">
        <v>12</v>
      </c>
      <c r="K11" s="0" t="n">
        <v>12</v>
      </c>
      <c r="N11" s="2" t="n">
        <v>11</v>
      </c>
      <c r="O11" s="0" t="n">
        <f aca="false">G11/K11</f>
        <v>1</v>
      </c>
      <c r="S11" s="0" t="n">
        <f aca="false">SUM(O11:R11)</f>
        <v>1</v>
      </c>
      <c r="T11" s="0" t="n">
        <f aca="false">U11+0.25</f>
        <v>10.75</v>
      </c>
      <c r="U11" s="2" t="n">
        <v>10.5</v>
      </c>
      <c r="V11" s="10" t="n">
        <f aca="false">+O10*$B13</f>
        <v>64465</v>
      </c>
      <c r="W11" s="10" t="n">
        <f aca="false">+P10*$B13</f>
        <v>0</v>
      </c>
      <c r="X11" s="10" t="n">
        <f aca="false">+Q10*$B13</f>
        <v>0</v>
      </c>
      <c r="Y11" s="10" t="n">
        <f aca="false">+R10*$B13</f>
        <v>0</v>
      </c>
      <c r="Z11" s="3" t="n">
        <f aca="false">+S11*$B13</f>
        <v>64465</v>
      </c>
    </row>
    <row r="12" customFormat="false" ht="15" hidden="false" customHeight="false" outlineLevel="0" collapsed="false">
      <c r="A12" s="0" t="n">
        <v>10</v>
      </c>
      <c r="B12" s="0" t="n">
        <v>18390</v>
      </c>
      <c r="C12" s="0" t="n">
        <v>118</v>
      </c>
      <c r="F12" s="2" t="n">
        <v>11.5</v>
      </c>
      <c r="G12" s="0" t="n">
        <v>7</v>
      </c>
      <c r="H12" s="0" t="n">
        <v>1</v>
      </c>
      <c r="K12" s="0" t="n">
        <v>8</v>
      </c>
      <c r="N12" s="2" t="n">
        <v>11.5</v>
      </c>
      <c r="O12" s="0" t="n">
        <f aca="false">G12/K12</f>
        <v>0.875</v>
      </c>
      <c r="P12" s="0" t="n">
        <f aca="false">H12/K12</f>
        <v>0.125</v>
      </c>
      <c r="S12" s="0" t="n">
        <f aca="false">SUM(O12:R12)</f>
        <v>1</v>
      </c>
      <c r="T12" s="0" t="n">
        <f aca="false">U12+0.25</f>
        <v>11.25</v>
      </c>
      <c r="U12" s="2" t="n">
        <v>11</v>
      </c>
      <c r="V12" s="10" t="n">
        <f aca="false">+O11*$B14</f>
        <v>242895</v>
      </c>
      <c r="W12" s="10" t="n">
        <f aca="false">+P11*$B14</f>
        <v>0</v>
      </c>
      <c r="X12" s="10" t="n">
        <f aca="false">+Q11*$B14</f>
        <v>0</v>
      </c>
      <c r="Y12" s="10" t="n">
        <f aca="false">+R11*$B14</f>
        <v>0</v>
      </c>
      <c r="Z12" s="3" t="n">
        <f aca="false">+S12*$B14</f>
        <v>242895</v>
      </c>
    </row>
    <row r="13" customFormat="false" ht="15" hidden="false" customHeight="false" outlineLevel="0" collapsed="false">
      <c r="A13" s="0" t="n">
        <v>10.5</v>
      </c>
      <c r="B13" s="0" t="n">
        <v>64465</v>
      </c>
      <c r="C13" s="0" t="n">
        <v>486</v>
      </c>
      <c r="F13" s="2" t="n">
        <v>12</v>
      </c>
      <c r="G13" s="0" t="n">
        <v>8</v>
      </c>
      <c r="H13" s="0" t="n">
        <v>2</v>
      </c>
      <c r="K13" s="0" t="n">
        <v>10</v>
      </c>
      <c r="N13" s="2" t="n">
        <v>12</v>
      </c>
      <c r="O13" s="0" t="n">
        <f aca="false">G13/K13</f>
        <v>0.8</v>
      </c>
      <c r="P13" s="0" t="n">
        <f aca="false">H13/K13</f>
        <v>0.2</v>
      </c>
      <c r="S13" s="0" t="n">
        <f aca="false">SUM(O13:R13)</f>
        <v>1</v>
      </c>
      <c r="T13" s="0" t="n">
        <f aca="false">U13+0.25</f>
        <v>11.75</v>
      </c>
      <c r="U13" s="2" t="n">
        <v>11.5</v>
      </c>
      <c r="V13" s="10" t="n">
        <f aca="false">+O12*$B15</f>
        <v>265473.25</v>
      </c>
      <c r="W13" s="10" t="n">
        <f aca="false">+P12*$B15</f>
        <v>37924.75</v>
      </c>
      <c r="X13" s="10" t="n">
        <f aca="false">+Q12*$B15</f>
        <v>0</v>
      </c>
      <c r="Y13" s="10" t="n">
        <f aca="false">+R12*$B15</f>
        <v>0</v>
      </c>
      <c r="Z13" s="3" t="n">
        <f aca="false">+S13*$B15</f>
        <v>303398</v>
      </c>
    </row>
    <row r="14" customFormat="false" ht="15" hidden="false" customHeight="false" outlineLevel="0" collapsed="false">
      <c r="A14" s="0" t="n">
        <v>11</v>
      </c>
      <c r="B14" s="0" t="n">
        <v>242895</v>
      </c>
      <c r="C14" s="0" t="n">
        <v>2133</v>
      </c>
      <c r="F14" s="2" t="n">
        <v>12.5</v>
      </c>
      <c r="G14" s="0" t="n">
        <v>3</v>
      </c>
      <c r="H14" s="0" t="n">
        <v>6</v>
      </c>
      <c r="K14" s="0" t="n">
        <v>9</v>
      </c>
      <c r="N14" s="2" t="n">
        <v>12.5</v>
      </c>
      <c r="O14" s="0" t="n">
        <f aca="false">G14/K14</f>
        <v>0.333333333333333</v>
      </c>
      <c r="P14" s="0" t="n">
        <f aca="false">H14/K14</f>
        <v>0.666666666666667</v>
      </c>
      <c r="S14" s="0" t="n">
        <f aca="false">SUM(O14:R14)</f>
        <v>1</v>
      </c>
      <c r="T14" s="0" t="n">
        <f aca="false">U14+0.25</f>
        <v>12.25</v>
      </c>
      <c r="U14" s="2" t="n">
        <v>12</v>
      </c>
      <c r="V14" s="10" t="n">
        <f aca="false">+O13*$B16</f>
        <v>413243.2</v>
      </c>
      <c r="W14" s="10" t="n">
        <f aca="false">+P13*$B16</f>
        <v>103310.8</v>
      </c>
      <c r="X14" s="10" t="n">
        <f aca="false">+Q13*$B16</f>
        <v>0</v>
      </c>
      <c r="Y14" s="10" t="n">
        <f aca="false">+R13*$B16</f>
        <v>0</v>
      </c>
      <c r="Z14" s="3" t="n">
        <f aca="false">+S14*$B16</f>
        <v>516554</v>
      </c>
    </row>
    <row r="15" customFormat="false" ht="15" hidden="false" customHeight="false" outlineLevel="0" collapsed="false">
      <c r="A15" s="0" t="n">
        <v>11.5</v>
      </c>
      <c r="B15" s="0" t="n">
        <v>303398</v>
      </c>
      <c r="C15" s="0" t="n">
        <v>3078</v>
      </c>
      <c r="F15" s="2" t="n">
        <v>13</v>
      </c>
      <c r="G15" s="0" t="n">
        <v>4</v>
      </c>
      <c r="H15" s="0" t="n">
        <v>5</v>
      </c>
      <c r="K15" s="0" t="n">
        <v>9</v>
      </c>
      <c r="N15" s="2" t="n">
        <v>13</v>
      </c>
      <c r="O15" s="0" t="n">
        <f aca="false">G15/K15</f>
        <v>0.444444444444444</v>
      </c>
      <c r="P15" s="0" t="n">
        <f aca="false">H15/K15</f>
        <v>0.555555555555556</v>
      </c>
      <c r="S15" s="0" t="n">
        <f aca="false">SUM(O15:R15)</f>
        <v>1</v>
      </c>
      <c r="T15" s="0" t="n">
        <f aca="false">U15+0.25</f>
        <v>12.75</v>
      </c>
      <c r="U15" s="2" t="n">
        <v>12.5</v>
      </c>
      <c r="V15" s="10" t="n">
        <f aca="false">+O14*$B17</f>
        <v>135733.666666667</v>
      </c>
      <c r="W15" s="10" t="n">
        <f aca="false">+P14*$B17</f>
        <v>271467.333333333</v>
      </c>
      <c r="X15" s="10" t="n">
        <f aca="false">+Q14*$B17</f>
        <v>0</v>
      </c>
      <c r="Y15" s="10" t="n">
        <f aca="false">+R14*$B17</f>
        <v>0</v>
      </c>
      <c r="Z15" s="3" t="n">
        <f aca="false">+S15*$B17</f>
        <v>407201</v>
      </c>
    </row>
    <row r="16" customFormat="false" ht="15" hidden="false" customHeight="false" outlineLevel="0" collapsed="false">
      <c r="A16" s="0" t="n">
        <v>12</v>
      </c>
      <c r="B16" s="0" t="n">
        <v>516554</v>
      </c>
      <c r="C16" s="0" t="n">
        <v>6020</v>
      </c>
      <c r="F16" s="2" t="n">
        <v>13.5</v>
      </c>
      <c r="G16" s="0" t="n">
        <v>1</v>
      </c>
      <c r="H16" s="0" t="n">
        <v>9</v>
      </c>
      <c r="K16" s="0" t="n">
        <v>10</v>
      </c>
      <c r="N16" s="2" t="n">
        <v>13.5</v>
      </c>
      <c r="O16" s="0" t="n">
        <f aca="false">G16/K16</f>
        <v>0.1</v>
      </c>
      <c r="P16" s="0" t="n">
        <f aca="false">H16/K16</f>
        <v>0.9</v>
      </c>
      <c r="S16" s="0" t="n">
        <f aca="false">SUM(O16:R16)</f>
        <v>1</v>
      </c>
      <c r="T16" s="0" t="n">
        <f aca="false">U16+0.25</f>
        <v>13.25</v>
      </c>
      <c r="U16" s="2" t="n">
        <v>13</v>
      </c>
      <c r="V16" s="10" t="n">
        <f aca="false">+O15*$B18</f>
        <v>158955.555555556</v>
      </c>
      <c r="W16" s="10" t="n">
        <f aca="false">+P15*$B18</f>
        <v>198694.444444444</v>
      </c>
      <c r="X16" s="10" t="n">
        <f aca="false">+Q15*$B18</f>
        <v>0</v>
      </c>
      <c r="Y16" s="10" t="n">
        <f aca="false">+R15*$B18</f>
        <v>0</v>
      </c>
      <c r="Z16" s="3" t="n">
        <f aca="false">+S16*$B18</f>
        <v>357650</v>
      </c>
    </row>
    <row r="17" customFormat="false" ht="15" hidden="false" customHeight="false" outlineLevel="0" collapsed="false">
      <c r="A17" s="0" t="n">
        <v>12.5</v>
      </c>
      <c r="B17" s="0" t="n">
        <v>407201</v>
      </c>
      <c r="C17" s="0" t="n">
        <v>5421</v>
      </c>
      <c r="F17" s="2" t="n">
        <v>14</v>
      </c>
      <c r="G17" s="0" t="n">
        <v>1</v>
      </c>
      <c r="H17" s="0" t="n">
        <v>7</v>
      </c>
      <c r="I17" s="0" t="n">
        <v>2</v>
      </c>
      <c r="K17" s="0" t="n">
        <v>10</v>
      </c>
      <c r="N17" s="2" t="n">
        <v>14</v>
      </c>
      <c r="O17" s="0" t="n">
        <f aca="false">G17/K17</f>
        <v>0.1</v>
      </c>
      <c r="P17" s="0" t="n">
        <f aca="false">H17/K17</f>
        <v>0.7</v>
      </c>
      <c r="Q17" s="0" t="n">
        <f aca="false">I17/K17</f>
        <v>0.2</v>
      </c>
      <c r="S17" s="0" t="n">
        <f aca="false">SUM(O17:R17)</f>
        <v>1</v>
      </c>
      <c r="T17" s="0" t="n">
        <f aca="false">U17+0.25</f>
        <v>13.75</v>
      </c>
      <c r="U17" s="2" t="n">
        <v>13.5</v>
      </c>
      <c r="V17" s="10" t="n">
        <f aca="false">+O16*$B19</f>
        <v>16740.1</v>
      </c>
      <c r="W17" s="10" t="n">
        <f aca="false">+P16*$B19</f>
        <v>150660.9</v>
      </c>
      <c r="X17" s="10" t="n">
        <f aca="false">+Q16*$B19</f>
        <v>0</v>
      </c>
      <c r="Y17" s="10" t="n">
        <f aca="false">+R16*$B19</f>
        <v>0</v>
      </c>
      <c r="Z17" s="3" t="n">
        <f aca="false">+S17*$B19</f>
        <v>167401</v>
      </c>
    </row>
    <row r="18" customFormat="false" ht="15" hidden="false" customHeight="false" outlineLevel="0" collapsed="false">
      <c r="A18" s="0" t="n">
        <v>13</v>
      </c>
      <c r="B18" s="0" t="n">
        <v>357650</v>
      </c>
      <c r="C18" s="0" t="n">
        <v>5410</v>
      </c>
      <c r="F18" s="2" t="n">
        <v>14.5</v>
      </c>
      <c r="H18" s="0" t="n">
        <v>7</v>
      </c>
      <c r="I18" s="0" t="n">
        <v>2</v>
      </c>
      <c r="K18" s="0" t="n">
        <v>9</v>
      </c>
      <c r="N18" s="2" t="n">
        <v>14.5</v>
      </c>
      <c r="P18" s="0" t="n">
        <f aca="false">H18/K18</f>
        <v>0.777777777777778</v>
      </c>
      <c r="Q18" s="0" t="n">
        <f aca="false">I18/K18</f>
        <v>0.222222222222222</v>
      </c>
      <c r="S18" s="0" t="n">
        <f aca="false">SUM(O18:R18)</f>
        <v>1</v>
      </c>
      <c r="T18" s="0" t="n">
        <f aca="false">U18+0.25</f>
        <v>14.25</v>
      </c>
      <c r="U18" s="2" t="n">
        <v>14</v>
      </c>
      <c r="V18" s="10" t="n">
        <f aca="false">+O17*$B20</f>
        <v>4819.6</v>
      </c>
      <c r="W18" s="10" t="n">
        <f aca="false">+P17*$B20</f>
        <v>33737.2</v>
      </c>
      <c r="X18" s="10" t="n">
        <f aca="false">+Q17*$B20</f>
        <v>9639.2</v>
      </c>
      <c r="Y18" s="10" t="n">
        <f aca="false">+R17*$B20</f>
        <v>0</v>
      </c>
      <c r="Z18" s="3" t="n">
        <f aca="false">+S18*$B20</f>
        <v>48196</v>
      </c>
    </row>
    <row r="19" customFormat="false" ht="15" hidden="false" customHeight="false" outlineLevel="0" collapsed="false">
      <c r="A19" s="0" t="n">
        <v>13.5</v>
      </c>
      <c r="B19" s="0" t="n">
        <v>167401</v>
      </c>
      <c r="C19" s="0" t="n">
        <v>2864</v>
      </c>
      <c r="F19" s="2" t="n">
        <v>15</v>
      </c>
      <c r="H19" s="0" t="n">
        <v>6</v>
      </c>
      <c r="I19" s="0" t="n">
        <v>2</v>
      </c>
      <c r="K19" s="0" t="n">
        <v>8</v>
      </c>
      <c r="N19" s="2" t="n">
        <v>15</v>
      </c>
      <c r="P19" s="0" t="n">
        <f aca="false">H19/K19</f>
        <v>0.75</v>
      </c>
      <c r="Q19" s="0" t="n">
        <f aca="false">I19/K19</f>
        <v>0.25</v>
      </c>
      <c r="S19" s="0" t="n">
        <f aca="false">SUM(O19:R19)</f>
        <v>1</v>
      </c>
      <c r="T19" s="0" t="n">
        <f aca="false">U19+0.25</f>
        <v>14.75</v>
      </c>
      <c r="U19" s="2" t="n">
        <v>14.5</v>
      </c>
      <c r="V19" s="10" t="n">
        <f aca="false">+O18*$B21</f>
        <v>0</v>
      </c>
      <c r="W19" s="10" t="n">
        <f aca="false">+P18*$B21</f>
        <v>24018.5555555556</v>
      </c>
      <c r="X19" s="10" t="n">
        <f aca="false">+Q18*$B21</f>
        <v>6862.44444444444</v>
      </c>
      <c r="Y19" s="10" t="n">
        <f aca="false">+R18*$B21</f>
        <v>0</v>
      </c>
      <c r="Z19" s="3" t="n">
        <f aca="false">+S19*$B21</f>
        <v>30881</v>
      </c>
    </row>
    <row r="20" customFormat="false" ht="15" hidden="false" customHeight="false" outlineLevel="0" collapsed="false">
      <c r="A20" s="0" t="n">
        <v>14</v>
      </c>
      <c r="B20" s="0" t="n">
        <v>48196</v>
      </c>
      <c r="C20" s="0" t="n">
        <v>928</v>
      </c>
      <c r="F20" s="2" t="n">
        <v>15.5</v>
      </c>
      <c r="H20" s="0" t="n">
        <v>5</v>
      </c>
      <c r="I20" s="0" t="n">
        <v>1</v>
      </c>
      <c r="K20" s="0" t="n">
        <v>6</v>
      </c>
      <c r="N20" s="2" t="n">
        <v>15.5</v>
      </c>
      <c r="P20" s="0" t="n">
        <f aca="false">H20/K20</f>
        <v>0.833333333333333</v>
      </c>
      <c r="Q20" s="0" t="n">
        <f aca="false">I20/K20</f>
        <v>0.166666666666667</v>
      </c>
      <c r="S20" s="0" t="n">
        <f aca="false">SUM(O20:R20)</f>
        <v>1</v>
      </c>
      <c r="T20" s="0" t="n">
        <f aca="false">U20+0.25</f>
        <v>15.25</v>
      </c>
      <c r="U20" s="2" t="n">
        <v>15</v>
      </c>
      <c r="V20" s="10" t="n">
        <f aca="false">+O19*$B22</f>
        <v>0</v>
      </c>
      <c r="W20" s="10" t="n">
        <f aca="false">+P19*$B22</f>
        <v>25438.5</v>
      </c>
      <c r="X20" s="10" t="n">
        <f aca="false">+Q19*$B22</f>
        <v>8479.5</v>
      </c>
      <c r="Y20" s="10" t="n">
        <f aca="false">+R19*$B22</f>
        <v>0</v>
      </c>
      <c r="Z20" s="3" t="n">
        <f aca="false">+S20*$B22</f>
        <v>33918</v>
      </c>
    </row>
    <row r="21" customFormat="false" ht="15" hidden="false" customHeight="false" outlineLevel="0" collapsed="false">
      <c r="A21" s="0" t="n">
        <v>14.5</v>
      </c>
      <c r="B21" s="0" t="n">
        <v>30881</v>
      </c>
      <c r="C21" s="0" t="n">
        <v>667</v>
      </c>
      <c r="F21" s="2" t="n">
        <v>16</v>
      </c>
      <c r="H21" s="0" t="n">
        <v>1</v>
      </c>
      <c r="K21" s="0" t="n">
        <v>1</v>
      </c>
      <c r="N21" s="2" t="n">
        <v>16</v>
      </c>
      <c r="P21" s="0" t="n">
        <f aca="false">H21/K21</f>
        <v>1</v>
      </c>
      <c r="S21" s="0" t="n">
        <f aca="false">SUM(O21:R21)</f>
        <v>1</v>
      </c>
      <c r="T21" s="0" t="n">
        <f aca="false">U21+0.25</f>
        <v>15.75</v>
      </c>
      <c r="U21" s="2" t="n">
        <v>15.5</v>
      </c>
      <c r="V21" s="10" t="n">
        <f aca="false">+O20*$B23</f>
        <v>0</v>
      </c>
      <c r="W21" s="10" t="n">
        <f aca="false">+P20*$B23</f>
        <v>12850</v>
      </c>
      <c r="X21" s="10" t="n">
        <f aca="false">+Q20*$B23</f>
        <v>2570</v>
      </c>
      <c r="Y21" s="10" t="n">
        <f aca="false">+R20*$B23</f>
        <v>0</v>
      </c>
      <c r="Z21" s="3" t="n">
        <f aca="false">+S21*$B23</f>
        <v>15420</v>
      </c>
    </row>
    <row r="22" customFormat="false" ht="13.8" hidden="false" customHeight="false" outlineLevel="0" collapsed="false">
      <c r="A22" s="0" t="n">
        <v>15</v>
      </c>
      <c r="B22" s="0" t="n">
        <v>33918</v>
      </c>
      <c r="C22" s="0" t="n">
        <v>818</v>
      </c>
      <c r="F22" s="0" t="n">
        <v>16.5</v>
      </c>
      <c r="N22" s="0" t="s">
        <v>20</v>
      </c>
      <c r="O22" s="0" t="n">
        <f aca="false">SUM(O8:O21)</f>
        <v>6.65277777777778</v>
      </c>
      <c r="P22" s="0" t="n">
        <f aca="false">SUM(P8:P21)</f>
        <v>6.50833333333333</v>
      </c>
      <c r="Q22" s="0" t="n">
        <f aca="false">SUM(Q8:Q21)</f>
        <v>0.838888888888889</v>
      </c>
      <c r="R22" s="0" t="n">
        <f aca="false">SUM(R8:R21)</f>
        <v>0</v>
      </c>
      <c r="S22" s="0" t="n">
        <f aca="false">K23/K23</f>
        <v>1</v>
      </c>
      <c r="T22" s="0" t="n">
        <f aca="false">U22+0.25</f>
        <v>16.25</v>
      </c>
      <c r="U22" s="2" t="n">
        <v>16</v>
      </c>
      <c r="V22" s="10" t="n">
        <f aca="false">+O21*$B24</f>
        <v>0</v>
      </c>
      <c r="W22" s="10" t="n">
        <f aca="false">+P21*$B24</f>
        <v>0</v>
      </c>
      <c r="X22" s="10" t="n">
        <f aca="false">+Q21*$B24</f>
        <v>0</v>
      </c>
      <c r="Y22" s="10" t="n">
        <f aca="false">+R21*$B24</f>
        <v>0</v>
      </c>
      <c r="Z22" s="3" t="n">
        <f aca="false">+S22*$B24</f>
        <v>0</v>
      </c>
    </row>
    <row r="23" customFormat="false" ht="13.8" hidden="false" customHeight="false" outlineLevel="0" collapsed="false">
      <c r="A23" s="0" t="n">
        <v>15.5</v>
      </c>
      <c r="B23" s="0" t="n">
        <v>15420</v>
      </c>
      <c r="C23" s="0" t="n">
        <v>414</v>
      </c>
      <c r="F23" s="0" t="s">
        <v>20</v>
      </c>
      <c r="G23" s="0" t="n">
        <f aca="false">SUM(G8:G21)</f>
        <v>49</v>
      </c>
      <c r="H23" s="0" t="n">
        <f aca="false">SUM(H8:H21)</f>
        <v>49</v>
      </c>
      <c r="I23" s="0" t="n">
        <f aca="false">SUM(I8:I21)</f>
        <v>7</v>
      </c>
      <c r="J23" s="0" t="n">
        <f aca="false">SUM(J8:J21)</f>
        <v>0</v>
      </c>
      <c r="K23" s="0" t="n">
        <f aca="false">SUM(K8:K21)</f>
        <v>105</v>
      </c>
      <c r="U23" s="3" t="s">
        <v>9</v>
      </c>
      <c r="V23" s="14" t="n">
        <f aca="false">SUM(V9:V22)</f>
        <v>1330021.37222222</v>
      </c>
      <c r="W23" s="14" t="n">
        <f aca="false">SUM(W9:W22)</f>
        <v>858102.483333333</v>
      </c>
      <c r="X23" s="14" t="n">
        <f aca="false">SUM(X9:X22)</f>
        <v>27551.1444444444</v>
      </c>
      <c r="Y23" s="14" t="n">
        <f aca="false">SUM(Y9:Y22)</f>
        <v>0</v>
      </c>
      <c r="Z23" s="14" t="n">
        <f aca="false">SUM(Z9:Z22)</f>
        <v>2215675</v>
      </c>
    </row>
    <row r="24" customFormat="false" ht="15" hidden="false" customHeight="false" outlineLevel="0" collapsed="false">
      <c r="A24" s="0" t="n">
        <v>16</v>
      </c>
      <c r="B24" s="0" t="n">
        <v>0</v>
      </c>
      <c r="C24" s="0" t="n">
        <v>0</v>
      </c>
      <c r="U24" s="3" t="s">
        <v>10</v>
      </c>
      <c r="V24" s="15" t="n">
        <f aca="false">+V23/$Z$23*100</f>
        <v>60.0278187108769</v>
      </c>
      <c r="W24" s="15" t="n">
        <f aca="false">+W23/$Z$23*100</f>
        <v>38.7287162301932</v>
      </c>
      <c r="X24" s="15" t="n">
        <f aca="false">+X23/$Z$23*100</f>
        <v>1.24346505892987</v>
      </c>
      <c r="Y24" s="15" t="n">
        <f aca="false">+Y23/$Z$23*100</f>
        <v>0</v>
      </c>
      <c r="Z24" s="15" t="n">
        <f aca="false">+Z23/$Z$23*100</f>
        <v>100</v>
      </c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  <c r="U25" s="9" t="s">
        <v>11</v>
      </c>
      <c r="V25" s="16" t="n">
        <f aca="false">SUMPRODUCT(V9:V22,$T$9:$T$22)/V$23</f>
        <v>12.046392455214</v>
      </c>
      <c r="W25" s="16" t="n">
        <f aca="false">SUMPRODUCT(W9:W22,$T$9:$T$22)/W$23</f>
        <v>13.1709487099142</v>
      </c>
      <c r="X25" s="16" t="n">
        <f aca="false">SUMPRODUCT(X9:X22,$T$9:$T$22)/X$23</f>
        <v>14.8222347488691</v>
      </c>
      <c r="Y25" s="16" t="e">
        <f aca="false">SUMPRODUCT(Y9:Y22,$T$9:$T$22)/Y$23</f>
        <v>#DIV/0!</v>
      </c>
      <c r="Z25" s="16" t="n">
        <f aca="false">SUMPRODUCT(Z9:Z22,$T$9:$T$22)/Z$23</f>
        <v>12.5164352849583</v>
      </c>
    </row>
    <row r="26" customFormat="false" ht="15" hidden="false" customHeight="false" outlineLevel="0" collapsed="false">
      <c r="A26" s="0" t="n">
        <v>17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0" t="n">
        <v>17.5</v>
      </c>
      <c r="B27" s="0" t="n">
        <v>0</v>
      </c>
      <c r="C27" s="0" t="n">
        <v>0</v>
      </c>
      <c r="U27" s="31" t="s">
        <v>3</v>
      </c>
      <c r="V27" s="31" t="s">
        <v>21</v>
      </c>
      <c r="W27" s="32"/>
      <c r="X27" s="32"/>
      <c r="Y27" s="31"/>
      <c r="Z27" s="31"/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  <c r="U28" s="33" t="s">
        <v>12</v>
      </c>
      <c r="V28" s="33"/>
      <c r="W28" s="33"/>
      <c r="X28" s="33"/>
      <c r="Y28" s="33"/>
      <c r="Z28" s="33"/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U29" s="31"/>
      <c r="V29" s="34" t="s">
        <v>7</v>
      </c>
      <c r="W29" s="34"/>
      <c r="X29" s="34"/>
      <c r="Y29" s="34"/>
      <c r="Z29" s="31"/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U30" s="35" t="s">
        <v>8</v>
      </c>
      <c r="V30" s="35" t="n">
        <v>1</v>
      </c>
      <c r="W30" s="35" t="n">
        <v>2</v>
      </c>
      <c r="X30" s="35" t="n">
        <v>3</v>
      </c>
      <c r="Y30" s="35" t="n">
        <v>4</v>
      </c>
      <c r="Z30" s="34" t="s">
        <v>9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T31" s="0" t="n">
        <f aca="false">U31+0.25</f>
        <v>9.75</v>
      </c>
      <c r="U31" s="31" t="n">
        <v>9.5</v>
      </c>
      <c r="V31" s="37" t="n">
        <f aca="false">+O8*$C11</f>
        <v>51</v>
      </c>
      <c r="W31" s="37" t="n">
        <f aca="false">+P8*$C11</f>
        <v>0</v>
      </c>
      <c r="X31" s="37" t="n">
        <f aca="false">+Q8*$C11</f>
        <v>0</v>
      </c>
      <c r="Y31" s="37" t="n">
        <f aca="false">+R8*$C11</f>
        <v>0</v>
      </c>
      <c r="Z31" s="31" t="n">
        <f aca="false">+S8*$C11</f>
        <v>51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T32" s="0" t="n">
        <f aca="false">U32+0.25</f>
        <v>10.25</v>
      </c>
      <c r="U32" s="31" t="n">
        <v>10</v>
      </c>
      <c r="V32" s="37" t="n">
        <f aca="false">+O9*$C12</f>
        <v>118</v>
      </c>
      <c r="W32" s="37" t="n">
        <f aca="false">+P9*$C12</f>
        <v>0</v>
      </c>
      <c r="X32" s="37" t="n">
        <f aca="false">+Q9*$C12</f>
        <v>0</v>
      </c>
      <c r="Y32" s="37" t="n">
        <f aca="false">+R9*$C12</f>
        <v>0</v>
      </c>
      <c r="Z32" s="31" t="n">
        <f aca="false">+S9*$C12</f>
        <v>118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T33" s="0" t="n">
        <f aca="false">U33+0.25</f>
        <v>10.75</v>
      </c>
      <c r="U33" s="31" t="n">
        <v>10.5</v>
      </c>
      <c r="V33" s="37" t="n">
        <f aca="false">+O10*$C13</f>
        <v>486</v>
      </c>
      <c r="W33" s="37" t="n">
        <f aca="false">+P10*$C13</f>
        <v>0</v>
      </c>
      <c r="X33" s="37" t="n">
        <f aca="false">+Q10*$C13</f>
        <v>0</v>
      </c>
      <c r="Y33" s="37" t="n">
        <f aca="false">+R10*$C13</f>
        <v>0</v>
      </c>
      <c r="Z33" s="31" t="n">
        <f aca="false">+S10*$C13</f>
        <v>486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T34" s="0" t="n">
        <f aca="false">U34+0.25</f>
        <v>11.25</v>
      </c>
      <c r="U34" s="31" t="n">
        <v>11</v>
      </c>
      <c r="V34" s="37" t="n">
        <f aca="false">+O11*$C14</f>
        <v>2133</v>
      </c>
      <c r="W34" s="37" t="n">
        <f aca="false">+P11*$C14</f>
        <v>0</v>
      </c>
      <c r="X34" s="37" t="n">
        <f aca="false">+Q11*$C14</f>
        <v>0</v>
      </c>
      <c r="Y34" s="37" t="n">
        <f aca="false">+R11*$C14</f>
        <v>0</v>
      </c>
      <c r="Z34" s="31" t="n">
        <f aca="false">+S11*$C14</f>
        <v>2133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T35" s="0" t="n">
        <f aca="false">U35+0.25</f>
        <v>11.75</v>
      </c>
      <c r="U35" s="31" t="n">
        <v>11.5</v>
      </c>
      <c r="V35" s="37" t="n">
        <f aca="false">+O12*$C15</f>
        <v>2693.25</v>
      </c>
      <c r="W35" s="37" t="n">
        <f aca="false">+P12*$C15</f>
        <v>384.75</v>
      </c>
      <c r="X35" s="37" t="n">
        <f aca="false">+Q12*$C15</f>
        <v>0</v>
      </c>
      <c r="Y35" s="37" t="n">
        <f aca="false">+R12*$C15</f>
        <v>0</v>
      </c>
      <c r="Z35" s="31" t="n">
        <f aca="false">+S12*$C15</f>
        <v>3078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T36" s="0" t="n">
        <f aca="false">U36+0.25</f>
        <v>12.25</v>
      </c>
      <c r="U36" s="31" t="n">
        <v>12</v>
      </c>
      <c r="V36" s="37" t="n">
        <f aca="false">+O13*$C16</f>
        <v>4816</v>
      </c>
      <c r="W36" s="37" t="n">
        <f aca="false">+P13*$C16</f>
        <v>1204</v>
      </c>
      <c r="X36" s="37" t="n">
        <f aca="false">+Q13*$C16</f>
        <v>0</v>
      </c>
      <c r="Y36" s="37" t="n">
        <f aca="false">+R13*$C16</f>
        <v>0</v>
      </c>
      <c r="Z36" s="31" t="n">
        <f aca="false">+S13*$C16</f>
        <v>6020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T37" s="0" t="n">
        <f aca="false">U37+0.25</f>
        <v>12.75</v>
      </c>
      <c r="U37" s="31" t="n">
        <v>12.5</v>
      </c>
      <c r="V37" s="37" t="n">
        <f aca="false">+O14*$C17</f>
        <v>1807</v>
      </c>
      <c r="W37" s="37" t="n">
        <f aca="false">+P14*$C17</f>
        <v>3614</v>
      </c>
      <c r="X37" s="37" t="n">
        <f aca="false">+Q14*$C17</f>
        <v>0</v>
      </c>
      <c r="Y37" s="37" t="n">
        <f aca="false">+R14*$C17</f>
        <v>0</v>
      </c>
      <c r="Z37" s="31" t="n">
        <f aca="false">+S14*$C17</f>
        <v>5421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T38" s="0" t="n">
        <f aca="false">U38+0.25</f>
        <v>13.25</v>
      </c>
      <c r="U38" s="31" t="n">
        <v>13</v>
      </c>
      <c r="V38" s="37" t="n">
        <f aca="false">+O15*$C18</f>
        <v>2404.44444444444</v>
      </c>
      <c r="W38" s="37" t="n">
        <f aca="false">+P15*$C18</f>
        <v>3005.55555555556</v>
      </c>
      <c r="X38" s="37" t="n">
        <f aca="false">+Q15*$C18</f>
        <v>0</v>
      </c>
      <c r="Y38" s="37" t="n">
        <f aca="false">+R15*$C18</f>
        <v>0</v>
      </c>
      <c r="Z38" s="31" t="n">
        <f aca="false">+S15*$C18</f>
        <v>5410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  <c r="T39" s="0" t="n">
        <f aca="false">U39+0.25</f>
        <v>13.75</v>
      </c>
      <c r="U39" s="31" t="n">
        <v>13.5</v>
      </c>
      <c r="V39" s="37" t="n">
        <f aca="false">+O16*$C19</f>
        <v>286.4</v>
      </c>
      <c r="W39" s="37" t="n">
        <f aca="false">+P16*$C19</f>
        <v>2577.6</v>
      </c>
      <c r="X39" s="37" t="n">
        <f aca="false">+Q16*$C19</f>
        <v>0</v>
      </c>
      <c r="Y39" s="37" t="n">
        <f aca="false">+R16*$C19</f>
        <v>0</v>
      </c>
      <c r="Z39" s="31" t="n">
        <f aca="false">+S16*$C19</f>
        <v>2864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T40" s="0" t="n">
        <f aca="false">U40+0.25</f>
        <v>14.25</v>
      </c>
      <c r="U40" s="31" t="n">
        <v>14</v>
      </c>
      <c r="V40" s="37" t="n">
        <f aca="false">+O17*$C20</f>
        <v>92.8</v>
      </c>
      <c r="W40" s="37" t="n">
        <f aca="false">+P17*$C20</f>
        <v>649.6</v>
      </c>
      <c r="X40" s="37" t="n">
        <f aca="false">+Q17*$C20</f>
        <v>185.6</v>
      </c>
      <c r="Y40" s="37" t="n">
        <f aca="false">+R17*$C20</f>
        <v>0</v>
      </c>
      <c r="Z40" s="31" t="n">
        <f aca="false">+S17*$C20</f>
        <v>928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T41" s="0" t="n">
        <f aca="false">U41+0.25</f>
        <v>14.75</v>
      </c>
      <c r="U41" s="31" t="n">
        <v>14.5</v>
      </c>
      <c r="V41" s="37" t="n">
        <f aca="false">+O18*$C21</f>
        <v>0</v>
      </c>
      <c r="W41" s="37" t="n">
        <f aca="false">+P18*$C21</f>
        <v>518.777777777778</v>
      </c>
      <c r="X41" s="37" t="n">
        <f aca="false">+Q18*$C21</f>
        <v>148.222222222222</v>
      </c>
      <c r="Y41" s="37" t="n">
        <f aca="false">+R18*$C21</f>
        <v>0</v>
      </c>
      <c r="Z41" s="31" t="n">
        <f aca="false">+S18*$C21</f>
        <v>667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T42" s="0" t="n">
        <f aca="false">U42+0.25</f>
        <v>15.25</v>
      </c>
      <c r="U42" s="31" t="n">
        <v>15</v>
      </c>
      <c r="V42" s="37" t="n">
        <f aca="false">+O19*$C22</f>
        <v>0</v>
      </c>
      <c r="W42" s="37" t="n">
        <f aca="false">+P19*$C22</f>
        <v>613.5</v>
      </c>
      <c r="X42" s="37" t="n">
        <f aca="false">+Q19*$C22</f>
        <v>204.5</v>
      </c>
      <c r="Y42" s="37" t="n">
        <f aca="false">+R19*$C22</f>
        <v>0</v>
      </c>
      <c r="Z42" s="31" t="n">
        <f aca="false">+S19*$C22</f>
        <v>818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T43" s="0" t="n">
        <f aca="false">U43+0.25</f>
        <v>15.75</v>
      </c>
      <c r="U43" s="31" t="n">
        <v>15.5</v>
      </c>
      <c r="V43" s="37" t="n">
        <f aca="false">+O20*$C23</f>
        <v>0</v>
      </c>
      <c r="W43" s="37" t="n">
        <f aca="false">+P20*$C23</f>
        <v>345</v>
      </c>
      <c r="X43" s="37" t="n">
        <f aca="false">+Q20*$C23</f>
        <v>69</v>
      </c>
      <c r="Y43" s="37" t="n">
        <f aca="false">+R20*$C23</f>
        <v>0</v>
      </c>
      <c r="Z43" s="31" t="n">
        <f aca="false">+S20*$C23</f>
        <v>414</v>
      </c>
    </row>
    <row r="44" customFormat="false" ht="15" hidden="false" customHeight="false" outlineLevel="0" collapsed="false">
      <c r="B44" s="0" t="n">
        <v>2215675</v>
      </c>
      <c r="C44" s="0" t="n">
        <v>28408</v>
      </c>
      <c r="T44" s="0" t="n">
        <f aca="false">U44+0.25</f>
        <v>16.25</v>
      </c>
      <c r="U44" s="31" t="n">
        <v>16</v>
      </c>
      <c r="V44" s="37" t="n">
        <f aca="false">+O21*$C24</f>
        <v>0</v>
      </c>
      <c r="W44" s="37" t="n">
        <f aca="false">+P21*$C24</f>
        <v>0</v>
      </c>
      <c r="X44" s="37" t="n">
        <f aca="false">+Q21*$C24</f>
        <v>0</v>
      </c>
      <c r="Y44" s="37" t="n">
        <f aca="false">+R21*$C24</f>
        <v>0</v>
      </c>
      <c r="Z44" s="31" t="n">
        <f aca="false">+S21*$C24</f>
        <v>0</v>
      </c>
    </row>
    <row r="45" customFormat="false" ht="15" hidden="false" customHeight="false" outlineLevel="0" collapsed="false">
      <c r="U45" s="31" t="s">
        <v>9</v>
      </c>
      <c r="V45" s="38" t="n">
        <f aca="false">SUM(V31:V44)</f>
        <v>14887.8944444444</v>
      </c>
      <c r="W45" s="38" t="n">
        <f aca="false">SUM(W31:W44)</f>
        <v>12912.7833333333</v>
      </c>
      <c r="X45" s="38" t="n">
        <f aca="false">SUM(X31:X44)</f>
        <v>607.322222222222</v>
      </c>
      <c r="Y45" s="38" t="n">
        <f aca="false">SUM(Y31:Y44)</f>
        <v>0</v>
      </c>
      <c r="Z45" s="38" t="n">
        <f aca="false">SUM(Z31:Z44)</f>
        <v>28408</v>
      </c>
    </row>
    <row r="46" customFormat="false" ht="15" hidden="false" customHeight="false" outlineLevel="0" collapsed="false">
      <c r="U46" s="31" t="s">
        <v>10</v>
      </c>
      <c r="V46" s="39" t="n">
        <f aca="false">+V45/$Z$45*100</f>
        <v>52.4074008886386</v>
      </c>
      <c r="W46" s="39" t="n">
        <f aca="false">+W45/$Z$45*100</f>
        <v>45.4547427954567</v>
      </c>
      <c r="X46" s="39" t="n">
        <f aca="false">+X45/$Z$45*100</f>
        <v>2.13785631590475</v>
      </c>
      <c r="Y46" s="39" t="n">
        <f aca="false">+Y45/$Z$45*100</f>
        <v>0</v>
      </c>
      <c r="Z46" s="39" t="n">
        <f aca="false">+Z45/$Z$45*100</f>
        <v>100</v>
      </c>
    </row>
    <row r="47" customFormat="false" ht="15" hidden="false" customHeight="false" outlineLevel="0" collapsed="false">
      <c r="U47" s="35" t="s">
        <v>11</v>
      </c>
      <c r="V47" s="21" t="n">
        <f aca="false">SUMPRODUCT(V31:V44,$T$31:$T$44)/V$45</f>
        <v>12.2064088422324</v>
      </c>
      <c r="W47" s="21" t="n">
        <f aca="false">SUMPRODUCT(W31:W44,$T$31:$T$44)/W$45</f>
        <v>13.3443206151011</v>
      </c>
      <c r="X47" s="21" t="n">
        <f aca="false">SUMPRODUCT(X31:X44,$T$31:$T$44)/X$45</f>
        <v>14.8791736036151</v>
      </c>
      <c r="Y47" s="21"/>
      <c r="Z47" s="21" t="n">
        <f aca="false">SUMPRODUCT(Z31:Z44,$T$31:$T$44)/Z$45</f>
        <v>12.7807835820896</v>
      </c>
    </row>
  </sheetData>
  <mergeCells count="4">
    <mergeCell ref="U6:Z6"/>
    <mergeCell ref="V7:Y7"/>
    <mergeCell ref="U28:Z28"/>
    <mergeCell ref="V29:Y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2014-05-30T13:56:09Z</dcterms:created>
  <dc:creator>Victor Marques</dc:creator>
  <dc:description/>
  <dc:language>nl-NL</dc:language>
  <cp:lastModifiedBy/>
  <dcterms:modified xsi:type="dcterms:W3CDTF">2020-11-12T17:52:00Z</dcterms:modified>
  <cp:revision>1</cp:revision>
  <dc:subject/>
  <dc:title/>
</cp:coreProperties>
</file>