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QUERON\surveys_consistency\DATOS\PELAGO\"/>
    </mc:Choice>
  </mc:AlternateContent>
  <xr:revisionPtr revIDLastSave="0" documentId="13_ncr:1_{2C434BDC-3D91-495B-8D0E-B27A58515884}" xr6:coauthVersionLast="47" xr6:coauthVersionMax="47" xr10:uidLastSave="{00000000-0000-0000-0000-000000000000}"/>
  <bookViews>
    <workbookView xWindow="57480" yWindow="-120" windowWidth="29040" windowHeight="15720" tabRatio="990" activeTab="4" xr2:uid="{00000000-000D-0000-FFFF-FFFF00000000}"/>
  </bookViews>
  <sheets>
    <sheet name="PELAGO17_ANE_DB" sheetId="1" r:id="rId1"/>
    <sheet name="PELAGO17_ANE_ALKs" sheetId="2" r:id="rId2"/>
    <sheet name="OCN-novo" sheetId="3" r:id="rId3"/>
    <sheet name="ALG" sheetId="4" r:id="rId4"/>
    <sheet name="CA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59" i="5" l="1"/>
  <c r="AV58" i="5"/>
  <c r="AP37" i="5"/>
  <c r="AS37" i="5" s="1"/>
  <c r="AP38" i="5"/>
  <c r="AS38" i="5" s="1"/>
  <c r="AP39" i="5"/>
  <c r="AT39" i="5" s="1"/>
  <c r="AP40" i="5"/>
  <c r="AS40" i="5" s="1"/>
  <c r="AP41" i="5"/>
  <c r="AU41" i="5" s="1"/>
  <c r="AP42" i="5"/>
  <c r="AT42" i="5" s="1"/>
  <c r="AP43" i="5"/>
  <c r="AS43" i="5" s="1"/>
  <c r="AP44" i="5"/>
  <c r="AT44" i="5" s="1"/>
  <c r="AP45" i="5"/>
  <c r="AR45" i="5" s="1"/>
  <c r="AP46" i="5"/>
  <c r="AS46" i="5" s="1"/>
  <c r="AP47" i="5"/>
  <c r="AU47" i="5" s="1"/>
  <c r="AP48" i="5"/>
  <c r="AU48" i="5" s="1"/>
  <c r="AP49" i="5"/>
  <c r="AT49" i="5" s="1"/>
  <c r="AP50" i="5"/>
  <c r="AS50" i="5" s="1"/>
  <c r="AP51" i="5"/>
  <c r="AU51" i="5" s="1"/>
  <c r="AP52" i="5"/>
  <c r="AS52" i="5" s="1"/>
  <c r="AP53" i="5"/>
  <c r="AU53" i="5" s="1"/>
  <c r="AP54" i="5"/>
  <c r="AU54" i="5" s="1"/>
  <c r="AP55" i="5"/>
  <c r="AT55" i="5" s="1"/>
  <c r="AP56" i="5"/>
  <c r="AS56" i="5" s="1"/>
  <c r="AP57" i="5"/>
  <c r="AU57" i="5" s="1"/>
  <c r="AL59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37" i="5"/>
  <c r="AE29" i="5"/>
  <c r="AO58" i="5"/>
  <c r="AN42" i="5"/>
  <c r="AN44" i="5"/>
  <c r="AL46" i="5"/>
  <c r="AL49" i="5"/>
  <c r="AL50" i="5"/>
  <c r="AN50" i="5" s="1"/>
  <c r="AL51" i="5"/>
  <c r="AL52" i="5"/>
  <c r="AL53" i="5"/>
  <c r="AK38" i="5"/>
  <c r="AK39" i="5"/>
  <c r="AK40" i="5"/>
  <c r="AK41" i="5"/>
  <c r="AK42" i="5"/>
  <c r="AK43" i="5"/>
  <c r="AK44" i="5"/>
  <c r="AK45" i="5"/>
  <c r="AK46" i="5"/>
  <c r="AN46" i="5" s="1"/>
  <c r="AK47" i="5"/>
  <c r="AK48" i="5"/>
  <c r="AN48" i="5" s="1"/>
  <c r="AK49" i="5"/>
  <c r="AN49" i="5" s="1"/>
  <c r="AK50" i="5"/>
  <c r="AK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37" i="5"/>
  <c r="AN52" i="5"/>
  <c r="AN40" i="5"/>
  <c r="AL58" i="5"/>
  <c r="AN38" i="5"/>
  <c r="AN7" i="5"/>
  <c r="C81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50" i="5"/>
  <c r="B50" i="5"/>
  <c r="AR56" i="5" l="1"/>
  <c r="AR55" i="5"/>
  <c r="AU56" i="5"/>
  <c r="AU55" i="5"/>
  <c r="AR50" i="5"/>
  <c r="AU38" i="5"/>
  <c r="AU44" i="5"/>
  <c r="AR49" i="5"/>
  <c r="AU43" i="5"/>
  <c r="AR43" i="5"/>
  <c r="AR57" i="5"/>
  <c r="AS49" i="5"/>
  <c r="AU37" i="5"/>
  <c r="AS42" i="5"/>
  <c r="AT41" i="5"/>
  <c r="AT54" i="5"/>
  <c r="AS54" i="5"/>
  <c r="AU42" i="5"/>
  <c r="AR42" i="5"/>
  <c r="AT48" i="5"/>
  <c r="AR38" i="5"/>
  <c r="AS48" i="5"/>
  <c r="AU50" i="5"/>
  <c r="AR51" i="5"/>
  <c r="AS55" i="5"/>
  <c r="AU49" i="5"/>
  <c r="AR37" i="5"/>
  <c r="AT57" i="5"/>
  <c r="AT51" i="5"/>
  <c r="AS39" i="5"/>
  <c r="AS58" i="5" s="1"/>
  <c r="AT38" i="5"/>
  <c r="AR54" i="5"/>
  <c r="AR48" i="5"/>
  <c r="AR41" i="5"/>
  <c r="AT56" i="5"/>
  <c r="AT53" i="5"/>
  <c r="AT50" i="5"/>
  <c r="AT47" i="5"/>
  <c r="AS44" i="5"/>
  <c r="AS41" i="5"/>
  <c r="AR44" i="5"/>
  <c r="AS51" i="5"/>
  <c r="AR53" i="5"/>
  <c r="AR47" i="5"/>
  <c r="AR40" i="5"/>
  <c r="AS53" i="5"/>
  <c r="AS47" i="5"/>
  <c r="AT43" i="5"/>
  <c r="AT40" i="5"/>
  <c r="AT37" i="5"/>
  <c r="AU40" i="5"/>
  <c r="AT45" i="5"/>
  <c r="AS45" i="5"/>
  <c r="AS57" i="5"/>
  <c r="AR52" i="5"/>
  <c r="AR46" i="5"/>
  <c r="AR39" i="5"/>
  <c r="AT52" i="5"/>
  <c r="AT46" i="5"/>
  <c r="AU52" i="5"/>
  <c r="AU45" i="5"/>
  <c r="AU39" i="5"/>
  <c r="AU46" i="5"/>
  <c r="AN41" i="5"/>
  <c r="AN45" i="5"/>
  <c r="AN47" i="5"/>
  <c r="AN51" i="5"/>
  <c r="AN53" i="5"/>
  <c r="AK58" i="5"/>
  <c r="AN43" i="5"/>
  <c r="AN39" i="5"/>
  <c r="AN37" i="5"/>
  <c r="AU58" i="5" l="1"/>
  <c r="AR58" i="5"/>
  <c r="AT58" i="5"/>
  <c r="AS59" i="5"/>
  <c r="AR59" i="5"/>
  <c r="AT59" i="5"/>
  <c r="AN58" i="5"/>
  <c r="AW58" i="5"/>
  <c r="AU59" i="5" l="1"/>
  <c r="AN59" i="5"/>
  <c r="AE37" i="5"/>
  <c r="AE59" i="5"/>
  <c r="D44" i="5"/>
  <c r="E44" i="5"/>
  <c r="AE7" i="5"/>
  <c r="B81" i="5"/>
  <c r="C44" i="5"/>
  <c r="B79" i="5"/>
  <c r="B78" i="5"/>
  <c r="B77" i="5"/>
  <c r="B76" i="5"/>
  <c r="B75" i="5"/>
  <c r="B74" i="5"/>
  <c r="AL27" i="5" s="1"/>
  <c r="B73" i="5"/>
  <c r="B72" i="5"/>
  <c r="B71" i="5"/>
  <c r="B70" i="5"/>
  <c r="B69" i="5"/>
  <c r="B68" i="5"/>
  <c r="B67" i="5"/>
  <c r="B66" i="5"/>
  <c r="B65" i="5"/>
  <c r="B64" i="5"/>
  <c r="B63" i="5"/>
  <c r="B62" i="5"/>
  <c r="AL15" i="5" s="1"/>
  <c r="B61" i="5"/>
  <c r="B60" i="5"/>
  <c r="B59" i="5"/>
  <c r="AL12" i="5" s="1"/>
  <c r="AB58" i="5"/>
  <c r="AA58" i="5"/>
  <c r="Z58" i="5"/>
  <c r="Y58" i="5"/>
  <c r="B58" i="5"/>
  <c r="AH57" i="5"/>
  <c r="AG57" i="5"/>
  <c r="AF57" i="5"/>
  <c r="AE57" i="5"/>
  <c r="B57" i="5"/>
  <c r="AH56" i="5"/>
  <c r="AG56" i="5"/>
  <c r="AF56" i="5"/>
  <c r="AE56" i="5"/>
  <c r="B56" i="5"/>
  <c r="AH55" i="5"/>
  <c r="AG55" i="5"/>
  <c r="AF55" i="5"/>
  <c r="AE55" i="5"/>
  <c r="B55" i="5"/>
  <c r="AL8" i="5" s="1"/>
  <c r="AH54" i="5"/>
  <c r="AG54" i="5"/>
  <c r="AF54" i="5"/>
  <c r="AE54" i="5"/>
  <c r="B54" i="5"/>
  <c r="AH53" i="5"/>
  <c r="AG53" i="5"/>
  <c r="AF53" i="5"/>
  <c r="AB53" i="5"/>
  <c r="Z53" i="5"/>
  <c r="Y53" i="5"/>
  <c r="AE53" i="5" s="1"/>
  <c r="B53" i="5"/>
  <c r="AG52" i="5"/>
  <c r="AB52" i="5"/>
  <c r="AH52" i="5" s="1"/>
  <c r="Z52" i="5"/>
  <c r="AF52" i="5" s="1"/>
  <c r="Y52" i="5"/>
  <c r="AE52" i="5" s="1"/>
  <c r="B52" i="5"/>
  <c r="AG51" i="5"/>
  <c r="AF51" i="5"/>
  <c r="AB51" i="5"/>
  <c r="AH51" i="5" s="1"/>
  <c r="Z51" i="5"/>
  <c r="Y51" i="5"/>
  <c r="AE51" i="5" s="1"/>
  <c r="B51" i="5"/>
  <c r="AH50" i="5"/>
  <c r="AG50" i="5"/>
  <c r="AF50" i="5"/>
  <c r="AB50" i="5"/>
  <c r="Z50" i="5"/>
  <c r="Y50" i="5"/>
  <c r="AE50" i="5" s="1"/>
  <c r="AG49" i="5"/>
  <c r="AB49" i="5"/>
  <c r="AH49" i="5" s="1"/>
  <c r="Z49" i="5"/>
  <c r="AF49" i="5" s="1"/>
  <c r="Y49" i="5"/>
  <c r="AE49" i="5" s="1"/>
  <c r="AG48" i="5"/>
  <c r="AF48" i="5"/>
  <c r="AE48" i="5"/>
  <c r="AB48" i="5"/>
  <c r="AH48" i="5" s="1"/>
  <c r="Y48" i="5"/>
  <c r="AG47" i="5"/>
  <c r="AF47" i="5"/>
  <c r="AE47" i="5"/>
  <c r="AB47" i="5"/>
  <c r="AH47" i="5" s="1"/>
  <c r="Y47" i="5"/>
  <c r="AG46" i="5"/>
  <c r="AE46" i="5"/>
  <c r="AB46" i="5"/>
  <c r="AH46" i="5" s="1"/>
  <c r="Z46" i="5"/>
  <c r="AF46" i="5" s="1"/>
  <c r="Y46" i="5"/>
  <c r="AG45" i="5"/>
  <c r="AF45" i="5"/>
  <c r="AE45" i="5"/>
  <c r="AB45" i="5"/>
  <c r="AH45" i="5" s="1"/>
  <c r="Y45" i="5"/>
  <c r="AG44" i="5"/>
  <c r="AF44" i="5"/>
  <c r="AE44" i="5"/>
  <c r="AB44" i="5"/>
  <c r="AH44" i="5" s="1"/>
  <c r="Y44" i="5"/>
  <c r="B44" i="5"/>
  <c r="AH43" i="5"/>
  <c r="AG43" i="5"/>
  <c r="AF43" i="5"/>
  <c r="AB43" i="5"/>
  <c r="Y43" i="5"/>
  <c r="AE43" i="5" s="1"/>
  <c r="AH42" i="5"/>
  <c r="AG42" i="5"/>
  <c r="AF42" i="5"/>
  <c r="AB42" i="5"/>
  <c r="Y42" i="5"/>
  <c r="AE42" i="5" s="1"/>
  <c r="AH41" i="5"/>
  <c r="AG41" i="5"/>
  <c r="AF41" i="5"/>
  <c r="AB41" i="5"/>
  <c r="Y41" i="5"/>
  <c r="AE41" i="5" s="1"/>
  <c r="AH40" i="5"/>
  <c r="AG40" i="5"/>
  <c r="AF40" i="5"/>
  <c r="AB40" i="5"/>
  <c r="Y40" i="5"/>
  <c r="AE40" i="5" s="1"/>
  <c r="AH39" i="5"/>
  <c r="AG39" i="5"/>
  <c r="AF39" i="5"/>
  <c r="AB39" i="5"/>
  <c r="Y39" i="5"/>
  <c r="AE39" i="5" s="1"/>
  <c r="AH38" i="5"/>
  <c r="AG38" i="5"/>
  <c r="AF38" i="5"/>
  <c r="AB38" i="5"/>
  <c r="Y38" i="5"/>
  <c r="AE38" i="5" s="1"/>
  <c r="AH37" i="5"/>
  <c r="AG37" i="5"/>
  <c r="AG58" i="5" s="1"/>
  <c r="AF37" i="5"/>
  <c r="AB37" i="5"/>
  <c r="Y37" i="5"/>
  <c r="AB28" i="5"/>
  <c r="Z28" i="5"/>
  <c r="Y28" i="5"/>
  <c r="AH27" i="5"/>
  <c r="AN27" i="5" s="1"/>
  <c r="AG27" i="5"/>
  <c r="AM27" i="5" s="1"/>
  <c r="AF27" i="5"/>
  <c r="AE27" i="5"/>
  <c r="AC27" i="5"/>
  <c r="AN26" i="5"/>
  <c r="AM26" i="5"/>
  <c r="AL26" i="5"/>
  <c r="AK26" i="5"/>
  <c r="AH26" i="5"/>
  <c r="AG26" i="5"/>
  <c r="AF26" i="5"/>
  <c r="AE26" i="5"/>
  <c r="AC26" i="5"/>
  <c r="AL25" i="5"/>
  <c r="AK25" i="5"/>
  <c r="AH25" i="5"/>
  <c r="AN25" i="5" s="1"/>
  <c r="AG25" i="5"/>
  <c r="AM25" i="5" s="1"/>
  <c r="AF25" i="5"/>
  <c r="AE25" i="5"/>
  <c r="AC25" i="5"/>
  <c r="AN24" i="5"/>
  <c r="AM24" i="5"/>
  <c r="AL24" i="5"/>
  <c r="AK24" i="5"/>
  <c r="AH24" i="5"/>
  <c r="AG24" i="5"/>
  <c r="AF24" i="5"/>
  <c r="AE24" i="5"/>
  <c r="AC24" i="5"/>
  <c r="AH23" i="5"/>
  <c r="AN23" i="5" s="1"/>
  <c r="AG23" i="5"/>
  <c r="AM23" i="5" s="1"/>
  <c r="AC23" i="5"/>
  <c r="AB23" i="5"/>
  <c r="Z23" i="5"/>
  <c r="AF23" i="5" s="1"/>
  <c r="Y23" i="5"/>
  <c r="AE23" i="5" s="1"/>
  <c r="AH22" i="5"/>
  <c r="AN22" i="5" s="1"/>
  <c r="AG22" i="5"/>
  <c r="AM22" i="5" s="1"/>
  <c r="AC22" i="5"/>
  <c r="AB22" i="5"/>
  <c r="Z22" i="5"/>
  <c r="AF22" i="5" s="1"/>
  <c r="Y22" i="5"/>
  <c r="AE22" i="5" s="1"/>
  <c r="AH21" i="5"/>
  <c r="AN21" i="5" s="1"/>
  <c r="AG21" i="5"/>
  <c r="AM21" i="5" s="1"/>
  <c r="AC21" i="5"/>
  <c r="AB21" i="5"/>
  <c r="Z21" i="5"/>
  <c r="AF21" i="5" s="1"/>
  <c r="Y21" i="5"/>
  <c r="AE21" i="5" s="1"/>
  <c r="AH20" i="5"/>
  <c r="AN20" i="5" s="1"/>
  <c r="AG20" i="5"/>
  <c r="AM20" i="5" s="1"/>
  <c r="AC20" i="5"/>
  <c r="AB20" i="5"/>
  <c r="Z20" i="5"/>
  <c r="AF20" i="5" s="1"/>
  <c r="Y20" i="5"/>
  <c r="AE20" i="5" s="1"/>
  <c r="AH19" i="5"/>
  <c r="AN19" i="5" s="1"/>
  <c r="AG19" i="5"/>
  <c r="AM19" i="5" s="1"/>
  <c r="AC19" i="5"/>
  <c r="AB19" i="5"/>
  <c r="Z19" i="5"/>
  <c r="AF19" i="5" s="1"/>
  <c r="Y19" i="5"/>
  <c r="AE19" i="5" s="1"/>
  <c r="AL18" i="5"/>
  <c r="AH18" i="5"/>
  <c r="AN18" i="5" s="1"/>
  <c r="AG18" i="5"/>
  <c r="AM18" i="5" s="1"/>
  <c r="AF18" i="5"/>
  <c r="AC18" i="5"/>
  <c r="AB18" i="5"/>
  <c r="Y18" i="5"/>
  <c r="AE18" i="5" s="1"/>
  <c r="AN17" i="5"/>
  <c r="AL17" i="5"/>
  <c r="AH17" i="5"/>
  <c r="AG17" i="5"/>
  <c r="AM17" i="5" s="1"/>
  <c r="AF17" i="5"/>
  <c r="AE17" i="5"/>
  <c r="AC17" i="5"/>
  <c r="AB17" i="5"/>
  <c r="Y17" i="5"/>
  <c r="AK17" i="5" s="1"/>
  <c r="AM16" i="5"/>
  <c r="AL16" i="5"/>
  <c r="AG16" i="5"/>
  <c r="AF16" i="5"/>
  <c r="AE16" i="5"/>
  <c r="AC16" i="5"/>
  <c r="AB16" i="5"/>
  <c r="AH16" i="5" s="1"/>
  <c r="AN16" i="5" s="1"/>
  <c r="Z16" i="5"/>
  <c r="Y16" i="5"/>
  <c r="AK16" i="5" s="1"/>
  <c r="AM15" i="5"/>
  <c r="AG15" i="5"/>
  <c r="AF15" i="5"/>
  <c r="AE15" i="5"/>
  <c r="AC15" i="5"/>
  <c r="AB15" i="5"/>
  <c r="AH15" i="5" s="1"/>
  <c r="AN15" i="5" s="1"/>
  <c r="Y15" i="5"/>
  <c r="AM14" i="5"/>
  <c r="AL14" i="5"/>
  <c r="AK14" i="5"/>
  <c r="AG14" i="5"/>
  <c r="AF14" i="5"/>
  <c r="AE14" i="5"/>
  <c r="AC14" i="5"/>
  <c r="AB14" i="5"/>
  <c r="AH14" i="5" s="1"/>
  <c r="AN14" i="5" s="1"/>
  <c r="Y14" i="5"/>
  <c r="AL13" i="5"/>
  <c r="AK13" i="5"/>
  <c r="AG13" i="5"/>
  <c r="AM13" i="5" s="1"/>
  <c r="AF13" i="5"/>
  <c r="AC13" i="5"/>
  <c r="AB13" i="5"/>
  <c r="AH13" i="5" s="1"/>
  <c r="AN13" i="5" s="1"/>
  <c r="Y13" i="5"/>
  <c r="AE13" i="5" s="1"/>
  <c r="AK12" i="5"/>
  <c r="AG12" i="5"/>
  <c r="AM12" i="5" s="1"/>
  <c r="AF12" i="5"/>
  <c r="AC12" i="5"/>
  <c r="AB12" i="5"/>
  <c r="AH12" i="5" s="1"/>
  <c r="AN12" i="5" s="1"/>
  <c r="Y12" i="5"/>
  <c r="AE12" i="5" s="1"/>
  <c r="AL11" i="5"/>
  <c r="AH11" i="5"/>
  <c r="AN11" i="5" s="1"/>
  <c r="AG11" i="5"/>
  <c r="AM11" i="5" s="1"/>
  <c r="AF11" i="5"/>
  <c r="AC11" i="5"/>
  <c r="AB11" i="5"/>
  <c r="Y11" i="5"/>
  <c r="AE11" i="5" s="1"/>
  <c r="AN10" i="5"/>
  <c r="AL10" i="5"/>
  <c r="AH10" i="5"/>
  <c r="AG10" i="5"/>
  <c r="AG28" i="5" s="1"/>
  <c r="AF10" i="5"/>
  <c r="AE10" i="5"/>
  <c r="AC10" i="5"/>
  <c r="AB10" i="5"/>
  <c r="Y10" i="5"/>
  <c r="AK10" i="5" s="1"/>
  <c r="AM9" i="5"/>
  <c r="AL9" i="5"/>
  <c r="AK9" i="5"/>
  <c r="AG9" i="5"/>
  <c r="AF9" i="5"/>
  <c r="AE9" i="5"/>
  <c r="AC9" i="5"/>
  <c r="AB9" i="5"/>
  <c r="AH9" i="5" s="1"/>
  <c r="AN9" i="5" s="1"/>
  <c r="Y9" i="5"/>
  <c r="AM8" i="5"/>
  <c r="AG8" i="5"/>
  <c r="AF8" i="5"/>
  <c r="AE8" i="5"/>
  <c r="AC8" i="5"/>
  <c r="AB8" i="5"/>
  <c r="AH8" i="5" s="1"/>
  <c r="AN8" i="5" s="1"/>
  <c r="Y8" i="5"/>
  <c r="AL7" i="5"/>
  <c r="AK7" i="5"/>
  <c r="AG7" i="5"/>
  <c r="AM7" i="5" s="1"/>
  <c r="AF7" i="5"/>
  <c r="AF28" i="5" s="1"/>
  <c r="AF29" i="5" s="1"/>
  <c r="AC7" i="5"/>
  <c r="AB7" i="5"/>
  <c r="AH7" i="5" s="1"/>
  <c r="Y7" i="5"/>
  <c r="AE28" i="5" s="1"/>
  <c r="C44" i="4"/>
  <c r="B44" i="4"/>
  <c r="AA58" i="3"/>
  <c r="Z58" i="3"/>
  <c r="Y58" i="3"/>
  <c r="X58" i="3"/>
  <c r="AG57" i="3"/>
  <c r="AF57" i="3"/>
  <c r="AB57" i="3"/>
  <c r="AA57" i="3"/>
  <c r="Z57" i="3"/>
  <c r="Y57" i="3"/>
  <c r="AE57" i="3" s="1"/>
  <c r="X57" i="3"/>
  <c r="AD57" i="3" s="1"/>
  <c r="AD56" i="3"/>
  <c r="AB56" i="3"/>
  <c r="AA56" i="3"/>
  <c r="AG56" i="3" s="1"/>
  <c r="Z56" i="3"/>
  <c r="AF56" i="3" s="1"/>
  <c r="Y56" i="3"/>
  <c r="AE56" i="3" s="1"/>
  <c r="X56" i="3"/>
  <c r="AG55" i="3"/>
  <c r="AF55" i="3"/>
  <c r="AB55" i="3"/>
  <c r="AA55" i="3"/>
  <c r="Z55" i="3"/>
  <c r="Y55" i="3"/>
  <c r="AE55" i="3" s="1"/>
  <c r="X55" i="3"/>
  <c r="AD55" i="3" s="1"/>
  <c r="AD54" i="3"/>
  <c r="AB54" i="3"/>
  <c r="AA54" i="3"/>
  <c r="AG54" i="3" s="1"/>
  <c r="Z54" i="3"/>
  <c r="AF54" i="3" s="1"/>
  <c r="Y54" i="3"/>
  <c r="AE54" i="3" s="1"/>
  <c r="X54" i="3"/>
  <c r="AG53" i="3"/>
  <c r="AF53" i="3"/>
  <c r="AB53" i="3"/>
  <c r="AA53" i="3"/>
  <c r="Z53" i="3"/>
  <c r="Y53" i="3"/>
  <c r="AE53" i="3" s="1"/>
  <c r="X53" i="3"/>
  <c r="AD53" i="3" s="1"/>
  <c r="AD52" i="3"/>
  <c r="AB52" i="3"/>
  <c r="AA52" i="3"/>
  <c r="AG52" i="3" s="1"/>
  <c r="Z52" i="3"/>
  <c r="AF52" i="3" s="1"/>
  <c r="Y52" i="3"/>
  <c r="AE52" i="3" s="1"/>
  <c r="X52" i="3"/>
  <c r="AG51" i="3"/>
  <c r="AF51" i="3"/>
  <c r="AB51" i="3"/>
  <c r="AA51" i="3"/>
  <c r="Z51" i="3"/>
  <c r="Y51" i="3"/>
  <c r="AE51" i="3" s="1"/>
  <c r="X51" i="3"/>
  <c r="AD51" i="3" s="1"/>
  <c r="AD50" i="3"/>
  <c r="AB50" i="3"/>
  <c r="AA50" i="3"/>
  <c r="AG50" i="3" s="1"/>
  <c r="Z50" i="3"/>
  <c r="AF50" i="3" s="1"/>
  <c r="Y50" i="3"/>
  <c r="AE50" i="3" s="1"/>
  <c r="X50" i="3"/>
  <c r="AG49" i="3"/>
  <c r="AF49" i="3"/>
  <c r="AB49" i="3"/>
  <c r="AA49" i="3"/>
  <c r="Z49" i="3"/>
  <c r="Y49" i="3"/>
  <c r="AE49" i="3" s="1"/>
  <c r="X49" i="3"/>
  <c r="AD49" i="3" s="1"/>
  <c r="AD48" i="3"/>
  <c r="AB48" i="3"/>
  <c r="AA48" i="3"/>
  <c r="AG48" i="3" s="1"/>
  <c r="Z48" i="3"/>
  <c r="AF48" i="3" s="1"/>
  <c r="Y48" i="3"/>
  <c r="AE48" i="3" s="1"/>
  <c r="X48" i="3"/>
  <c r="AG47" i="3"/>
  <c r="AF47" i="3"/>
  <c r="AB47" i="3"/>
  <c r="AA47" i="3"/>
  <c r="Z47" i="3"/>
  <c r="Y47" i="3"/>
  <c r="AE47" i="3" s="1"/>
  <c r="X47" i="3"/>
  <c r="AD47" i="3" s="1"/>
  <c r="AD46" i="3"/>
  <c r="AB46" i="3"/>
  <c r="AA46" i="3"/>
  <c r="AG46" i="3" s="1"/>
  <c r="Z46" i="3"/>
  <c r="AF46" i="3" s="1"/>
  <c r="Y46" i="3"/>
  <c r="AE46" i="3" s="1"/>
  <c r="X46" i="3"/>
  <c r="AG45" i="3"/>
  <c r="AF45" i="3"/>
  <c r="AE45" i="3"/>
  <c r="AD45" i="3"/>
  <c r="AB45" i="3"/>
  <c r="AG44" i="3"/>
  <c r="AF44" i="3"/>
  <c r="AE44" i="3"/>
  <c r="AD44" i="3"/>
  <c r="AB44" i="3"/>
  <c r="C44" i="3"/>
  <c r="B44" i="3"/>
  <c r="AG43" i="3"/>
  <c r="AF43" i="3"/>
  <c r="AE43" i="3"/>
  <c r="AD43" i="3"/>
  <c r="AB43" i="3"/>
  <c r="AG42" i="3"/>
  <c r="AF42" i="3"/>
  <c r="AE42" i="3"/>
  <c r="AD42" i="3"/>
  <c r="AB42" i="3"/>
  <c r="AG41" i="3"/>
  <c r="AF41" i="3"/>
  <c r="AE41" i="3"/>
  <c r="AE58" i="3" s="1"/>
  <c r="AD41" i="3"/>
  <c r="AB41" i="3"/>
  <c r="AG40" i="3"/>
  <c r="AF40" i="3"/>
  <c r="AE40" i="3"/>
  <c r="AD40" i="3"/>
  <c r="AB40" i="3"/>
  <c r="AG39" i="3"/>
  <c r="AF39" i="3"/>
  <c r="AE39" i="3"/>
  <c r="AD39" i="3"/>
  <c r="AB39" i="3"/>
  <c r="AG38" i="3"/>
  <c r="AF38" i="3"/>
  <c r="AE38" i="3"/>
  <c r="AD38" i="3"/>
  <c r="AB38" i="3"/>
  <c r="AG37" i="3"/>
  <c r="AG58" i="3" s="1"/>
  <c r="AF37" i="3"/>
  <c r="AE37" i="3"/>
  <c r="AD37" i="3"/>
  <c r="AB37" i="3"/>
  <c r="AA28" i="3"/>
  <c r="Z28" i="3"/>
  <c r="Y28" i="3"/>
  <c r="X28" i="3"/>
  <c r="AG27" i="3"/>
  <c r="AF27" i="3"/>
  <c r="AE27" i="3"/>
  <c r="AB27" i="3"/>
  <c r="AA27" i="3"/>
  <c r="Z27" i="3"/>
  <c r="Y27" i="3"/>
  <c r="X27" i="3"/>
  <c r="AD27" i="3" s="1"/>
  <c r="AD26" i="3"/>
  <c r="AB26" i="3"/>
  <c r="AA26" i="3"/>
  <c r="AG26" i="3" s="1"/>
  <c r="Z26" i="3"/>
  <c r="AF26" i="3" s="1"/>
  <c r="Y26" i="3"/>
  <c r="AE26" i="3" s="1"/>
  <c r="X26" i="3"/>
  <c r="AG25" i="3"/>
  <c r="AF25" i="3"/>
  <c r="AE25" i="3"/>
  <c r="AB25" i="3"/>
  <c r="AA25" i="3"/>
  <c r="Z25" i="3"/>
  <c r="Y25" i="3"/>
  <c r="X25" i="3"/>
  <c r="AD25" i="3" s="1"/>
  <c r="AD24" i="3"/>
  <c r="AB24" i="3"/>
  <c r="AA24" i="3"/>
  <c r="AG24" i="3" s="1"/>
  <c r="Z24" i="3"/>
  <c r="AF24" i="3" s="1"/>
  <c r="Y24" i="3"/>
  <c r="AE24" i="3" s="1"/>
  <c r="X24" i="3"/>
  <c r="AG23" i="3"/>
  <c r="AF23" i="3"/>
  <c r="AE23" i="3"/>
  <c r="AB23" i="3"/>
  <c r="AA23" i="3"/>
  <c r="Z23" i="3"/>
  <c r="Y23" i="3"/>
  <c r="X23" i="3"/>
  <c r="AD23" i="3" s="1"/>
  <c r="AD22" i="3"/>
  <c r="AB22" i="3"/>
  <c r="AA22" i="3"/>
  <c r="AG22" i="3" s="1"/>
  <c r="Z22" i="3"/>
  <c r="AF22" i="3" s="1"/>
  <c r="Y22" i="3"/>
  <c r="AE22" i="3" s="1"/>
  <c r="X22" i="3"/>
  <c r="AG21" i="3"/>
  <c r="AF21" i="3"/>
  <c r="AE21" i="3"/>
  <c r="AB21" i="3"/>
  <c r="AA21" i="3"/>
  <c r="Z21" i="3"/>
  <c r="Y21" i="3"/>
  <c r="X21" i="3"/>
  <c r="AD21" i="3" s="1"/>
  <c r="AD20" i="3"/>
  <c r="AB20" i="3"/>
  <c r="AA20" i="3"/>
  <c r="AG20" i="3" s="1"/>
  <c r="Z20" i="3"/>
  <c r="AF20" i="3" s="1"/>
  <c r="Y20" i="3"/>
  <c r="AE20" i="3" s="1"/>
  <c r="X20" i="3"/>
  <c r="AG19" i="3"/>
  <c r="AF19" i="3"/>
  <c r="AE19" i="3"/>
  <c r="AB19" i="3"/>
  <c r="AA19" i="3"/>
  <c r="Z19" i="3"/>
  <c r="Y19" i="3"/>
  <c r="X19" i="3"/>
  <c r="AD19" i="3" s="1"/>
  <c r="AD18" i="3"/>
  <c r="AB18" i="3"/>
  <c r="AA18" i="3"/>
  <c r="AG18" i="3" s="1"/>
  <c r="Z18" i="3"/>
  <c r="AF18" i="3" s="1"/>
  <c r="Y18" i="3"/>
  <c r="AE18" i="3" s="1"/>
  <c r="X18" i="3"/>
  <c r="AG17" i="3"/>
  <c r="AF17" i="3"/>
  <c r="AE17" i="3"/>
  <c r="AB17" i="3"/>
  <c r="AA17" i="3"/>
  <c r="Z17" i="3"/>
  <c r="Y17" i="3"/>
  <c r="X17" i="3"/>
  <c r="AD17" i="3" s="1"/>
  <c r="AD16" i="3"/>
  <c r="AB16" i="3"/>
  <c r="AA16" i="3"/>
  <c r="AG16" i="3" s="1"/>
  <c r="Z16" i="3"/>
  <c r="AF16" i="3" s="1"/>
  <c r="Y16" i="3"/>
  <c r="AE16" i="3" s="1"/>
  <c r="X16" i="3"/>
  <c r="AG15" i="3"/>
  <c r="AF15" i="3"/>
  <c r="AE15" i="3"/>
  <c r="AD15" i="3"/>
  <c r="AB15" i="3"/>
  <c r="AG14" i="3"/>
  <c r="AF14" i="3"/>
  <c r="AE14" i="3"/>
  <c r="AD14" i="3"/>
  <c r="AB14" i="3"/>
  <c r="AG13" i="3"/>
  <c r="AF13" i="3"/>
  <c r="AE13" i="3"/>
  <c r="AD13" i="3"/>
  <c r="AB13" i="3"/>
  <c r="AG12" i="3"/>
  <c r="AF12" i="3"/>
  <c r="AE12" i="3"/>
  <c r="AD12" i="3"/>
  <c r="AB12" i="3"/>
  <c r="AG11" i="3"/>
  <c r="AF11" i="3"/>
  <c r="AE11" i="3"/>
  <c r="AD11" i="3"/>
  <c r="AB11" i="3"/>
  <c r="AG10" i="3"/>
  <c r="AF10" i="3"/>
  <c r="AE10" i="3"/>
  <c r="AD10" i="3"/>
  <c r="AB10" i="3"/>
  <c r="AG9" i="3"/>
  <c r="AF9" i="3"/>
  <c r="AE9" i="3"/>
  <c r="AD9" i="3"/>
  <c r="AB9" i="3"/>
  <c r="AG8" i="3"/>
  <c r="AF8" i="3"/>
  <c r="AE8" i="3"/>
  <c r="AD8" i="3"/>
  <c r="AB8" i="3"/>
  <c r="AG7" i="3"/>
  <c r="AF7" i="3"/>
  <c r="AE7" i="3"/>
  <c r="AD7" i="3"/>
  <c r="AB7" i="3"/>
  <c r="AE58" i="5" l="1"/>
  <c r="AD28" i="3"/>
  <c r="AD29" i="3" s="1"/>
  <c r="AH28" i="5"/>
  <c r="AH29" i="5" s="1"/>
  <c r="AN28" i="5"/>
  <c r="AE28" i="3"/>
  <c r="AE29" i="3" s="1"/>
  <c r="AF58" i="5"/>
  <c r="AF59" i="5" s="1"/>
  <c r="AE59" i="3"/>
  <c r="AF28" i="3"/>
  <c r="AF29" i="3" s="1"/>
  <c r="AG28" i="3"/>
  <c r="AG59" i="3" s="1"/>
  <c r="AF58" i="3"/>
  <c r="AF59" i="3" s="1"/>
  <c r="AD58" i="3"/>
  <c r="AD59" i="3" s="1"/>
  <c r="AH58" i="5"/>
  <c r="AK11" i="5"/>
  <c r="AK18" i="5"/>
  <c r="AK19" i="5"/>
  <c r="AK20" i="5"/>
  <c r="AK21" i="5"/>
  <c r="AK22" i="5"/>
  <c r="AK23" i="5"/>
  <c r="AK27" i="5"/>
  <c r="AG29" i="3"/>
  <c r="AL19" i="5"/>
  <c r="AL28" i="5" s="1"/>
  <c r="AL20" i="5"/>
  <c r="AL21" i="5"/>
  <c r="AL22" i="5"/>
  <c r="AL23" i="5"/>
  <c r="AK15" i="5"/>
  <c r="AK8" i="5"/>
  <c r="AM10" i="5"/>
  <c r="AM28" i="5" s="1"/>
  <c r="AH59" i="5" l="1"/>
  <c r="AK28" i="5"/>
</calcChain>
</file>

<file path=xl/sharedStrings.xml><?xml version="1.0" encoding="utf-8"?>
<sst xmlns="http://schemas.openxmlformats.org/spreadsheetml/2006/main" count="3618" uniqueCount="66">
  <si>
    <t>cruzcod</t>
  </si>
  <si>
    <t>ESTACAO</t>
  </si>
  <si>
    <t>zona</t>
  </si>
  <si>
    <t>DATA</t>
  </si>
  <si>
    <t>especie</t>
  </si>
  <si>
    <t>NOBS</t>
  </si>
  <si>
    <t>comprimento</t>
  </si>
  <si>
    <t>Classe_comprim</t>
  </si>
  <si>
    <t>PesoTotal</t>
  </si>
  <si>
    <t>PEvisc</t>
  </si>
  <si>
    <t>Sexo</t>
  </si>
  <si>
    <t>Maturacao</t>
  </si>
  <si>
    <t>Pgonadas</t>
  </si>
  <si>
    <t>gordura</t>
  </si>
  <si>
    <t>otolito</t>
  </si>
  <si>
    <t>bordo</t>
  </si>
  <si>
    <t>aneis_hial</t>
  </si>
  <si>
    <t>Idade</t>
  </si>
  <si>
    <t>Idade_real</t>
  </si>
  <si>
    <t>pelago17</t>
  </si>
  <si>
    <t>ocn</t>
  </si>
  <si>
    <t>ane</t>
  </si>
  <si>
    <t>m</t>
  </si>
  <si>
    <t>O</t>
  </si>
  <si>
    <t>(Tudo)</t>
  </si>
  <si>
    <t>f</t>
  </si>
  <si>
    <t>Contagem de Idade</t>
  </si>
  <si>
    <t>Rótulos de Coluna</t>
  </si>
  <si>
    <t>Rótulos de Linha</t>
  </si>
  <si>
    <t>Total Geral</t>
  </si>
  <si>
    <t>H</t>
  </si>
  <si>
    <t>cad</t>
  </si>
  <si>
    <t>i</t>
  </si>
  <si>
    <t>OCN</t>
  </si>
  <si>
    <t>CAD</t>
  </si>
  <si>
    <t>TOTAL (OCN+CAD)</t>
  </si>
  <si>
    <t>Espécie</t>
  </si>
  <si>
    <t>ANE</t>
  </si>
  <si>
    <t>CL_COMP</t>
  </si>
  <si>
    <t>Grupo Idade</t>
  </si>
  <si>
    <t>TOTAL</t>
  </si>
  <si>
    <t>L</t>
  </si>
  <si>
    <t>mil</t>
  </si>
  <si>
    <t>ton</t>
  </si>
  <si>
    <t>Número</t>
  </si>
  <si>
    <t>%</t>
  </si>
  <si>
    <t>Distribuição de abundância por grupo de idade e classe de comprimento (Milhares)</t>
  </si>
  <si>
    <t>Lmed (cm)</t>
  </si>
  <si>
    <t>Distribuição de biomassa por grupo de idade e classe de comprimento (Toneladas)</t>
  </si>
  <si>
    <t>MIL</t>
  </si>
  <si>
    <t>Ton</t>
  </si>
  <si>
    <t>não devem ter sido amostrados porque não existem na base de dados da biologia das campanhas</t>
  </si>
  <si>
    <t>CAD+ALG</t>
  </si>
  <si>
    <t>esta última tabla suma Cádiz y Algarve, el total está mal pero no lo uso</t>
  </si>
  <si>
    <t>wmed</t>
  </si>
  <si>
    <t>a=</t>
  </si>
  <si>
    <t>b=</t>
  </si>
  <si>
    <t>parámetros 2014</t>
  </si>
  <si>
    <t>buscar parámetros correctos, son asumidos por ahora</t>
  </si>
  <si>
    <t xml:space="preserve">Abundancia a la edad </t>
  </si>
  <si>
    <t>Biomasa a la edad</t>
  </si>
  <si>
    <t>Grupo de Idade</t>
  </si>
  <si>
    <t>a*L^b</t>
  </si>
  <si>
    <t>Total</t>
  </si>
  <si>
    <t>Lmed</t>
  </si>
  <si>
    <t>Wmed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</si>
</sst>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"/>
    <numFmt numFmtId="166" formatCode="0.000000"/>
  </numFmts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  <charset val="1"/>
    </font>
    <font>
      <b/>
      <sz val="14"/>
      <color rgb="FF000000"/>
      <name val="Calibri"/>
      <family val="2"/>
    </font>
    <font>
      <sz val="10"/>
      <name val="Arial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  <fill>
      <patternFill patternType="solid">
        <fgColor rgb="FF95B3D7"/>
        <bgColor rgb="FF9999FF"/>
      </patternFill>
    </fill>
    <fill>
      <patternFill patternType="solid">
        <fgColor rgb="FFFCD5B5"/>
        <bgColor rgb="FFFAC090"/>
      </patternFill>
    </fill>
    <fill>
      <patternFill patternType="solid">
        <fgColor rgb="FFFAC090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58"/>
      </top>
      <bottom style="medium">
        <color indexed="64"/>
      </bottom>
      <diagonal/>
    </border>
    <border>
      <left style="thin">
        <color indexed="58"/>
      </left>
      <right/>
      <top style="thin">
        <color indexed="58"/>
      </top>
      <bottom style="medium">
        <color indexed="64"/>
      </bottom>
      <diagonal/>
    </border>
    <border>
      <left style="thin">
        <color indexed="58"/>
      </left>
      <right style="medium">
        <color indexed="64"/>
      </right>
      <top style="thin">
        <color indexed="58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165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1" xfId="0" applyFont="1" applyBorder="1"/>
    <xf numFmtId="0" fontId="0" fillId="0" borderId="0" xfId="0" applyAlignment="1">
      <alignment vertical="center"/>
    </xf>
    <xf numFmtId="0" fontId="1" fillId="3" borderId="0" xfId="0" applyFont="1" applyFill="1"/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6" xfId="0" applyBorder="1"/>
    <xf numFmtId="2" fontId="0" fillId="0" borderId="0" xfId="0" applyNumberFormat="1"/>
    <xf numFmtId="165" fontId="1" fillId="3" borderId="5" xfId="0" applyNumberFormat="1" applyFont="1" applyFill="1" applyBorder="1"/>
    <xf numFmtId="1" fontId="0" fillId="3" borderId="0" xfId="0" applyNumberFormat="1" applyFill="1"/>
    <xf numFmtId="1" fontId="1" fillId="3" borderId="6" xfId="0" applyNumberFormat="1" applyFont="1" applyFill="1" applyBorder="1"/>
    <xf numFmtId="1" fontId="1" fillId="3" borderId="5" xfId="0" applyNumberFormat="1" applyFont="1" applyFill="1" applyBorder="1"/>
    <xf numFmtId="2" fontId="1" fillId="0" borderId="0" xfId="0" applyNumberFormat="1" applyFont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" fontId="0" fillId="3" borderId="3" xfId="0" applyNumberFormat="1" applyFill="1" applyBorder="1"/>
    <xf numFmtId="1" fontId="0" fillId="3" borderId="2" xfId="0" applyNumberFormat="1" applyFill="1" applyBorder="1"/>
    <xf numFmtId="1" fontId="0" fillId="3" borderId="4" xfId="0" applyNumberFormat="1" applyFill="1" applyBorder="1"/>
    <xf numFmtId="1" fontId="1" fillId="3" borderId="1" xfId="0" applyNumberFormat="1" applyFont="1" applyFill="1" applyBorder="1"/>
    <xf numFmtId="0" fontId="1" fillId="0" borderId="1" xfId="0" applyFont="1" applyBorder="1" applyAlignment="1">
      <alignment horizontal="center"/>
    </xf>
    <xf numFmtId="165" fontId="3" fillId="0" borderId="2" xfId="0" applyNumberFormat="1" applyFont="1" applyBorder="1"/>
    <xf numFmtId="0" fontId="1" fillId="5" borderId="0" xfId="0" applyFont="1" applyFill="1"/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65" fontId="1" fillId="5" borderId="5" xfId="0" applyNumberFormat="1" applyFont="1" applyFill="1" applyBorder="1"/>
    <xf numFmtId="1" fontId="0" fillId="5" borderId="0" xfId="0" applyNumberFormat="1" applyFill="1"/>
    <xf numFmtId="1" fontId="1" fillId="5" borderId="6" xfId="0" applyNumberFormat="1" applyFont="1" applyFill="1" applyBorder="1"/>
    <xf numFmtId="1" fontId="1" fillId="5" borderId="5" xfId="0" applyNumberFormat="1" applyFont="1" applyFill="1" applyBorder="1"/>
    <xf numFmtId="0" fontId="1" fillId="5" borderId="3" xfId="0" applyFont="1" applyFill="1" applyBorder="1" applyAlignment="1">
      <alignment horizontal="center" vertical="center"/>
    </xf>
    <xf numFmtId="1" fontId="1" fillId="5" borderId="3" xfId="0" applyNumberFormat="1" applyFont="1" applyFill="1" applyBorder="1"/>
    <xf numFmtId="1" fontId="1" fillId="5" borderId="2" xfId="0" applyNumberFormat="1" applyFont="1" applyFill="1" applyBorder="1"/>
    <xf numFmtId="1" fontId="1" fillId="5" borderId="1" xfId="0" applyNumberFormat="1" applyFont="1" applyFill="1" applyBorder="1"/>
    <xf numFmtId="0" fontId="0" fillId="7" borderId="0" xfId="0" applyFill="1"/>
    <xf numFmtId="2" fontId="1" fillId="0" borderId="6" xfId="0" applyNumberFormat="1" applyFont="1" applyBorder="1" applyAlignment="1">
      <alignment horizontal="center" vertical="center"/>
    </xf>
    <xf numFmtId="0" fontId="0" fillId="3" borderId="0" xfId="0" applyFill="1"/>
    <xf numFmtId="0" fontId="1" fillId="3" borderId="6" xfId="0" applyFont="1" applyFill="1" applyBorder="1"/>
    <xf numFmtId="0" fontId="4" fillId="3" borderId="0" xfId="0" applyFont="1" applyFill="1"/>
    <xf numFmtId="0" fontId="1" fillId="3" borderId="5" xfId="0" applyFont="1" applyFill="1" applyBorder="1"/>
    <xf numFmtId="2" fontId="1" fillId="0" borderId="4" xfId="0" applyNumberFormat="1" applyFont="1" applyBorder="1" applyAlignment="1">
      <alignment horizontal="center" vertical="center"/>
    </xf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165" fontId="1" fillId="0" borderId="2" xfId="0" applyNumberFormat="1" applyFont="1" applyBorder="1"/>
    <xf numFmtId="2" fontId="1" fillId="0" borderId="7" xfId="0" applyNumberFormat="1" applyFont="1" applyBorder="1" applyAlignment="1">
      <alignment horizontal="center" vertical="center"/>
    </xf>
    <xf numFmtId="0" fontId="5" fillId="8" borderId="0" xfId="0" applyFont="1" applyFill="1"/>
    <xf numFmtId="0" fontId="0" fillId="9" borderId="0" xfId="0" applyFill="1"/>
    <xf numFmtId="0" fontId="1" fillId="10" borderId="3" xfId="0" applyFont="1" applyFill="1" applyBorder="1" applyAlignment="1">
      <alignment horizontal="center" vertical="center"/>
    </xf>
    <xf numFmtId="0" fontId="0" fillId="10" borderId="3" xfId="0" applyFill="1" applyBorder="1"/>
    <xf numFmtId="0" fontId="0" fillId="10" borderId="2" xfId="0" applyFill="1" applyBorder="1"/>
    <xf numFmtId="0" fontId="0" fillId="10" borderId="4" xfId="0" applyFill="1" applyBorder="1"/>
    <xf numFmtId="0" fontId="1" fillId="10" borderId="1" xfId="0" applyFont="1" applyFill="1" applyBorder="1"/>
    <xf numFmtId="0" fontId="0" fillId="0" borderId="0" xfId="0" applyAlignment="1">
      <alignment horizontal="right"/>
    </xf>
    <xf numFmtId="0" fontId="6" fillId="0" borderId="0" xfId="0" applyFont="1"/>
    <xf numFmtId="0" fontId="0" fillId="11" borderId="0" xfId="0" applyFill="1" applyAlignment="1">
      <alignment horizontal="right"/>
    </xf>
    <xf numFmtId="0" fontId="0" fillId="11" borderId="0" xfId="0" applyFill="1"/>
    <xf numFmtId="0" fontId="7" fillId="0" borderId="0" xfId="0" applyFont="1" applyAlignment="1">
      <alignment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9" xfId="0" applyBorder="1"/>
    <xf numFmtId="165" fontId="9" fillId="0" borderId="20" xfId="0" applyNumberFormat="1" applyFont="1" applyBorder="1" applyAlignment="1">
      <alignment horizontal="center" vertical="center"/>
    </xf>
    <xf numFmtId="0" fontId="0" fillId="0" borderId="8" xfId="0" applyBorder="1"/>
    <xf numFmtId="165" fontId="9" fillId="0" borderId="22" xfId="0" applyNumberFormat="1" applyFont="1" applyBorder="1" applyAlignment="1">
      <alignment horizontal="center" vertical="center"/>
    </xf>
    <xf numFmtId="0" fontId="0" fillId="12" borderId="23" xfId="0" applyFill="1" applyBorder="1"/>
    <xf numFmtId="0" fontId="0" fillId="12" borderId="19" xfId="0" applyFill="1" applyBorder="1"/>
    <xf numFmtId="0" fontId="0" fillId="12" borderId="24" xfId="0" applyFill="1" applyBorder="1"/>
    <xf numFmtId="166" fontId="9" fillId="0" borderId="0" xfId="0" applyNumberFormat="1" applyFont="1" applyAlignment="1">
      <alignment horizontal="center" vertical="center"/>
    </xf>
    <xf numFmtId="0" fontId="10" fillId="12" borderId="19" xfId="0" applyFont="1" applyFill="1" applyBorder="1"/>
    <xf numFmtId="0" fontId="0" fillId="12" borderId="21" xfId="0" applyFill="1" applyBorder="1"/>
    <xf numFmtId="165" fontId="1" fillId="12" borderId="14" xfId="0" applyNumberFormat="1" applyFont="1" applyFill="1" applyBorder="1"/>
    <xf numFmtId="165" fontId="1" fillId="12" borderId="25" xfId="0" applyNumberFormat="1" applyFont="1" applyFill="1" applyBorder="1"/>
    <xf numFmtId="165" fontId="1" fillId="0" borderId="0" xfId="0" applyNumberFormat="1" applyFont="1"/>
    <xf numFmtId="0" fontId="10" fillId="12" borderId="22" xfId="0" applyFont="1" applyFill="1" applyBorder="1"/>
    <xf numFmtId="165" fontId="12" fillId="12" borderId="26" xfId="0" applyNumberFormat="1" applyFont="1" applyFill="1" applyBorder="1" applyAlignment="1">
      <alignment horizontal="center" vertical="center"/>
    </xf>
    <xf numFmtId="165" fontId="12" fillId="12" borderId="27" xfId="0" applyNumberFormat="1" applyFont="1" applyFill="1" applyBorder="1" applyAlignment="1">
      <alignment horizontal="center" vertical="center"/>
    </xf>
    <xf numFmtId="165" fontId="12" fillId="12" borderId="28" xfId="0" applyNumberFormat="1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center" vertical="center"/>
    </xf>
    <xf numFmtId="0" fontId="1" fillId="11" borderId="29" xfId="0" applyFont="1" applyFill="1" applyBorder="1" applyAlignment="1">
      <alignment horizontal="center" vertical="center"/>
    </xf>
    <xf numFmtId="165" fontId="10" fillId="0" borderId="20" xfId="0" applyNumberFormat="1" applyFont="1" applyBorder="1"/>
    <xf numFmtId="0" fontId="1" fillId="0" borderId="24" xfId="0" applyFont="1" applyBorder="1"/>
    <xf numFmtId="0" fontId="1" fillId="0" borderId="31" xfId="0" applyFont="1" applyBorder="1"/>
    <xf numFmtId="0" fontId="1" fillId="0" borderId="32" xfId="0" applyFont="1" applyBorder="1"/>
    <xf numFmtId="0" fontId="1" fillId="11" borderId="33" xfId="0" applyFont="1" applyFill="1" applyBorder="1" applyAlignment="1">
      <alignment horizontal="center" vertical="center"/>
    </xf>
    <xf numFmtId="0" fontId="1" fillId="11" borderId="34" xfId="0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10" fillId="12" borderId="0" xfId="0" applyFont="1" applyFill="1"/>
    <xf numFmtId="0" fontId="10" fillId="12" borderId="17" xfId="0" applyFont="1" applyFill="1" applyBorder="1"/>
    <xf numFmtId="0" fontId="1" fillId="11" borderId="36" xfId="0" applyFont="1" applyFill="1" applyBorder="1" applyAlignment="1">
      <alignment horizontal="center" vertical="center"/>
    </xf>
    <xf numFmtId="165" fontId="1" fillId="0" borderId="23" xfId="0" applyNumberFormat="1" applyFont="1" applyBorder="1"/>
    <xf numFmtId="165" fontId="1" fillId="0" borderId="30" xfId="0" applyNumberFormat="1" applyFont="1" applyBorder="1"/>
    <xf numFmtId="165" fontId="1" fillId="0" borderId="21" xfId="0" applyNumberFormat="1" applyFont="1" applyBorder="1"/>
    <xf numFmtId="165" fontId="10" fillId="0" borderId="17" xfId="0" applyNumberFormat="1" applyFont="1" applyBorder="1"/>
    <xf numFmtId="0" fontId="11" fillId="0" borderId="19" xfId="0" applyFont="1" applyBorder="1"/>
    <xf numFmtId="0" fontId="11" fillId="0" borderId="24" xfId="0" applyFont="1" applyBorder="1"/>
    <xf numFmtId="0" fontId="11" fillId="0" borderId="0" xfId="0" applyFont="1"/>
    <xf numFmtId="0" fontId="11" fillId="0" borderId="31" xfId="0" applyFont="1" applyBorder="1"/>
    <xf numFmtId="165" fontId="10" fillId="0" borderId="22" xfId="0" applyNumberFormat="1" applyFont="1" applyBorder="1"/>
    <xf numFmtId="0" fontId="11" fillId="0" borderId="8" xfId="0" applyFont="1" applyBorder="1"/>
    <xf numFmtId="0" fontId="11" fillId="0" borderId="32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CD5B5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4F81BD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PELAGO17 - ANE
Zona OCN
Biomassa por grupo de idade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'OCN-novo'!$AD$58:$AF$58</c:f>
              <c:numCache>
                <c:formatCode>0</c:formatCode>
                <c:ptCount val="3"/>
                <c:pt idx="0">
                  <c:v>14968.886111111111</c:v>
                </c:pt>
                <c:pt idx="1">
                  <c:v>487.89166666666665</c:v>
                </c:pt>
                <c:pt idx="2">
                  <c:v>24.222222222222221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7-DE4F-A7A9-D2DEC5542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74469"/>
        <c:axId val="54930278"/>
      </c:barChart>
      <c:catAx>
        <c:axId val="30744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54930278"/>
        <c:crosses val="autoZero"/>
        <c:auto val="1"/>
        <c:lblAlgn val="ctr"/>
        <c:lblOffset val="100"/>
        <c:noMultiLvlLbl val="1"/>
      </c:catAx>
      <c:valAx>
        <c:axId val="549302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Biomassa (toneladas)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3074469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PELAGO17 - ANE
Zona OCN
Biomassa por classe de comprimento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'OCN-novo'!$A$10:$A$28</c:f>
              <c:numCache>
                <c:formatCode>General</c:formatCode>
                <c:ptCount val="19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14.5</c:v>
                </c:pt>
                <c:pt idx="12">
                  <c:v>15</c:v>
                </c:pt>
                <c:pt idx="13">
                  <c:v>15.5</c:v>
                </c:pt>
                <c:pt idx="14">
                  <c:v>16</c:v>
                </c:pt>
                <c:pt idx="15">
                  <c:v>16.5</c:v>
                </c:pt>
                <c:pt idx="16">
                  <c:v>17</c:v>
                </c:pt>
                <c:pt idx="17">
                  <c:v>17.5</c:v>
                </c:pt>
                <c:pt idx="18">
                  <c:v>18</c:v>
                </c:pt>
              </c:numCache>
            </c:numRef>
          </c:cat>
          <c:val>
            <c:numRef>
              <c:f>'OCN-novo'!$C$10:$C$28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</c:v>
                </c:pt>
                <c:pt idx="6">
                  <c:v>1048</c:v>
                </c:pt>
                <c:pt idx="7">
                  <c:v>2458</c:v>
                </c:pt>
                <c:pt idx="8">
                  <c:v>3922</c:v>
                </c:pt>
                <c:pt idx="9">
                  <c:v>1959</c:v>
                </c:pt>
                <c:pt idx="10">
                  <c:v>2012</c:v>
                </c:pt>
                <c:pt idx="11">
                  <c:v>1901</c:v>
                </c:pt>
                <c:pt idx="12">
                  <c:v>933</c:v>
                </c:pt>
                <c:pt idx="13">
                  <c:v>690</c:v>
                </c:pt>
                <c:pt idx="14">
                  <c:v>243</c:v>
                </c:pt>
                <c:pt idx="15">
                  <c:v>0</c:v>
                </c:pt>
                <c:pt idx="16">
                  <c:v>218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E-D443-BF86-2A581BD77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662741"/>
        <c:axId val="89716920"/>
      </c:barChart>
      <c:catAx>
        <c:axId val="856627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89716920"/>
        <c:crosses val="autoZero"/>
        <c:auto val="1"/>
        <c:lblAlgn val="ctr"/>
        <c:lblOffset val="100"/>
        <c:noMultiLvlLbl val="1"/>
      </c:catAx>
      <c:valAx>
        <c:axId val="897169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Biomassa (toneladas)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85662741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CL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algarve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algarve</c:v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ALG!$A$10:$A$18</c:f>
              <c:numCache>
                <c:formatCode>General</c:formatCode>
                <c:ptCount val="9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</c:numCache>
            </c:numRef>
          </c:cat>
          <c:val>
            <c:numRef>
              <c:f>ALG!$C$10:$C$18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560</c:v>
                </c:pt>
                <c:pt idx="5">
                  <c:v>341</c:v>
                </c:pt>
                <c:pt idx="6">
                  <c:v>242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5-F743-B20C-38A5CB5E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29296"/>
        <c:axId val="5883859"/>
      </c:barChart>
      <c:catAx>
        <c:axId val="7582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5883859"/>
        <c:crosses val="autoZero"/>
        <c:auto val="1"/>
        <c:lblAlgn val="ctr"/>
        <c:lblOffset val="100"/>
        <c:noMultiLvlLbl val="1"/>
      </c:catAx>
      <c:valAx>
        <c:axId val="58838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758292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CL"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PELAGO17 - ANE
Zona CAD
Abundância por classe de comprimento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CAD!$A$4:$A$26</c:f>
              <c:numCache>
                <c:formatCode>General</c:formatCode>
                <c:ptCount val="23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</c:numCache>
            </c:numRef>
          </c:cat>
          <c:val>
            <c:numRef>
              <c:f>CAD!$B$4:$B$26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3052</c:v>
                </c:pt>
                <c:pt idx="3">
                  <c:v>43051</c:v>
                </c:pt>
                <c:pt idx="4">
                  <c:v>135256</c:v>
                </c:pt>
                <c:pt idx="5">
                  <c:v>150356</c:v>
                </c:pt>
                <c:pt idx="6">
                  <c:v>131079</c:v>
                </c:pt>
                <c:pt idx="7">
                  <c:v>197904</c:v>
                </c:pt>
                <c:pt idx="8">
                  <c:v>205775</c:v>
                </c:pt>
                <c:pt idx="9">
                  <c:v>175511</c:v>
                </c:pt>
                <c:pt idx="10">
                  <c:v>209070</c:v>
                </c:pt>
                <c:pt idx="11">
                  <c:v>133377</c:v>
                </c:pt>
                <c:pt idx="12">
                  <c:v>90440</c:v>
                </c:pt>
                <c:pt idx="13">
                  <c:v>89666</c:v>
                </c:pt>
                <c:pt idx="14">
                  <c:v>81785</c:v>
                </c:pt>
                <c:pt idx="15">
                  <c:v>35661</c:v>
                </c:pt>
                <c:pt idx="16">
                  <c:v>8996</c:v>
                </c:pt>
                <c:pt idx="17">
                  <c:v>8996</c:v>
                </c:pt>
                <c:pt idx="18">
                  <c:v>17831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1-1D42-8DC6-9305BF854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3849436"/>
        <c:axId val="40138434"/>
      </c:barChart>
      <c:catAx>
        <c:axId val="638494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40138434"/>
        <c:crosses val="autoZero"/>
        <c:auto val="1"/>
        <c:lblAlgn val="ctr"/>
        <c:lblOffset val="100"/>
        <c:noMultiLvlLbl val="1"/>
      </c:catAx>
      <c:valAx>
        <c:axId val="4013843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Abundância (milhares)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63849436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CL"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PELAGO17 - ANE
Zona CAD
Abundância por grupo de idade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7375E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CAD!$AE$28:$AG$28</c:f>
              <c:numCache>
                <c:formatCode>General</c:formatCode>
                <c:ptCount val="3"/>
                <c:pt idx="0">
                  <c:v>1644592.3181818181</c:v>
                </c:pt>
                <c:pt idx="1">
                  <c:v>73213.681818181823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8-7544-84C0-7601BC2F1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5836374"/>
        <c:axId val="6782456"/>
      </c:barChart>
      <c:catAx>
        <c:axId val="558363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Grupo de idade (ano)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6782456"/>
        <c:crosses val="autoZero"/>
        <c:auto val="1"/>
        <c:lblAlgn val="ctr"/>
        <c:lblOffset val="100"/>
        <c:noMultiLvlLbl val="1"/>
      </c:catAx>
      <c:valAx>
        <c:axId val="67824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Abundância (milhares)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55836374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CL"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PELAGO17 - ANE
Zona CAD
Biomassa por grupo de idade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CAD!$AE$58:$AG$58</c:f>
              <c:numCache>
                <c:formatCode>0</c:formatCode>
                <c:ptCount val="3"/>
                <c:pt idx="0">
                  <c:v>11418.636363636364</c:v>
                </c:pt>
                <c:pt idx="1">
                  <c:v>1170.3636363636365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3-3246-AEB7-0A8D7851B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5284670"/>
        <c:axId val="99087993"/>
      </c:barChart>
      <c:catAx>
        <c:axId val="352846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99087993"/>
        <c:crosses val="autoZero"/>
        <c:auto val="1"/>
        <c:lblAlgn val="ctr"/>
        <c:lblOffset val="100"/>
        <c:noMultiLvlLbl val="1"/>
      </c:catAx>
      <c:valAx>
        <c:axId val="990879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Abundância (milhares)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35284670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CL" sz="14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PELAGO17 - ANE
Zona CAD
Biomassa por classe de comprimento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CAD!$A$4:$A$26</c:f>
              <c:numCache>
                <c:formatCode>General</c:formatCode>
                <c:ptCount val="23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</c:numCache>
            </c:numRef>
          </c:cat>
          <c:val>
            <c:numRef>
              <c:f>CAD!$C$4:$C$26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113</c:v>
                </c:pt>
                <c:pt idx="4">
                  <c:v>429</c:v>
                </c:pt>
                <c:pt idx="5">
                  <c:v>571</c:v>
                </c:pt>
                <c:pt idx="6">
                  <c:v>590</c:v>
                </c:pt>
                <c:pt idx="7">
                  <c:v>1046</c:v>
                </c:pt>
                <c:pt idx="8">
                  <c:v>1267</c:v>
                </c:pt>
                <c:pt idx="9">
                  <c:v>1250</c:v>
                </c:pt>
                <c:pt idx="10">
                  <c:v>1710</c:v>
                </c:pt>
                <c:pt idx="11">
                  <c:v>1245</c:v>
                </c:pt>
                <c:pt idx="12">
                  <c:v>959</c:v>
                </c:pt>
                <c:pt idx="13">
                  <c:v>1074</c:v>
                </c:pt>
                <c:pt idx="14">
                  <c:v>1102</c:v>
                </c:pt>
                <c:pt idx="15">
                  <c:v>538</c:v>
                </c:pt>
                <c:pt idx="16">
                  <c:v>151</c:v>
                </c:pt>
                <c:pt idx="17">
                  <c:v>168</c:v>
                </c:pt>
                <c:pt idx="18">
                  <c:v>369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E-D841-BE99-AEE2D6D5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346779"/>
        <c:axId val="84022099"/>
      </c:barChart>
      <c:catAx>
        <c:axId val="543467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84022099"/>
        <c:crosses val="autoZero"/>
        <c:auto val="1"/>
        <c:lblAlgn val="ctr"/>
        <c:lblOffset val="100"/>
        <c:noMultiLvlLbl val="1"/>
      </c:catAx>
      <c:valAx>
        <c:axId val="840220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Biomassa (toneladas)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54346779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Relación longitud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1260733917694249"/>
          <c:y val="0.17168999708369787"/>
          <c:w val="0.72234113531691913"/>
          <c:h val="0.6227774132400116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CAD!$AQ$37:$AQ$57</c:f>
              <c:numCache>
                <c:formatCode>0.0</c:formatCode>
                <c:ptCount val="21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13.5</c:v>
                </c:pt>
                <c:pt idx="14">
                  <c:v>14</c:v>
                </c:pt>
                <c:pt idx="15">
                  <c:v>14.5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  <c:pt idx="19">
                  <c:v>16.5</c:v>
                </c:pt>
                <c:pt idx="20">
                  <c:v>17</c:v>
                </c:pt>
              </c:numCache>
            </c:numRef>
          </c:xVal>
          <c:yVal>
            <c:numRef>
              <c:f>CAD!$AP$37:$AP$57</c:f>
              <c:numCache>
                <c:formatCode>0.0</c:formatCode>
                <c:ptCount val="21"/>
                <c:pt idx="0">
                  <c:v>1.7316799491751589</c:v>
                </c:pt>
                <c:pt idx="1">
                  <c:v>2.1940231964641592</c:v>
                </c:pt>
                <c:pt idx="2">
                  <c:v>2.7376598363181692</c:v>
                </c:pt>
                <c:pt idx="3">
                  <c:v>3.370447039856352</c:v>
                </c:pt>
                <c:pt idx="4">
                  <c:v>4.100456190057403</c:v>
                </c:pt>
                <c:pt idx="5">
                  <c:v>4.9359655919416472</c:v>
                </c:pt>
                <c:pt idx="6">
                  <c:v>5.8854538283137758</c:v>
                </c:pt>
                <c:pt idx="7">
                  <c:v>6.9575936723877572</c:v>
                </c:pt>
                <c:pt idx="8">
                  <c:v>8.1612464846936827</c:v>
                </c:pt>
                <c:pt idx="9">
                  <c:v>9.5054570341896465</c:v>
                </c:pt>
                <c:pt idx="10">
                  <c:v>10.999448693385986</c:v>
                </c:pt>
                <c:pt idx="11">
                  <c:v>12.652618965180869</c:v>
                </c:pt>
                <c:pt idx="12">
                  <c:v>14.474535305476689</c:v>
                </c:pt>
                <c:pt idx="13">
                  <c:v>16.474931210837067</c:v>
                </c:pt>
                <c:pt idx="14">
                  <c:v>18.663702544712415</c:v>
                </c:pt>
                <c:pt idx="15">
                  <c:v>21.050904079298984</c:v>
                </c:pt>
                <c:pt idx="16">
                  <c:v>23.646746233050163</c:v>
                </c:pt>
                <c:pt idx="17">
                  <c:v>26.461591986342974</c:v>
                </c:pt>
                <c:pt idx="18">
                  <c:v>29.505953959902435</c:v>
                </c:pt>
                <c:pt idx="19">
                  <c:v>32.790491642377965</c:v>
                </c:pt>
                <c:pt idx="20">
                  <c:v>36.326008754994632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6-0B44-8BC3-B365B93D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58207"/>
        <c:axId val="1570351823"/>
      </c:scatterChart>
      <c:valAx>
        <c:axId val="674658207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Longitud</a:t>
                </a:r>
                <a:r>
                  <a:rPr lang="es-MX" baseline="0"/>
                  <a:t> (cm)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0351823"/>
        <c:crosses val="autoZero"/>
        <c:crossBetween val="midCat"/>
      </c:valAx>
      <c:valAx>
        <c:axId val="15703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Pesos</a:t>
                </a:r>
                <a:r>
                  <a:rPr lang="es-MX" baseline="0"/>
                  <a:t> (grs)</a:t>
                </a:r>
              </a:p>
            </c:rich>
          </c:tx>
          <c:layout>
            <c:manualLayout>
              <c:xMode val="edge"/>
              <c:yMode val="edge"/>
              <c:x val="3.430531732418525E-2"/>
              <c:y val="0.37739574219889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65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56</xdr:row>
      <xdr:rowOff>0</xdr:rowOff>
    </xdr:from>
    <xdr:to>
      <xdr:col>13</xdr:col>
      <xdr:colOff>304200</xdr:colOff>
      <xdr:row>71</xdr:row>
      <xdr:rowOff>151560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18</xdr:row>
      <xdr:rowOff>0</xdr:rowOff>
    </xdr:from>
    <xdr:to>
      <xdr:col>13</xdr:col>
      <xdr:colOff>304200</xdr:colOff>
      <xdr:row>32</xdr:row>
      <xdr:rowOff>75600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25</xdr:row>
      <xdr:rowOff>19080</xdr:rowOff>
    </xdr:from>
    <xdr:to>
      <xdr:col>14</xdr:col>
      <xdr:colOff>532800</xdr:colOff>
      <xdr:row>39</xdr:row>
      <xdr:rowOff>94680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19080</xdr:colOff>
      <xdr:row>1</xdr:row>
      <xdr:rowOff>57240</xdr:rowOff>
    </xdr:from>
    <xdr:to>
      <xdr:col>13</xdr:col>
      <xdr:colOff>323280</xdr:colOff>
      <xdr:row>18</xdr:row>
      <xdr:rowOff>18810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43</xdr:row>
      <xdr:rowOff>45720</xdr:rowOff>
    </xdr:from>
    <xdr:to>
      <xdr:col>14</xdr:col>
      <xdr:colOff>304200</xdr:colOff>
      <xdr:row>59</xdr:row>
      <xdr:rowOff>173785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62</xdr:row>
      <xdr:rowOff>83880</xdr:rowOff>
    </xdr:from>
    <xdr:to>
      <xdr:col>14</xdr:col>
      <xdr:colOff>304200</xdr:colOff>
      <xdr:row>79</xdr:row>
      <xdr:rowOff>113760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19</xdr:row>
      <xdr:rowOff>83880</xdr:rowOff>
    </xdr:from>
    <xdr:to>
      <xdr:col>13</xdr:col>
      <xdr:colOff>304200</xdr:colOff>
      <xdr:row>34</xdr:row>
      <xdr:rowOff>57820</xdr:rowOff>
    </xdr:to>
    <xdr:graphicFrame macro="">
      <xdr:nvGraphicFramePr>
        <xdr:cNvPr id="6" name="Gráfico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692150</xdr:colOff>
      <xdr:row>34</xdr:row>
      <xdr:rowOff>196850</xdr:rowOff>
    </xdr:from>
    <xdr:to>
      <xdr:col>53</xdr:col>
      <xdr:colOff>203200</xdr:colOff>
      <xdr:row>49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CA678C-35B1-2AA1-0252-ED6091B0E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67"/>
  <sheetViews>
    <sheetView zoomScaleNormal="100" workbookViewId="0"/>
  </sheetViews>
  <sheetFormatPr baseColWidth="10" defaultColWidth="8.77734375" defaultRowHeight="14.4" x14ac:dyDescent="0.3"/>
  <cols>
    <col min="1" max="1" width="11"/>
    <col min="2" max="2" width="12.44140625"/>
    <col min="3" max="3" width="8.109375"/>
    <col min="4" max="4" width="11.44140625"/>
    <col min="5" max="5" width="11.109375"/>
    <col min="7" max="7" width="17"/>
    <col min="8" max="8" width="19.6640625"/>
    <col min="9" max="9" width="13.109375"/>
    <col min="10" max="10" width="9.6640625"/>
    <col min="11" max="11" width="8.109375"/>
    <col min="12" max="12" width="13.6640625"/>
    <col min="13" max="13" width="13"/>
    <col min="14" max="14" width="11.109375"/>
    <col min="15" max="15" width="10.109375"/>
    <col min="16" max="16" width="9.33203125"/>
    <col min="17" max="17" width="13.44140625"/>
    <col min="19" max="19" width="14"/>
    <col min="20" max="20" width="9.109375"/>
    <col min="21" max="21" width="20.33203125"/>
    <col min="22" max="22" width="21.6640625"/>
    <col min="23" max="23" width="3.109375"/>
    <col min="24" max="24" width="2.109375"/>
    <col min="25" max="26" width="11.6640625"/>
    <col min="27" max="1025" width="9.109375"/>
  </cols>
  <sheetData>
    <row r="1" spans="1:25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U1" t="s">
        <v>0</v>
      </c>
      <c r="V1" s="6" t="s">
        <v>19</v>
      </c>
    </row>
    <row r="2" spans="1:25" x14ac:dyDescent="0.3">
      <c r="A2" t="s">
        <v>19</v>
      </c>
      <c r="B2">
        <v>18</v>
      </c>
      <c r="C2" t="s">
        <v>20</v>
      </c>
      <c r="D2" s="7">
        <v>42851</v>
      </c>
      <c r="E2" t="s">
        <v>21</v>
      </c>
      <c r="F2">
        <v>1</v>
      </c>
      <c r="G2">
        <v>13.4</v>
      </c>
      <c r="H2">
        <v>13</v>
      </c>
      <c r="I2">
        <v>15</v>
      </c>
      <c r="J2">
        <v>12</v>
      </c>
      <c r="K2" t="s">
        <v>22</v>
      </c>
      <c r="L2">
        <v>3</v>
      </c>
      <c r="M2">
        <v>0</v>
      </c>
      <c r="N2">
        <v>1</v>
      </c>
      <c r="O2">
        <v>1</v>
      </c>
      <c r="P2" t="s">
        <v>23</v>
      </c>
      <c r="Q2">
        <v>0</v>
      </c>
      <c r="R2">
        <v>1</v>
      </c>
      <c r="U2" t="s">
        <v>2</v>
      </c>
      <c r="V2" t="s">
        <v>24</v>
      </c>
    </row>
    <row r="3" spans="1:25" x14ac:dyDescent="0.3">
      <c r="A3" t="s">
        <v>19</v>
      </c>
      <c r="B3">
        <v>18</v>
      </c>
      <c r="C3" t="s">
        <v>20</v>
      </c>
      <c r="D3" s="7">
        <v>42851</v>
      </c>
      <c r="E3" t="s">
        <v>21</v>
      </c>
      <c r="F3">
        <v>2</v>
      </c>
      <c r="G3">
        <v>13.3</v>
      </c>
      <c r="H3">
        <v>13</v>
      </c>
      <c r="I3">
        <v>14</v>
      </c>
      <c r="J3">
        <v>12</v>
      </c>
      <c r="K3" t="s">
        <v>25</v>
      </c>
      <c r="L3">
        <v>3</v>
      </c>
      <c r="M3">
        <v>0</v>
      </c>
      <c r="N3">
        <v>1</v>
      </c>
      <c r="O3">
        <v>2</v>
      </c>
      <c r="P3" t="s">
        <v>23</v>
      </c>
      <c r="Q3">
        <v>1</v>
      </c>
      <c r="R3">
        <v>1</v>
      </c>
    </row>
    <row r="4" spans="1:25" x14ac:dyDescent="0.3">
      <c r="A4" t="s">
        <v>19</v>
      </c>
      <c r="B4">
        <v>18</v>
      </c>
      <c r="C4" t="s">
        <v>20</v>
      </c>
      <c r="D4" s="7">
        <v>42851</v>
      </c>
      <c r="E4" t="s">
        <v>21</v>
      </c>
      <c r="F4">
        <v>3</v>
      </c>
      <c r="G4">
        <v>13.3</v>
      </c>
      <c r="H4">
        <v>13</v>
      </c>
      <c r="I4">
        <v>15</v>
      </c>
      <c r="J4">
        <v>13</v>
      </c>
      <c r="K4" t="s">
        <v>22</v>
      </c>
      <c r="L4">
        <v>3</v>
      </c>
      <c r="M4">
        <v>0</v>
      </c>
      <c r="N4">
        <v>1</v>
      </c>
      <c r="O4">
        <v>3</v>
      </c>
      <c r="P4" t="s">
        <v>23</v>
      </c>
      <c r="Q4">
        <v>0</v>
      </c>
      <c r="R4">
        <v>1</v>
      </c>
      <c r="U4" t="s">
        <v>26</v>
      </c>
      <c r="V4" t="s">
        <v>27</v>
      </c>
    </row>
    <row r="5" spans="1:25" x14ac:dyDescent="0.3">
      <c r="A5" t="s">
        <v>19</v>
      </c>
      <c r="B5">
        <v>18</v>
      </c>
      <c r="C5" t="s">
        <v>20</v>
      </c>
      <c r="D5" s="7">
        <v>42851</v>
      </c>
      <c r="E5" t="s">
        <v>21</v>
      </c>
      <c r="F5">
        <v>4</v>
      </c>
      <c r="G5">
        <v>13.2</v>
      </c>
      <c r="H5">
        <v>13</v>
      </c>
      <c r="I5">
        <v>14</v>
      </c>
      <c r="J5">
        <v>12</v>
      </c>
      <c r="K5" t="s">
        <v>22</v>
      </c>
      <c r="L5">
        <v>3</v>
      </c>
      <c r="M5">
        <v>0</v>
      </c>
      <c r="N5">
        <v>1</v>
      </c>
      <c r="O5">
        <v>4</v>
      </c>
      <c r="P5" t="s">
        <v>23</v>
      </c>
      <c r="Q5">
        <v>0</v>
      </c>
      <c r="R5">
        <v>1</v>
      </c>
      <c r="U5" t="s">
        <v>28</v>
      </c>
      <c r="V5">
        <v>1</v>
      </c>
      <c r="W5">
        <v>2</v>
      </c>
      <c r="X5">
        <v>3</v>
      </c>
      <c r="Y5" t="s">
        <v>29</v>
      </c>
    </row>
    <row r="6" spans="1:25" x14ac:dyDescent="0.3">
      <c r="A6" t="s">
        <v>19</v>
      </c>
      <c r="B6">
        <v>18</v>
      </c>
      <c r="C6" t="s">
        <v>20</v>
      </c>
      <c r="D6" s="7">
        <v>42851</v>
      </c>
      <c r="E6" t="s">
        <v>21</v>
      </c>
      <c r="F6">
        <v>5</v>
      </c>
      <c r="G6">
        <v>13.4</v>
      </c>
      <c r="H6">
        <v>13</v>
      </c>
      <c r="I6">
        <v>13</v>
      </c>
      <c r="J6">
        <v>11</v>
      </c>
      <c r="K6" t="s">
        <v>22</v>
      </c>
      <c r="L6">
        <v>3</v>
      </c>
      <c r="M6">
        <v>0</v>
      </c>
      <c r="N6">
        <v>1</v>
      </c>
      <c r="O6">
        <v>5</v>
      </c>
      <c r="P6" t="s">
        <v>23</v>
      </c>
      <c r="Q6">
        <v>0</v>
      </c>
      <c r="R6">
        <v>1</v>
      </c>
      <c r="U6" s="8">
        <v>7</v>
      </c>
      <c r="V6">
        <v>2</v>
      </c>
      <c r="Y6">
        <v>2</v>
      </c>
    </row>
    <row r="7" spans="1:25" x14ac:dyDescent="0.3">
      <c r="A7" t="s">
        <v>19</v>
      </c>
      <c r="B7">
        <v>18</v>
      </c>
      <c r="C7" t="s">
        <v>20</v>
      </c>
      <c r="D7" s="7">
        <v>42851</v>
      </c>
      <c r="E7" t="s">
        <v>21</v>
      </c>
      <c r="F7">
        <v>6</v>
      </c>
      <c r="G7">
        <v>13.3</v>
      </c>
      <c r="H7">
        <v>13</v>
      </c>
      <c r="I7">
        <v>14</v>
      </c>
      <c r="J7">
        <v>11</v>
      </c>
      <c r="K7" t="s">
        <v>22</v>
      </c>
      <c r="L7">
        <v>3</v>
      </c>
      <c r="M7">
        <v>0</v>
      </c>
      <c r="N7">
        <v>1</v>
      </c>
      <c r="O7">
        <v>6</v>
      </c>
      <c r="P7" t="s">
        <v>23</v>
      </c>
      <c r="Q7">
        <v>1</v>
      </c>
      <c r="R7">
        <v>1</v>
      </c>
      <c r="U7" s="8">
        <v>7.5</v>
      </c>
      <c r="V7">
        <v>10</v>
      </c>
      <c r="Y7">
        <v>10</v>
      </c>
    </row>
    <row r="8" spans="1:25" x14ac:dyDescent="0.3">
      <c r="A8" t="s">
        <v>19</v>
      </c>
      <c r="B8">
        <v>18</v>
      </c>
      <c r="C8" t="s">
        <v>20</v>
      </c>
      <c r="D8" s="7">
        <v>42851</v>
      </c>
      <c r="E8" t="s">
        <v>21</v>
      </c>
      <c r="F8">
        <v>7</v>
      </c>
      <c r="G8">
        <v>13.8</v>
      </c>
      <c r="H8">
        <v>13.5</v>
      </c>
      <c r="I8">
        <v>16</v>
      </c>
      <c r="J8">
        <v>13</v>
      </c>
      <c r="K8" t="s">
        <v>22</v>
      </c>
      <c r="L8">
        <v>3</v>
      </c>
      <c r="M8">
        <v>0</v>
      </c>
      <c r="N8">
        <v>1</v>
      </c>
      <c r="O8">
        <v>7</v>
      </c>
      <c r="P8" t="s">
        <v>23</v>
      </c>
      <c r="Q8">
        <v>1</v>
      </c>
      <c r="R8">
        <v>1</v>
      </c>
      <c r="U8" s="8">
        <v>8</v>
      </c>
      <c r="V8">
        <v>10</v>
      </c>
      <c r="Y8">
        <v>10</v>
      </c>
    </row>
    <row r="9" spans="1:25" x14ac:dyDescent="0.3">
      <c r="A9" t="s">
        <v>19</v>
      </c>
      <c r="B9">
        <v>18</v>
      </c>
      <c r="C9" t="s">
        <v>20</v>
      </c>
      <c r="D9" s="7">
        <v>42851</v>
      </c>
      <c r="E9" t="s">
        <v>21</v>
      </c>
      <c r="F9">
        <v>8</v>
      </c>
      <c r="G9">
        <v>13.9</v>
      </c>
      <c r="H9">
        <v>13</v>
      </c>
      <c r="I9">
        <v>17</v>
      </c>
      <c r="J9">
        <v>14</v>
      </c>
      <c r="K9" t="s">
        <v>22</v>
      </c>
      <c r="L9">
        <v>3</v>
      </c>
      <c r="M9">
        <v>0</v>
      </c>
      <c r="N9">
        <v>1</v>
      </c>
      <c r="O9">
        <v>8</v>
      </c>
      <c r="P9" t="s">
        <v>23</v>
      </c>
      <c r="Q9">
        <v>1</v>
      </c>
      <c r="R9">
        <v>1</v>
      </c>
      <c r="U9" s="8">
        <v>8.5</v>
      </c>
      <c r="V9">
        <v>10</v>
      </c>
      <c r="Y9">
        <v>10</v>
      </c>
    </row>
    <row r="10" spans="1:25" x14ac:dyDescent="0.3">
      <c r="A10" t="s">
        <v>19</v>
      </c>
      <c r="B10">
        <v>18</v>
      </c>
      <c r="C10" t="s">
        <v>20</v>
      </c>
      <c r="D10" s="7">
        <v>42851</v>
      </c>
      <c r="E10" t="s">
        <v>21</v>
      </c>
      <c r="F10">
        <v>9</v>
      </c>
      <c r="G10">
        <v>13.8</v>
      </c>
      <c r="H10">
        <v>13.5</v>
      </c>
      <c r="I10">
        <v>17</v>
      </c>
      <c r="J10">
        <v>14</v>
      </c>
      <c r="K10" t="s">
        <v>22</v>
      </c>
      <c r="L10">
        <v>3</v>
      </c>
      <c r="M10">
        <v>0</v>
      </c>
      <c r="N10">
        <v>1</v>
      </c>
      <c r="O10">
        <v>9</v>
      </c>
      <c r="P10" t="s">
        <v>23</v>
      </c>
      <c r="Q10">
        <v>1</v>
      </c>
      <c r="R10">
        <v>1</v>
      </c>
      <c r="U10" s="8">
        <v>9</v>
      </c>
      <c r="V10">
        <v>10</v>
      </c>
      <c r="Y10">
        <v>10</v>
      </c>
    </row>
    <row r="11" spans="1:25" x14ac:dyDescent="0.3">
      <c r="A11" t="s">
        <v>19</v>
      </c>
      <c r="B11">
        <v>18</v>
      </c>
      <c r="C11" t="s">
        <v>20</v>
      </c>
      <c r="D11" s="7">
        <v>42851</v>
      </c>
      <c r="E11" t="s">
        <v>21</v>
      </c>
      <c r="F11">
        <v>10</v>
      </c>
      <c r="G11">
        <v>13.7</v>
      </c>
      <c r="H11">
        <v>13.5</v>
      </c>
      <c r="I11">
        <v>15</v>
      </c>
      <c r="J11">
        <v>12</v>
      </c>
      <c r="K11" t="s">
        <v>22</v>
      </c>
      <c r="L11">
        <v>3</v>
      </c>
      <c r="M11">
        <v>0</v>
      </c>
      <c r="N11">
        <v>1</v>
      </c>
      <c r="O11">
        <v>10</v>
      </c>
      <c r="P11" t="s">
        <v>23</v>
      </c>
      <c r="Q11">
        <v>1</v>
      </c>
      <c r="R11">
        <v>1</v>
      </c>
      <c r="U11" s="8">
        <v>9.5</v>
      </c>
      <c r="V11">
        <v>20</v>
      </c>
      <c r="Y11">
        <v>20</v>
      </c>
    </row>
    <row r="12" spans="1:25" x14ac:dyDescent="0.3">
      <c r="A12" t="s">
        <v>19</v>
      </c>
      <c r="B12">
        <v>18</v>
      </c>
      <c r="C12" t="s">
        <v>20</v>
      </c>
      <c r="D12" s="7">
        <v>42851</v>
      </c>
      <c r="E12" t="s">
        <v>21</v>
      </c>
      <c r="F12">
        <v>11</v>
      </c>
      <c r="G12">
        <v>13.9</v>
      </c>
      <c r="H12">
        <v>13.5</v>
      </c>
      <c r="I12">
        <v>17</v>
      </c>
      <c r="J12">
        <v>15</v>
      </c>
      <c r="K12" t="s">
        <v>25</v>
      </c>
      <c r="L12">
        <v>3</v>
      </c>
      <c r="M12">
        <v>0</v>
      </c>
      <c r="N12">
        <v>1</v>
      </c>
      <c r="O12">
        <v>11</v>
      </c>
      <c r="P12" t="s">
        <v>23</v>
      </c>
      <c r="Q12">
        <v>1</v>
      </c>
      <c r="R12">
        <v>1</v>
      </c>
      <c r="U12" s="8">
        <v>10</v>
      </c>
      <c r="V12">
        <v>18</v>
      </c>
      <c r="Y12">
        <v>18</v>
      </c>
    </row>
    <row r="13" spans="1:25" x14ac:dyDescent="0.3">
      <c r="A13" t="s">
        <v>19</v>
      </c>
      <c r="B13">
        <v>18</v>
      </c>
      <c r="C13" t="s">
        <v>20</v>
      </c>
      <c r="D13" s="7">
        <v>42851</v>
      </c>
      <c r="E13" t="s">
        <v>21</v>
      </c>
      <c r="F13">
        <v>12</v>
      </c>
      <c r="G13">
        <v>13.7</v>
      </c>
      <c r="H13">
        <v>13.5</v>
      </c>
      <c r="I13">
        <v>16</v>
      </c>
      <c r="J13">
        <v>14</v>
      </c>
      <c r="K13" t="s">
        <v>22</v>
      </c>
      <c r="L13">
        <v>3</v>
      </c>
      <c r="M13">
        <v>0</v>
      </c>
      <c r="N13">
        <v>1</v>
      </c>
      <c r="O13">
        <v>12</v>
      </c>
      <c r="P13" t="s">
        <v>23</v>
      </c>
      <c r="Q13">
        <v>1</v>
      </c>
      <c r="R13">
        <v>1</v>
      </c>
      <c r="U13" s="8">
        <v>10.5</v>
      </c>
      <c r="V13">
        <v>17</v>
      </c>
      <c r="Y13">
        <v>17</v>
      </c>
    </row>
    <row r="14" spans="1:25" x14ac:dyDescent="0.3">
      <c r="A14" t="s">
        <v>19</v>
      </c>
      <c r="B14">
        <v>18</v>
      </c>
      <c r="C14" t="s">
        <v>20</v>
      </c>
      <c r="D14" s="7">
        <v>42851</v>
      </c>
      <c r="E14" t="s">
        <v>21</v>
      </c>
      <c r="F14">
        <v>13</v>
      </c>
      <c r="G14">
        <v>13.5</v>
      </c>
      <c r="H14">
        <v>13.5</v>
      </c>
      <c r="I14">
        <v>16</v>
      </c>
      <c r="J14">
        <v>13</v>
      </c>
      <c r="K14" t="s">
        <v>25</v>
      </c>
      <c r="L14">
        <v>3</v>
      </c>
      <c r="M14">
        <v>0</v>
      </c>
      <c r="N14">
        <v>1</v>
      </c>
      <c r="O14">
        <v>13</v>
      </c>
      <c r="P14" t="s">
        <v>23</v>
      </c>
      <c r="Q14">
        <v>1</v>
      </c>
      <c r="R14">
        <v>1</v>
      </c>
      <c r="U14" s="8">
        <v>11</v>
      </c>
      <c r="V14">
        <v>16</v>
      </c>
      <c r="Y14">
        <v>16</v>
      </c>
    </row>
    <row r="15" spans="1:25" x14ac:dyDescent="0.3">
      <c r="A15" t="s">
        <v>19</v>
      </c>
      <c r="B15">
        <v>18</v>
      </c>
      <c r="C15" t="s">
        <v>20</v>
      </c>
      <c r="D15" s="7">
        <v>42851</v>
      </c>
      <c r="E15" t="s">
        <v>21</v>
      </c>
      <c r="F15">
        <v>14</v>
      </c>
      <c r="G15">
        <v>13.5</v>
      </c>
      <c r="H15">
        <v>13.5</v>
      </c>
      <c r="I15">
        <v>15</v>
      </c>
      <c r="J15">
        <v>13</v>
      </c>
      <c r="K15" t="s">
        <v>25</v>
      </c>
      <c r="L15">
        <v>3</v>
      </c>
      <c r="M15">
        <v>0</v>
      </c>
      <c r="N15">
        <v>1</v>
      </c>
      <c r="O15">
        <v>14</v>
      </c>
      <c r="P15" t="s">
        <v>23</v>
      </c>
      <c r="Q15">
        <v>1</v>
      </c>
      <c r="R15">
        <v>1</v>
      </c>
      <c r="U15" s="8">
        <v>11.5</v>
      </c>
      <c r="V15">
        <v>12</v>
      </c>
      <c r="W15">
        <v>1</v>
      </c>
      <c r="Y15">
        <v>13</v>
      </c>
    </row>
    <row r="16" spans="1:25" x14ac:dyDescent="0.3">
      <c r="A16" t="s">
        <v>19</v>
      </c>
      <c r="B16">
        <v>18</v>
      </c>
      <c r="C16" t="s">
        <v>20</v>
      </c>
      <c r="D16" s="7">
        <v>42851</v>
      </c>
      <c r="E16" t="s">
        <v>21</v>
      </c>
      <c r="F16">
        <v>15</v>
      </c>
      <c r="G16">
        <v>13.5</v>
      </c>
      <c r="H16">
        <v>13.5</v>
      </c>
      <c r="I16">
        <v>15</v>
      </c>
      <c r="J16">
        <v>12</v>
      </c>
      <c r="K16" t="s">
        <v>22</v>
      </c>
      <c r="L16">
        <v>3</v>
      </c>
      <c r="M16">
        <v>0</v>
      </c>
      <c r="N16">
        <v>1</v>
      </c>
      <c r="O16">
        <v>15</v>
      </c>
      <c r="P16" t="s">
        <v>23</v>
      </c>
      <c r="Q16">
        <v>1</v>
      </c>
      <c r="R16">
        <v>1</v>
      </c>
      <c r="U16" s="8">
        <v>12</v>
      </c>
      <c r="V16">
        <v>21</v>
      </c>
      <c r="Y16">
        <v>21</v>
      </c>
    </row>
    <row r="17" spans="1:25" x14ac:dyDescent="0.3">
      <c r="A17" t="s">
        <v>19</v>
      </c>
      <c r="B17">
        <v>18</v>
      </c>
      <c r="C17" t="s">
        <v>20</v>
      </c>
      <c r="D17" s="7">
        <v>42851</v>
      </c>
      <c r="E17" t="s">
        <v>21</v>
      </c>
      <c r="F17">
        <v>16</v>
      </c>
      <c r="G17">
        <v>13.6</v>
      </c>
      <c r="H17">
        <v>13.5</v>
      </c>
      <c r="I17">
        <v>15</v>
      </c>
      <c r="J17">
        <v>12</v>
      </c>
      <c r="K17" t="s">
        <v>22</v>
      </c>
      <c r="L17">
        <v>3</v>
      </c>
      <c r="M17">
        <v>0</v>
      </c>
      <c r="N17">
        <v>1</v>
      </c>
      <c r="O17">
        <v>16</v>
      </c>
      <c r="P17" t="s">
        <v>23</v>
      </c>
      <c r="Q17">
        <v>1</v>
      </c>
      <c r="R17">
        <v>1</v>
      </c>
      <c r="U17" s="8">
        <v>12.5</v>
      </c>
      <c r="V17">
        <v>20</v>
      </c>
      <c r="Y17">
        <v>20</v>
      </c>
    </row>
    <row r="18" spans="1:25" x14ac:dyDescent="0.3">
      <c r="A18" t="s">
        <v>19</v>
      </c>
      <c r="B18">
        <v>18</v>
      </c>
      <c r="C18" t="s">
        <v>20</v>
      </c>
      <c r="D18" s="7">
        <v>42851</v>
      </c>
      <c r="E18" t="s">
        <v>21</v>
      </c>
      <c r="F18">
        <v>17</v>
      </c>
      <c r="G18">
        <v>14.3</v>
      </c>
      <c r="H18">
        <v>14</v>
      </c>
      <c r="I18">
        <v>17</v>
      </c>
      <c r="J18">
        <v>14</v>
      </c>
      <c r="K18" t="s">
        <v>22</v>
      </c>
      <c r="L18">
        <v>3</v>
      </c>
      <c r="M18">
        <v>0</v>
      </c>
      <c r="N18">
        <v>1</v>
      </c>
      <c r="O18">
        <v>17</v>
      </c>
      <c r="P18" t="s">
        <v>23</v>
      </c>
      <c r="Q18">
        <v>1</v>
      </c>
      <c r="R18">
        <v>1</v>
      </c>
      <c r="U18" s="8">
        <v>13</v>
      </c>
      <c r="V18">
        <v>25</v>
      </c>
      <c r="W18">
        <v>2</v>
      </c>
      <c r="Y18">
        <v>27</v>
      </c>
    </row>
    <row r="19" spans="1:25" x14ac:dyDescent="0.3">
      <c r="A19" t="s">
        <v>19</v>
      </c>
      <c r="B19">
        <v>18</v>
      </c>
      <c r="C19" t="s">
        <v>20</v>
      </c>
      <c r="D19" s="7">
        <v>42851</v>
      </c>
      <c r="E19" t="s">
        <v>21</v>
      </c>
      <c r="F19">
        <v>18</v>
      </c>
      <c r="G19">
        <v>14.1</v>
      </c>
      <c r="H19">
        <v>14</v>
      </c>
      <c r="I19">
        <v>18</v>
      </c>
      <c r="J19">
        <v>15</v>
      </c>
      <c r="K19" t="s">
        <v>22</v>
      </c>
      <c r="L19">
        <v>3</v>
      </c>
      <c r="M19">
        <v>0</v>
      </c>
      <c r="N19">
        <v>1</v>
      </c>
      <c r="O19">
        <v>18</v>
      </c>
      <c r="P19" t="s">
        <v>23</v>
      </c>
      <c r="Q19">
        <v>1</v>
      </c>
      <c r="R19">
        <v>1</v>
      </c>
      <c r="U19" s="8">
        <v>13.5</v>
      </c>
      <c r="V19">
        <v>21</v>
      </c>
      <c r="W19">
        <v>2</v>
      </c>
      <c r="Y19">
        <v>23</v>
      </c>
    </row>
    <row r="20" spans="1:25" x14ac:dyDescent="0.3">
      <c r="A20" t="s">
        <v>19</v>
      </c>
      <c r="B20">
        <v>18</v>
      </c>
      <c r="C20" t="s">
        <v>20</v>
      </c>
      <c r="D20" s="7">
        <v>42851</v>
      </c>
      <c r="E20" t="s">
        <v>21</v>
      </c>
      <c r="F20">
        <v>19</v>
      </c>
      <c r="G20">
        <v>14.3</v>
      </c>
      <c r="H20">
        <v>14</v>
      </c>
      <c r="I20">
        <v>17</v>
      </c>
      <c r="J20">
        <v>14</v>
      </c>
      <c r="K20" t="s">
        <v>22</v>
      </c>
      <c r="L20">
        <v>3</v>
      </c>
      <c r="M20">
        <v>0</v>
      </c>
      <c r="N20">
        <v>1</v>
      </c>
      <c r="O20">
        <v>19</v>
      </c>
      <c r="P20" t="s">
        <v>23</v>
      </c>
      <c r="Q20">
        <v>0</v>
      </c>
      <c r="R20">
        <v>1</v>
      </c>
      <c r="U20" s="8">
        <v>14</v>
      </c>
      <c r="V20">
        <v>20</v>
      </c>
      <c r="W20">
        <v>1</v>
      </c>
      <c r="Y20">
        <v>21</v>
      </c>
    </row>
    <row r="21" spans="1:25" x14ac:dyDescent="0.3">
      <c r="A21" t="s">
        <v>19</v>
      </c>
      <c r="B21">
        <v>18</v>
      </c>
      <c r="C21" t="s">
        <v>20</v>
      </c>
      <c r="D21" s="7">
        <v>42851</v>
      </c>
      <c r="E21" t="s">
        <v>21</v>
      </c>
      <c r="F21">
        <v>20</v>
      </c>
      <c r="G21">
        <v>14.1</v>
      </c>
      <c r="H21">
        <v>14</v>
      </c>
      <c r="I21">
        <v>16</v>
      </c>
      <c r="J21">
        <v>14</v>
      </c>
      <c r="K21" t="s">
        <v>22</v>
      </c>
      <c r="L21">
        <v>3</v>
      </c>
      <c r="M21">
        <v>0</v>
      </c>
      <c r="N21">
        <v>1</v>
      </c>
      <c r="O21">
        <v>20</v>
      </c>
      <c r="P21" t="s">
        <v>23</v>
      </c>
      <c r="Q21">
        <v>1</v>
      </c>
      <c r="R21">
        <v>1</v>
      </c>
      <c r="U21" s="8">
        <v>14.5</v>
      </c>
      <c r="V21">
        <v>18</v>
      </c>
      <c r="W21">
        <v>1</v>
      </c>
      <c r="Y21">
        <v>19</v>
      </c>
    </row>
    <row r="22" spans="1:25" x14ac:dyDescent="0.3">
      <c r="A22" t="s">
        <v>19</v>
      </c>
      <c r="B22">
        <v>18</v>
      </c>
      <c r="C22" t="s">
        <v>20</v>
      </c>
      <c r="D22" s="7">
        <v>42851</v>
      </c>
      <c r="E22" t="s">
        <v>21</v>
      </c>
      <c r="F22">
        <v>21</v>
      </c>
      <c r="G22">
        <v>14.2</v>
      </c>
      <c r="H22">
        <v>14</v>
      </c>
      <c r="I22">
        <v>18</v>
      </c>
      <c r="J22">
        <v>15</v>
      </c>
      <c r="K22" t="s">
        <v>22</v>
      </c>
      <c r="L22">
        <v>3</v>
      </c>
      <c r="M22">
        <v>0</v>
      </c>
      <c r="N22">
        <v>1</v>
      </c>
      <c r="O22">
        <v>21</v>
      </c>
      <c r="P22" t="s">
        <v>23</v>
      </c>
      <c r="Q22">
        <v>1</v>
      </c>
      <c r="R22">
        <v>1</v>
      </c>
      <c r="U22" s="8">
        <v>15</v>
      </c>
      <c r="V22">
        <v>12</v>
      </c>
      <c r="W22">
        <v>2</v>
      </c>
      <c r="Y22">
        <v>14</v>
      </c>
    </row>
    <row r="23" spans="1:25" x14ac:dyDescent="0.3">
      <c r="A23" t="s">
        <v>19</v>
      </c>
      <c r="B23">
        <v>18</v>
      </c>
      <c r="C23" t="s">
        <v>20</v>
      </c>
      <c r="D23" s="7">
        <v>42851</v>
      </c>
      <c r="E23" t="s">
        <v>21</v>
      </c>
      <c r="F23">
        <v>22</v>
      </c>
      <c r="G23">
        <v>14.4</v>
      </c>
      <c r="H23">
        <v>14</v>
      </c>
      <c r="I23">
        <v>20</v>
      </c>
      <c r="J23">
        <v>16</v>
      </c>
      <c r="K23" t="s">
        <v>22</v>
      </c>
      <c r="L23">
        <v>3</v>
      </c>
      <c r="M23">
        <v>0</v>
      </c>
      <c r="N23">
        <v>1</v>
      </c>
      <c r="O23">
        <v>22</v>
      </c>
      <c r="P23" t="s">
        <v>23</v>
      </c>
      <c r="Q23">
        <v>1</v>
      </c>
      <c r="R23">
        <v>1</v>
      </c>
      <c r="U23" s="8">
        <v>15.5</v>
      </c>
      <c r="V23">
        <v>17</v>
      </c>
      <c r="Y23">
        <v>17</v>
      </c>
    </row>
    <row r="24" spans="1:25" x14ac:dyDescent="0.3">
      <c r="A24" t="s">
        <v>19</v>
      </c>
      <c r="B24">
        <v>18</v>
      </c>
      <c r="C24" t="s">
        <v>20</v>
      </c>
      <c r="D24" s="7">
        <v>42851</v>
      </c>
      <c r="E24" t="s">
        <v>21</v>
      </c>
      <c r="F24">
        <v>23</v>
      </c>
      <c r="G24">
        <v>14.4</v>
      </c>
      <c r="H24">
        <v>14</v>
      </c>
      <c r="I24">
        <v>18</v>
      </c>
      <c r="J24">
        <v>15</v>
      </c>
      <c r="K24" t="s">
        <v>22</v>
      </c>
      <c r="L24">
        <v>3</v>
      </c>
      <c r="M24">
        <v>0</v>
      </c>
      <c r="N24">
        <v>1</v>
      </c>
      <c r="O24">
        <v>23</v>
      </c>
      <c r="P24" t="s">
        <v>23</v>
      </c>
      <c r="Q24">
        <v>1</v>
      </c>
      <c r="R24">
        <v>1</v>
      </c>
      <c r="U24" s="8">
        <v>16</v>
      </c>
      <c r="V24">
        <v>3</v>
      </c>
      <c r="W24">
        <v>7</v>
      </c>
      <c r="Y24">
        <v>10</v>
      </c>
    </row>
    <row r="25" spans="1:25" x14ac:dyDescent="0.3">
      <c r="A25" t="s">
        <v>19</v>
      </c>
      <c r="B25">
        <v>18</v>
      </c>
      <c r="C25" t="s">
        <v>20</v>
      </c>
      <c r="D25" s="7">
        <v>42851</v>
      </c>
      <c r="E25" t="s">
        <v>21</v>
      </c>
      <c r="F25">
        <v>24</v>
      </c>
      <c r="G25">
        <v>14.4</v>
      </c>
      <c r="H25">
        <v>14</v>
      </c>
      <c r="I25">
        <v>18</v>
      </c>
      <c r="J25">
        <v>15</v>
      </c>
      <c r="K25" t="s">
        <v>25</v>
      </c>
      <c r="L25">
        <v>3</v>
      </c>
      <c r="M25">
        <v>0</v>
      </c>
      <c r="N25">
        <v>1</v>
      </c>
      <c r="O25">
        <v>24</v>
      </c>
      <c r="P25" t="s">
        <v>23</v>
      </c>
      <c r="Q25">
        <v>1</v>
      </c>
      <c r="R25">
        <v>1</v>
      </c>
      <c r="U25" s="8">
        <v>16.5</v>
      </c>
      <c r="V25">
        <v>4</v>
      </c>
      <c r="W25">
        <v>4</v>
      </c>
      <c r="X25">
        <v>1</v>
      </c>
      <c r="Y25">
        <v>9</v>
      </c>
    </row>
    <row r="26" spans="1:25" x14ac:dyDescent="0.3">
      <c r="A26" t="s">
        <v>19</v>
      </c>
      <c r="B26">
        <v>18</v>
      </c>
      <c r="C26" t="s">
        <v>20</v>
      </c>
      <c r="D26" s="7">
        <v>42851</v>
      </c>
      <c r="E26" t="s">
        <v>21</v>
      </c>
      <c r="F26">
        <v>25</v>
      </c>
      <c r="G26">
        <v>14.3</v>
      </c>
      <c r="H26">
        <v>14</v>
      </c>
      <c r="I26">
        <v>18</v>
      </c>
      <c r="J26">
        <v>15</v>
      </c>
      <c r="K26" t="s">
        <v>25</v>
      </c>
      <c r="L26">
        <v>3</v>
      </c>
      <c r="M26">
        <v>0</v>
      </c>
      <c r="N26">
        <v>1</v>
      </c>
      <c r="O26">
        <v>25</v>
      </c>
      <c r="P26" t="s">
        <v>23</v>
      </c>
      <c r="Q26">
        <v>1</v>
      </c>
      <c r="R26">
        <v>1</v>
      </c>
      <c r="U26" s="8">
        <v>17</v>
      </c>
      <c r="V26">
        <v>5</v>
      </c>
      <c r="W26">
        <v>3</v>
      </c>
      <c r="X26">
        <v>1</v>
      </c>
      <c r="Y26">
        <v>9</v>
      </c>
    </row>
    <row r="27" spans="1:25" x14ac:dyDescent="0.3">
      <c r="A27" t="s">
        <v>19</v>
      </c>
      <c r="B27">
        <v>18</v>
      </c>
      <c r="C27" t="s">
        <v>20</v>
      </c>
      <c r="D27" s="7">
        <v>42851</v>
      </c>
      <c r="E27" t="s">
        <v>21</v>
      </c>
      <c r="F27">
        <v>26</v>
      </c>
      <c r="G27">
        <v>14.4</v>
      </c>
      <c r="H27">
        <v>14</v>
      </c>
      <c r="I27">
        <v>19</v>
      </c>
      <c r="J27">
        <v>15</v>
      </c>
      <c r="K27" t="s">
        <v>22</v>
      </c>
      <c r="L27">
        <v>3</v>
      </c>
      <c r="M27">
        <v>0</v>
      </c>
      <c r="N27">
        <v>1</v>
      </c>
      <c r="O27">
        <v>26</v>
      </c>
      <c r="P27" t="s">
        <v>23</v>
      </c>
      <c r="Q27">
        <v>1</v>
      </c>
      <c r="R27">
        <v>1</v>
      </c>
      <c r="U27" s="8" t="s">
        <v>29</v>
      </c>
      <c r="V27">
        <v>291</v>
      </c>
      <c r="W27">
        <v>23</v>
      </c>
      <c r="X27">
        <v>2</v>
      </c>
      <c r="Y27">
        <v>316</v>
      </c>
    </row>
    <row r="28" spans="1:25" x14ac:dyDescent="0.3">
      <c r="A28" t="s">
        <v>19</v>
      </c>
      <c r="B28">
        <v>18</v>
      </c>
      <c r="C28" t="s">
        <v>20</v>
      </c>
      <c r="D28" s="7">
        <v>42851</v>
      </c>
      <c r="E28" t="s">
        <v>21</v>
      </c>
      <c r="F28">
        <v>27</v>
      </c>
      <c r="G28">
        <v>14.7</v>
      </c>
      <c r="H28">
        <v>14.5</v>
      </c>
      <c r="I28">
        <v>22</v>
      </c>
      <c r="J28">
        <v>18</v>
      </c>
      <c r="K28" t="s">
        <v>22</v>
      </c>
      <c r="L28">
        <v>3</v>
      </c>
      <c r="M28">
        <v>0</v>
      </c>
      <c r="N28">
        <v>1</v>
      </c>
      <c r="O28">
        <v>27</v>
      </c>
      <c r="P28" t="s">
        <v>23</v>
      </c>
      <c r="Q28">
        <v>1</v>
      </c>
      <c r="R28">
        <v>1</v>
      </c>
    </row>
    <row r="29" spans="1:25" x14ac:dyDescent="0.3">
      <c r="A29" t="s">
        <v>19</v>
      </c>
      <c r="B29">
        <v>18</v>
      </c>
      <c r="C29" t="s">
        <v>20</v>
      </c>
      <c r="D29" s="7">
        <v>42851</v>
      </c>
      <c r="E29" t="s">
        <v>21</v>
      </c>
      <c r="F29">
        <v>28</v>
      </c>
      <c r="G29">
        <v>14.6</v>
      </c>
      <c r="H29">
        <v>14.5</v>
      </c>
      <c r="I29">
        <v>20</v>
      </c>
      <c r="J29">
        <v>17</v>
      </c>
      <c r="K29" t="s">
        <v>22</v>
      </c>
      <c r="L29">
        <v>3</v>
      </c>
      <c r="M29">
        <v>0</v>
      </c>
      <c r="N29">
        <v>1</v>
      </c>
      <c r="O29">
        <v>28</v>
      </c>
      <c r="P29" t="s">
        <v>23</v>
      </c>
      <c r="Q29">
        <v>1</v>
      </c>
      <c r="R29">
        <v>1</v>
      </c>
    </row>
    <row r="30" spans="1:25" x14ac:dyDescent="0.3">
      <c r="A30" t="s">
        <v>19</v>
      </c>
      <c r="B30">
        <v>18</v>
      </c>
      <c r="C30" t="s">
        <v>20</v>
      </c>
      <c r="D30" s="7">
        <v>42851</v>
      </c>
      <c r="E30" t="s">
        <v>21</v>
      </c>
      <c r="F30">
        <v>29</v>
      </c>
      <c r="G30">
        <v>14.6</v>
      </c>
      <c r="H30">
        <v>14.5</v>
      </c>
      <c r="I30">
        <v>20</v>
      </c>
      <c r="J30">
        <v>17</v>
      </c>
      <c r="K30" t="s">
        <v>22</v>
      </c>
      <c r="L30">
        <v>3</v>
      </c>
      <c r="M30">
        <v>0</v>
      </c>
      <c r="N30">
        <v>1</v>
      </c>
      <c r="O30">
        <v>29</v>
      </c>
      <c r="P30" t="s">
        <v>23</v>
      </c>
      <c r="Q30">
        <v>1</v>
      </c>
      <c r="R30">
        <v>1</v>
      </c>
    </row>
    <row r="31" spans="1:25" x14ac:dyDescent="0.3">
      <c r="A31" t="s">
        <v>19</v>
      </c>
      <c r="B31">
        <v>18</v>
      </c>
      <c r="C31" t="s">
        <v>20</v>
      </c>
      <c r="D31" s="7">
        <v>42851</v>
      </c>
      <c r="E31" t="s">
        <v>21</v>
      </c>
      <c r="F31">
        <v>30</v>
      </c>
      <c r="G31">
        <v>14.6</v>
      </c>
      <c r="H31">
        <v>14.5</v>
      </c>
      <c r="I31">
        <v>20</v>
      </c>
      <c r="J31">
        <v>17</v>
      </c>
      <c r="K31" t="s">
        <v>22</v>
      </c>
      <c r="L31">
        <v>3</v>
      </c>
      <c r="M31">
        <v>0</v>
      </c>
      <c r="N31">
        <v>1</v>
      </c>
      <c r="O31">
        <v>30</v>
      </c>
      <c r="P31" t="s">
        <v>23</v>
      </c>
      <c r="Q31">
        <v>1</v>
      </c>
      <c r="R31">
        <v>1</v>
      </c>
    </row>
    <row r="32" spans="1:25" x14ac:dyDescent="0.3">
      <c r="A32" t="s">
        <v>19</v>
      </c>
      <c r="B32">
        <v>18</v>
      </c>
      <c r="C32" t="s">
        <v>20</v>
      </c>
      <c r="D32" s="7">
        <v>42851</v>
      </c>
      <c r="E32" t="s">
        <v>21</v>
      </c>
      <c r="F32">
        <v>31</v>
      </c>
      <c r="G32">
        <v>14.8</v>
      </c>
      <c r="H32">
        <v>14.5</v>
      </c>
      <c r="I32">
        <v>20</v>
      </c>
      <c r="J32">
        <v>17</v>
      </c>
      <c r="K32" t="s">
        <v>22</v>
      </c>
      <c r="L32">
        <v>3</v>
      </c>
      <c r="M32">
        <v>0</v>
      </c>
      <c r="N32">
        <v>1</v>
      </c>
      <c r="O32">
        <v>31</v>
      </c>
      <c r="P32" t="s">
        <v>23</v>
      </c>
      <c r="Q32">
        <v>1</v>
      </c>
      <c r="R32">
        <v>1</v>
      </c>
    </row>
    <row r="33" spans="1:18" x14ac:dyDescent="0.3">
      <c r="A33" t="s">
        <v>19</v>
      </c>
      <c r="B33">
        <v>18</v>
      </c>
      <c r="C33" t="s">
        <v>20</v>
      </c>
      <c r="D33" s="7">
        <v>42851</v>
      </c>
      <c r="E33" t="s">
        <v>21</v>
      </c>
      <c r="F33">
        <v>32</v>
      </c>
      <c r="G33">
        <v>14.9</v>
      </c>
      <c r="H33">
        <v>14.5</v>
      </c>
      <c r="I33">
        <v>21</v>
      </c>
      <c r="J33">
        <v>17</v>
      </c>
      <c r="K33" t="s">
        <v>25</v>
      </c>
      <c r="L33">
        <v>3</v>
      </c>
      <c r="M33">
        <v>0</v>
      </c>
      <c r="N33">
        <v>1</v>
      </c>
      <c r="O33">
        <v>32</v>
      </c>
      <c r="P33" t="s">
        <v>23</v>
      </c>
      <c r="Q33">
        <v>1</v>
      </c>
      <c r="R33">
        <v>1</v>
      </c>
    </row>
    <row r="34" spans="1:18" x14ac:dyDescent="0.3">
      <c r="A34" t="s">
        <v>19</v>
      </c>
      <c r="B34">
        <v>18</v>
      </c>
      <c r="C34" t="s">
        <v>20</v>
      </c>
      <c r="D34" s="7">
        <v>42851</v>
      </c>
      <c r="E34" t="s">
        <v>21</v>
      </c>
      <c r="F34">
        <v>33</v>
      </c>
      <c r="G34">
        <v>14.7</v>
      </c>
      <c r="H34">
        <v>14.5</v>
      </c>
      <c r="I34">
        <v>21</v>
      </c>
      <c r="J34">
        <v>17</v>
      </c>
      <c r="K34" t="s">
        <v>25</v>
      </c>
      <c r="L34">
        <v>3</v>
      </c>
      <c r="M34">
        <v>0</v>
      </c>
      <c r="N34">
        <v>1</v>
      </c>
      <c r="O34">
        <v>33</v>
      </c>
      <c r="P34" t="s">
        <v>23</v>
      </c>
      <c r="Q34">
        <v>1</v>
      </c>
      <c r="R34">
        <v>1</v>
      </c>
    </row>
    <row r="35" spans="1:18" x14ac:dyDescent="0.3">
      <c r="A35" t="s">
        <v>19</v>
      </c>
      <c r="B35">
        <v>18</v>
      </c>
      <c r="C35" t="s">
        <v>20</v>
      </c>
      <c r="D35" s="7">
        <v>42851</v>
      </c>
      <c r="E35" t="s">
        <v>21</v>
      </c>
      <c r="F35">
        <v>34</v>
      </c>
      <c r="G35">
        <v>14.6</v>
      </c>
      <c r="H35">
        <v>14.5</v>
      </c>
      <c r="I35">
        <v>21</v>
      </c>
      <c r="J35">
        <v>18</v>
      </c>
      <c r="K35" t="s">
        <v>22</v>
      </c>
      <c r="L35">
        <v>3</v>
      </c>
      <c r="M35">
        <v>0</v>
      </c>
      <c r="N35">
        <v>2</v>
      </c>
      <c r="O35">
        <v>34</v>
      </c>
      <c r="P35" t="s">
        <v>23</v>
      </c>
      <c r="Q35">
        <v>1</v>
      </c>
      <c r="R35">
        <v>1</v>
      </c>
    </row>
    <row r="36" spans="1:18" x14ac:dyDescent="0.3">
      <c r="A36" t="s">
        <v>19</v>
      </c>
      <c r="B36">
        <v>18</v>
      </c>
      <c r="C36" t="s">
        <v>20</v>
      </c>
      <c r="D36" s="7">
        <v>42851</v>
      </c>
      <c r="E36" t="s">
        <v>21</v>
      </c>
      <c r="F36">
        <v>35</v>
      </c>
      <c r="G36">
        <v>14.7</v>
      </c>
      <c r="H36">
        <v>14.5</v>
      </c>
      <c r="I36">
        <v>22</v>
      </c>
      <c r="J36">
        <v>18</v>
      </c>
      <c r="K36" t="s">
        <v>22</v>
      </c>
      <c r="L36">
        <v>3</v>
      </c>
      <c r="M36">
        <v>0</v>
      </c>
      <c r="N36">
        <v>1</v>
      </c>
      <c r="O36">
        <v>35</v>
      </c>
      <c r="P36" t="s">
        <v>23</v>
      </c>
      <c r="Q36">
        <v>1</v>
      </c>
      <c r="R36">
        <v>1</v>
      </c>
    </row>
    <row r="37" spans="1:18" x14ac:dyDescent="0.3">
      <c r="A37" t="s">
        <v>19</v>
      </c>
      <c r="B37">
        <v>18</v>
      </c>
      <c r="C37" t="s">
        <v>20</v>
      </c>
      <c r="D37" s="7">
        <v>42851</v>
      </c>
      <c r="E37" t="s">
        <v>21</v>
      </c>
      <c r="F37">
        <v>36</v>
      </c>
      <c r="G37">
        <v>14.8</v>
      </c>
      <c r="H37">
        <v>14.5</v>
      </c>
      <c r="I37">
        <v>20</v>
      </c>
      <c r="J37">
        <v>17</v>
      </c>
      <c r="K37" t="s">
        <v>22</v>
      </c>
      <c r="L37">
        <v>3</v>
      </c>
      <c r="M37">
        <v>0</v>
      </c>
      <c r="N37">
        <v>1</v>
      </c>
      <c r="O37">
        <v>36</v>
      </c>
      <c r="P37" t="s">
        <v>23</v>
      </c>
      <c r="Q37">
        <v>1</v>
      </c>
      <c r="R37">
        <v>1</v>
      </c>
    </row>
    <row r="38" spans="1:18" x14ac:dyDescent="0.3">
      <c r="A38" t="s">
        <v>19</v>
      </c>
      <c r="B38">
        <v>18</v>
      </c>
      <c r="C38" t="s">
        <v>20</v>
      </c>
      <c r="D38" s="7">
        <v>42851</v>
      </c>
      <c r="E38" t="s">
        <v>21</v>
      </c>
      <c r="F38">
        <v>37</v>
      </c>
      <c r="G38">
        <v>15.3</v>
      </c>
      <c r="H38">
        <v>15</v>
      </c>
      <c r="I38">
        <v>25</v>
      </c>
      <c r="J38">
        <v>20</v>
      </c>
      <c r="K38" t="s">
        <v>22</v>
      </c>
      <c r="L38">
        <v>3</v>
      </c>
      <c r="M38">
        <v>0</v>
      </c>
      <c r="N38">
        <v>2</v>
      </c>
      <c r="O38">
        <v>37</v>
      </c>
      <c r="P38" t="s">
        <v>23</v>
      </c>
      <c r="Q38">
        <v>0</v>
      </c>
      <c r="R38">
        <v>1</v>
      </c>
    </row>
    <row r="39" spans="1:18" x14ac:dyDescent="0.3">
      <c r="A39" t="s">
        <v>19</v>
      </c>
      <c r="B39">
        <v>18</v>
      </c>
      <c r="C39" t="s">
        <v>20</v>
      </c>
      <c r="D39" s="7">
        <v>42851</v>
      </c>
      <c r="E39" t="s">
        <v>21</v>
      </c>
      <c r="F39">
        <v>38</v>
      </c>
      <c r="G39">
        <v>15</v>
      </c>
      <c r="H39">
        <v>15</v>
      </c>
      <c r="I39">
        <v>21</v>
      </c>
      <c r="J39">
        <v>18</v>
      </c>
      <c r="K39" t="s">
        <v>22</v>
      </c>
      <c r="L39">
        <v>3</v>
      </c>
      <c r="M39">
        <v>0</v>
      </c>
      <c r="N39">
        <v>1</v>
      </c>
      <c r="O39">
        <v>38</v>
      </c>
      <c r="P39" t="s">
        <v>23</v>
      </c>
      <c r="Q39">
        <v>1</v>
      </c>
      <c r="R39">
        <v>1</v>
      </c>
    </row>
    <row r="40" spans="1:18" x14ac:dyDescent="0.3">
      <c r="A40" t="s">
        <v>19</v>
      </c>
      <c r="B40">
        <v>18</v>
      </c>
      <c r="C40" t="s">
        <v>20</v>
      </c>
      <c r="D40" s="7">
        <v>42851</v>
      </c>
      <c r="E40" t="s">
        <v>21</v>
      </c>
      <c r="F40">
        <v>39</v>
      </c>
      <c r="G40">
        <v>15.3</v>
      </c>
      <c r="H40">
        <v>15</v>
      </c>
      <c r="I40">
        <v>23</v>
      </c>
      <c r="J40">
        <v>19</v>
      </c>
      <c r="K40" t="s">
        <v>22</v>
      </c>
      <c r="L40">
        <v>3</v>
      </c>
      <c r="M40">
        <v>0</v>
      </c>
      <c r="N40">
        <v>1</v>
      </c>
      <c r="O40">
        <v>39</v>
      </c>
      <c r="P40" t="s">
        <v>23</v>
      </c>
      <c r="Q40">
        <v>1</v>
      </c>
      <c r="R40">
        <v>1</v>
      </c>
    </row>
    <row r="41" spans="1:18" x14ac:dyDescent="0.3">
      <c r="A41" t="s">
        <v>19</v>
      </c>
      <c r="B41">
        <v>18</v>
      </c>
      <c r="C41" t="s">
        <v>20</v>
      </c>
      <c r="D41" s="7">
        <v>42851</v>
      </c>
      <c r="E41" t="s">
        <v>21</v>
      </c>
      <c r="F41">
        <v>40</v>
      </c>
      <c r="G41">
        <v>15.2</v>
      </c>
      <c r="H41">
        <v>15</v>
      </c>
      <c r="I41">
        <v>23</v>
      </c>
      <c r="J41">
        <v>19</v>
      </c>
      <c r="K41" t="s">
        <v>25</v>
      </c>
      <c r="L41">
        <v>3</v>
      </c>
      <c r="M41">
        <v>0</v>
      </c>
      <c r="N41">
        <v>1</v>
      </c>
      <c r="O41">
        <v>40</v>
      </c>
      <c r="P41" t="s">
        <v>23</v>
      </c>
      <c r="Q41">
        <v>1</v>
      </c>
      <c r="R41">
        <v>1</v>
      </c>
    </row>
    <row r="42" spans="1:18" x14ac:dyDescent="0.3">
      <c r="A42" t="s">
        <v>19</v>
      </c>
      <c r="B42">
        <v>18</v>
      </c>
      <c r="C42" t="s">
        <v>20</v>
      </c>
      <c r="D42" s="7">
        <v>42851</v>
      </c>
      <c r="E42" t="s">
        <v>21</v>
      </c>
      <c r="F42">
        <v>41</v>
      </c>
      <c r="G42">
        <v>15.1</v>
      </c>
      <c r="H42">
        <v>15</v>
      </c>
      <c r="I42">
        <v>21</v>
      </c>
      <c r="J42">
        <v>18</v>
      </c>
      <c r="K42" t="s">
        <v>22</v>
      </c>
      <c r="L42">
        <v>3</v>
      </c>
      <c r="M42">
        <v>0</v>
      </c>
      <c r="N42">
        <v>1</v>
      </c>
      <c r="O42">
        <v>41</v>
      </c>
      <c r="P42" t="s">
        <v>23</v>
      </c>
      <c r="Q42">
        <v>1</v>
      </c>
      <c r="R42">
        <v>1</v>
      </c>
    </row>
    <row r="43" spans="1:18" x14ac:dyDescent="0.3">
      <c r="A43" t="s">
        <v>19</v>
      </c>
      <c r="B43">
        <v>18</v>
      </c>
      <c r="C43" t="s">
        <v>20</v>
      </c>
      <c r="D43" s="7">
        <v>42851</v>
      </c>
      <c r="E43" t="s">
        <v>21</v>
      </c>
      <c r="F43">
        <v>42</v>
      </c>
      <c r="G43">
        <v>15.2</v>
      </c>
      <c r="H43">
        <v>15</v>
      </c>
      <c r="I43">
        <v>22</v>
      </c>
      <c r="J43">
        <v>19</v>
      </c>
      <c r="K43" t="s">
        <v>22</v>
      </c>
      <c r="L43">
        <v>3</v>
      </c>
      <c r="M43">
        <v>0</v>
      </c>
      <c r="N43">
        <v>1</v>
      </c>
      <c r="O43">
        <v>42</v>
      </c>
      <c r="P43" t="s">
        <v>23</v>
      </c>
      <c r="Q43">
        <v>1</v>
      </c>
      <c r="R43">
        <v>1</v>
      </c>
    </row>
    <row r="44" spans="1:18" x14ac:dyDescent="0.3">
      <c r="A44" t="s">
        <v>19</v>
      </c>
      <c r="B44">
        <v>18</v>
      </c>
      <c r="C44" t="s">
        <v>20</v>
      </c>
      <c r="D44" s="7">
        <v>42851</v>
      </c>
      <c r="E44" t="s">
        <v>21</v>
      </c>
      <c r="F44">
        <v>43</v>
      </c>
      <c r="G44">
        <v>15</v>
      </c>
      <c r="H44">
        <v>15</v>
      </c>
      <c r="I44">
        <v>23</v>
      </c>
      <c r="J44">
        <v>19</v>
      </c>
      <c r="K44" t="s">
        <v>22</v>
      </c>
      <c r="L44">
        <v>3</v>
      </c>
      <c r="M44">
        <v>0</v>
      </c>
      <c r="N44">
        <v>1</v>
      </c>
      <c r="O44">
        <v>43</v>
      </c>
      <c r="P44" t="s">
        <v>23</v>
      </c>
      <c r="Q44">
        <v>1</v>
      </c>
      <c r="R44">
        <v>1</v>
      </c>
    </row>
    <row r="45" spans="1:18" x14ac:dyDescent="0.3">
      <c r="A45" t="s">
        <v>19</v>
      </c>
      <c r="B45">
        <v>18</v>
      </c>
      <c r="C45" t="s">
        <v>20</v>
      </c>
      <c r="D45" s="7">
        <v>42851</v>
      </c>
      <c r="E45" t="s">
        <v>21</v>
      </c>
      <c r="F45">
        <v>44</v>
      </c>
      <c r="G45">
        <v>15.3</v>
      </c>
      <c r="H45">
        <v>15</v>
      </c>
      <c r="I45">
        <v>23</v>
      </c>
      <c r="J45">
        <v>21</v>
      </c>
      <c r="K45" t="s">
        <v>25</v>
      </c>
      <c r="L45">
        <v>3</v>
      </c>
      <c r="M45">
        <v>0</v>
      </c>
      <c r="N45">
        <v>1</v>
      </c>
      <c r="O45">
        <v>44</v>
      </c>
      <c r="P45" t="s">
        <v>23</v>
      </c>
      <c r="Q45">
        <v>1</v>
      </c>
      <c r="R45">
        <v>1</v>
      </c>
    </row>
    <row r="46" spans="1:18" x14ac:dyDescent="0.3">
      <c r="A46" t="s">
        <v>19</v>
      </c>
      <c r="B46">
        <v>18</v>
      </c>
      <c r="C46" t="s">
        <v>20</v>
      </c>
      <c r="D46" s="7">
        <v>42851</v>
      </c>
      <c r="E46" t="s">
        <v>21</v>
      </c>
      <c r="F46">
        <v>45</v>
      </c>
      <c r="G46">
        <v>15.3</v>
      </c>
      <c r="H46">
        <v>15</v>
      </c>
      <c r="I46">
        <v>22</v>
      </c>
      <c r="J46">
        <v>18</v>
      </c>
      <c r="K46" t="s">
        <v>22</v>
      </c>
      <c r="L46">
        <v>3</v>
      </c>
      <c r="M46">
        <v>0</v>
      </c>
      <c r="N46">
        <v>1</v>
      </c>
      <c r="O46">
        <v>45</v>
      </c>
      <c r="P46" t="s">
        <v>23</v>
      </c>
      <c r="Q46">
        <v>1</v>
      </c>
      <c r="R46">
        <v>1</v>
      </c>
    </row>
    <row r="47" spans="1:18" x14ac:dyDescent="0.3">
      <c r="A47" t="s">
        <v>19</v>
      </c>
      <c r="B47">
        <v>18</v>
      </c>
      <c r="C47" t="s">
        <v>20</v>
      </c>
      <c r="D47" s="7">
        <v>42851</v>
      </c>
      <c r="E47" t="s">
        <v>21</v>
      </c>
      <c r="F47">
        <v>46</v>
      </c>
      <c r="G47">
        <v>15.3</v>
      </c>
      <c r="H47">
        <v>15</v>
      </c>
      <c r="I47">
        <v>21</v>
      </c>
      <c r="J47">
        <v>18</v>
      </c>
      <c r="K47" t="s">
        <v>22</v>
      </c>
      <c r="L47">
        <v>3</v>
      </c>
      <c r="M47">
        <v>0</v>
      </c>
      <c r="N47">
        <v>2</v>
      </c>
      <c r="O47">
        <v>46</v>
      </c>
      <c r="P47" t="s">
        <v>23</v>
      </c>
      <c r="Q47">
        <v>1</v>
      </c>
      <c r="R47">
        <v>1</v>
      </c>
    </row>
    <row r="48" spans="1:18" x14ac:dyDescent="0.3">
      <c r="A48" t="s">
        <v>19</v>
      </c>
      <c r="B48">
        <v>18</v>
      </c>
      <c r="C48" t="s">
        <v>20</v>
      </c>
      <c r="D48" s="7">
        <v>42851</v>
      </c>
      <c r="E48" t="s">
        <v>21</v>
      </c>
      <c r="F48">
        <v>47</v>
      </c>
      <c r="G48">
        <v>15.5</v>
      </c>
      <c r="H48">
        <v>15.5</v>
      </c>
      <c r="I48">
        <v>24</v>
      </c>
      <c r="J48">
        <v>21</v>
      </c>
      <c r="K48" t="s">
        <v>22</v>
      </c>
      <c r="L48">
        <v>3</v>
      </c>
      <c r="M48">
        <v>0</v>
      </c>
      <c r="N48">
        <v>1</v>
      </c>
      <c r="O48">
        <v>47</v>
      </c>
      <c r="P48" t="s">
        <v>23</v>
      </c>
      <c r="Q48">
        <v>1</v>
      </c>
      <c r="R48">
        <v>1</v>
      </c>
    </row>
    <row r="49" spans="1:18" x14ac:dyDescent="0.3">
      <c r="A49" t="s">
        <v>19</v>
      </c>
      <c r="B49">
        <v>18</v>
      </c>
      <c r="C49" t="s">
        <v>20</v>
      </c>
      <c r="D49" s="7">
        <v>42851</v>
      </c>
      <c r="E49" t="s">
        <v>21</v>
      </c>
      <c r="F49">
        <v>48</v>
      </c>
      <c r="G49">
        <v>15.5</v>
      </c>
      <c r="H49">
        <v>15.5</v>
      </c>
      <c r="I49">
        <v>25</v>
      </c>
      <c r="J49">
        <v>20</v>
      </c>
      <c r="K49" t="s">
        <v>25</v>
      </c>
      <c r="L49">
        <v>3</v>
      </c>
      <c r="M49">
        <v>0</v>
      </c>
      <c r="N49">
        <v>1</v>
      </c>
      <c r="O49">
        <v>48</v>
      </c>
      <c r="P49" t="s">
        <v>23</v>
      </c>
      <c r="Q49">
        <v>1</v>
      </c>
      <c r="R49">
        <v>1</v>
      </c>
    </row>
    <row r="50" spans="1:18" x14ac:dyDescent="0.3">
      <c r="A50" t="s">
        <v>19</v>
      </c>
      <c r="B50">
        <v>18</v>
      </c>
      <c r="C50" t="s">
        <v>20</v>
      </c>
      <c r="D50" s="7">
        <v>42851</v>
      </c>
      <c r="E50" t="s">
        <v>21</v>
      </c>
      <c r="F50">
        <v>49</v>
      </c>
      <c r="G50">
        <v>15.6</v>
      </c>
      <c r="H50">
        <v>15.5</v>
      </c>
      <c r="I50">
        <v>23</v>
      </c>
      <c r="J50">
        <v>18</v>
      </c>
      <c r="K50" t="s">
        <v>22</v>
      </c>
      <c r="L50">
        <v>3</v>
      </c>
      <c r="M50">
        <v>0</v>
      </c>
      <c r="N50">
        <v>1</v>
      </c>
      <c r="O50">
        <v>49</v>
      </c>
      <c r="P50" t="s">
        <v>23</v>
      </c>
      <c r="Q50">
        <v>1</v>
      </c>
      <c r="R50">
        <v>1</v>
      </c>
    </row>
    <row r="51" spans="1:18" x14ac:dyDescent="0.3">
      <c r="A51" t="s">
        <v>19</v>
      </c>
      <c r="B51">
        <v>18</v>
      </c>
      <c r="C51" t="s">
        <v>20</v>
      </c>
      <c r="D51" s="7">
        <v>42851</v>
      </c>
      <c r="E51" t="s">
        <v>21</v>
      </c>
      <c r="F51">
        <v>50</v>
      </c>
      <c r="G51">
        <v>15.6</v>
      </c>
      <c r="H51">
        <v>15.5</v>
      </c>
      <c r="I51">
        <v>22</v>
      </c>
      <c r="J51">
        <v>18</v>
      </c>
      <c r="K51" t="s">
        <v>25</v>
      </c>
      <c r="L51">
        <v>3</v>
      </c>
      <c r="M51">
        <v>0</v>
      </c>
      <c r="N51">
        <v>2</v>
      </c>
      <c r="O51">
        <v>50</v>
      </c>
      <c r="P51" t="s">
        <v>23</v>
      </c>
      <c r="Q51">
        <v>1</v>
      </c>
      <c r="R51">
        <v>1</v>
      </c>
    </row>
    <row r="52" spans="1:18" x14ac:dyDescent="0.3">
      <c r="A52" t="s">
        <v>19</v>
      </c>
      <c r="B52">
        <v>18</v>
      </c>
      <c r="C52" t="s">
        <v>20</v>
      </c>
      <c r="D52" s="7">
        <v>42851</v>
      </c>
      <c r="E52" t="s">
        <v>21</v>
      </c>
      <c r="F52">
        <v>51</v>
      </c>
      <c r="G52">
        <v>15.6</v>
      </c>
      <c r="H52">
        <v>15.5</v>
      </c>
      <c r="I52">
        <v>22</v>
      </c>
      <c r="J52">
        <v>19</v>
      </c>
      <c r="K52" t="s">
        <v>25</v>
      </c>
      <c r="L52">
        <v>3</v>
      </c>
      <c r="M52">
        <v>0</v>
      </c>
      <c r="N52">
        <v>2</v>
      </c>
      <c r="O52">
        <v>51</v>
      </c>
      <c r="P52" t="s">
        <v>23</v>
      </c>
      <c r="Q52">
        <v>1</v>
      </c>
      <c r="R52">
        <v>1</v>
      </c>
    </row>
    <row r="53" spans="1:18" x14ac:dyDescent="0.3">
      <c r="A53" t="s">
        <v>19</v>
      </c>
      <c r="B53">
        <v>18</v>
      </c>
      <c r="C53" t="s">
        <v>20</v>
      </c>
      <c r="D53" s="7">
        <v>42851</v>
      </c>
      <c r="E53" t="s">
        <v>21</v>
      </c>
      <c r="F53">
        <v>52</v>
      </c>
      <c r="G53">
        <v>15.5</v>
      </c>
      <c r="H53">
        <v>15.5</v>
      </c>
      <c r="I53">
        <v>24</v>
      </c>
      <c r="J53">
        <v>20</v>
      </c>
      <c r="K53" t="s">
        <v>22</v>
      </c>
      <c r="L53">
        <v>3</v>
      </c>
      <c r="M53">
        <v>0</v>
      </c>
      <c r="N53">
        <v>1</v>
      </c>
      <c r="O53">
        <v>52</v>
      </c>
      <c r="P53" t="s">
        <v>23</v>
      </c>
      <c r="Q53">
        <v>1</v>
      </c>
      <c r="R53">
        <v>1</v>
      </c>
    </row>
    <row r="54" spans="1:18" x14ac:dyDescent="0.3">
      <c r="A54" t="s">
        <v>19</v>
      </c>
      <c r="B54">
        <v>18</v>
      </c>
      <c r="C54" t="s">
        <v>20</v>
      </c>
      <c r="D54" s="7">
        <v>42851</v>
      </c>
      <c r="E54" t="s">
        <v>21</v>
      </c>
      <c r="F54">
        <v>53</v>
      </c>
      <c r="G54">
        <v>15.7</v>
      </c>
      <c r="H54">
        <v>15.5</v>
      </c>
      <c r="I54">
        <v>27</v>
      </c>
      <c r="J54">
        <v>22</v>
      </c>
      <c r="K54" t="s">
        <v>25</v>
      </c>
      <c r="L54">
        <v>3</v>
      </c>
      <c r="M54">
        <v>0</v>
      </c>
      <c r="N54">
        <v>1</v>
      </c>
      <c r="O54">
        <v>53</v>
      </c>
      <c r="P54" t="s">
        <v>23</v>
      </c>
      <c r="Q54">
        <v>0</v>
      </c>
      <c r="R54">
        <v>1</v>
      </c>
    </row>
    <row r="55" spans="1:18" x14ac:dyDescent="0.3">
      <c r="A55" t="s">
        <v>19</v>
      </c>
      <c r="B55">
        <v>18</v>
      </c>
      <c r="C55" t="s">
        <v>20</v>
      </c>
      <c r="D55" s="7">
        <v>42851</v>
      </c>
      <c r="E55" t="s">
        <v>21</v>
      </c>
      <c r="F55">
        <v>54</v>
      </c>
      <c r="G55">
        <v>15.8</v>
      </c>
      <c r="H55">
        <v>15.5</v>
      </c>
      <c r="I55">
        <v>25</v>
      </c>
      <c r="J55">
        <v>20</v>
      </c>
      <c r="K55" t="s">
        <v>25</v>
      </c>
      <c r="L55">
        <v>3</v>
      </c>
      <c r="M55">
        <v>0</v>
      </c>
      <c r="N55">
        <v>1</v>
      </c>
      <c r="O55">
        <v>54</v>
      </c>
      <c r="P55" t="s">
        <v>23</v>
      </c>
      <c r="Q55">
        <v>1</v>
      </c>
      <c r="R55">
        <v>1</v>
      </c>
    </row>
    <row r="56" spans="1:18" x14ac:dyDescent="0.3">
      <c r="A56" t="s">
        <v>19</v>
      </c>
      <c r="B56">
        <v>18</v>
      </c>
      <c r="C56" t="s">
        <v>20</v>
      </c>
      <c r="D56" s="7">
        <v>42851</v>
      </c>
      <c r="E56" t="s">
        <v>21</v>
      </c>
      <c r="F56">
        <v>55</v>
      </c>
      <c r="G56">
        <v>15.5</v>
      </c>
      <c r="H56">
        <v>15.5</v>
      </c>
      <c r="I56">
        <v>25</v>
      </c>
      <c r="J56">
        <v>21</v>
      </c>
      <c r="K56" t="s">
        <v>25</v>
      </c>
      <c r="L56">
        <v>5</v>
      </c>
      <c r="M56">
        <v>0</v>
      </c>
      <c r="N56">
        <v>2</v>
      </c>
      <c r="O56">
        <v>55</v>
      </c>
      <c r="P56" t="s">
        <v>23</v>
      </c>
      <c r="Q56">
        <v>1</v>
      </c>
      <c r="R56">
        <v>1</v>
      </c>
    </row>
    <row r="57" spans="1:18" x14ac:dyDescent="0.3">
      <c r="A57" t="s">
        <v>19</v>
      </c>
      <c r="B57">
        <v>18</v>
      </c>
      <c r="C57" t="s">
        <v>20</v>
      </c>
      <c r="D57" s="7">
        <v>42851</v>
      </c>
      <c r="E57" t="s">
        <v>21</v>
      </c>
      <c r="F57">
        <v>56</v>
      </c>
      <c r="G57">
        <v>15.8</v>
      </c>
      <c r="H57">
        <v>15.5</v>
      </c>
      <c r="I57">
        <v>26</v>
      </c>
      <c r="J57">
        <v>22</v>
      </c>
      <c r="K57" t="s">
        <v>22</v>
      </c>
      <c r="L57">
        <v>3</v>
      </c>
      <c r="M57">
        <v>0</v>
      </c>
      <c r="N57">
        <v>1</v>
      </c>
      <c r="O57">
        <v>56</v>
      </c>
      <c r="P57" t="s">
        <v>23</v>
      </c>
      <c r="Q57">
        <v>1</v>
      </c>
      <c r="R57">
        <v>1</v>
      </c>
    </row>
    <row r="58" spans="1:18" x14ac:dyDescent="0.3">
      <c r="A58" t="s">
        <v>19</v>
      </c>
      <c r="B58">
        <v>18</v>
      </c>
      <c r="C58" t="s">
        <v>20</v>
      </c>
      <c r="D58" s="7">
        <v>42851</v>
      </c>
      <c r="E58" t="s">
        <v>21</v>
      </c>
      <c r="F58">
        <v>57</v>
      </c>
      <c r="G58">
        <v>16</v>
      </c>
      <c r="H58">
        <v>16</v>
      </c>
      <c r="I58">
        <v>28</v>
      </c>
      <c r="J58">
        <v>23</v>
      </c>
      <c r="K58" t="s">
        <v>25</v>
      </c>
      <c r="L58">
        <v>3</v>
      </c>
      <c r="M58">
        <v>0</v>
      </c>
      <c r="N58">
        <v>2</v>
      </c>
      <c r="O58">
        <v>57</v>
      </c>
      <c r="P58" t="s">
        <v>30</v>
      </c>
      <c r="Q58">
        <v>1</v>
      </c>
      <c r="R58">
        <v>2</v>
      </c>
    </row>
    <row r="59" spans="1:18" x14ac:dyDescent="0.3">
      <c r="A59" t="s">
        <v>19</v>
      </c>
      <c r="B59">
        <v>18</v>
      </c>
      <c r="C59" t="s">
        <v>20</v>
      </c>
      <c r="D59" s="7">
        <v>42851</v>
      </c>
      <c r="E59" t="s">
        <v>21</v>
      </c>
      <c r="F59">
        <v>58</v>
      </c>
      <c r="G59">
        <v>16.2</v>
      </c>
      <c r="H59">
        <v>16</v>
      </c>
      <c r="I59">
        <v>27</v>
      </c>
      <c r="J59">
        <v>23</v>
      </c>
      <c r="K59" t="s">
        <v>25</v>
      </c>
      <c r="L59">
        <v>3</v>
      </c>
      <c r="M59">
        <v>0</v>
      </c>
      <c r="N59">
        <v>1</v>
      </c>
      <c r="O59">
        <v>58</v>
      </c>
      <c r="P59" t="s">
        <v>30</v>
      </c>
      <c r="Q59">
        <v>1</v>
      </c>
      <c r="R59">
        <v>2</v>
      </c>
    </row>
    <row r="60" spans="1:18" x14ac:dyDescent="0.3">
      <c r="A60" t="s">
        <v>19</v>
      </c>
      <c r="B60">
        <v>18</v>
      </c>
      <c r="C60" t="s">
        <v>20</v>
      </c>
      <c r="D60" s="7">
        <v>42851</v>
      </c>
      <c r="E60" t="s">
        <v>21</v>
      </c>
      <c r="F60">
        <v>59</v>
      </c>
      <c r="G60">
        <v>16</v>
      </c>
      <c r="H60">
        <v>16</v>
      </c>
      <c r="I60">
        <v>27</v>
      </c>
      <c r="J60">
        <v>23</v>
      </c>
      <c r="K60" t="s">
        <v>22</v>
      </c>
      <c r="L60">
        <v>3</v>
      </c>
      <c r="M60">
        <v>0</v>
      </c>
      <c r="N60">
        <v>2</v>
      </c>
      <c r="O60">
        <v>59</v>
      </c>
      <c r="P60" t="s">
        <v>23</v>
      </c>
      <c r="Q60">
        <v>1</v>
      </c>
      <c r="R60">
        <v>1</v>
      </c>
    </row>
    <row r="61" spans="1:18" x14ac:dyDescent="0.3">
      <c r="A61" t="s">
        <v>19</v>
      </c>
      <c r="B61">
        <v>18</v>
      </c>
      <c r="C61" t="s">
        <v>20</v>
      </c>
      <c r="D61" s="7">
        <v>42851</v>
      </c>
      <c r="E61" t="s">
        <v>21</v>
      </c>
      <c r="F61">
        <v>60</v>
      </c>
      <c r="G61">
        <v>16</v>
      </c>
      <c r="H61">
        <v>16</v>
      </c>
      <c r="I61">
        <v>29</v>
      </c>
      <c r="J61">
        <v>24</v>
      </c>
      <c r="K61" t="s">
        <v>25</v>
      </c>
      <c r="L61">
        <v>3</v>
      </c>
      <c r="M61">
        <v>0</v>
      </c>
      <c r="N61">
        <v>1</v>
      </c>
      <c r="O61">
        <v>60</v>
      </c>
      <c r="P61" t="s">
        <v>30</v>
      </c>
      <c r="Q61">
        <v>1</v>
      </c>
      <c r="R61">
        <v>2</v>
      </c>
    </row>
    <row r="62" spans="1:18" x14ac:dyDescent="0.3">
      <c r="A62" t="s">
        <v>19</v>
      </c>
      <c r="B62">
        <v>18</v>
      </c>
      <c r="C62" t="s">
        <v>20</v>
      </c>
      <c r="D62" s="7">
        <v>42851</v>
      </c>
      <c r="E62" t="s">
        <v>21</v>
      </c>
      <c r="F62">
        <v>61</v>
      </c>
      <c r="G62">
        <v>16.3</v>
      </c>
      <c r="H62">
        <v>16</v>
      </c>
      <c r="I62">
        <v>28</v>
      </c>
      <c r="J62">
        <v>24</v>
      </c>
      <c r="K62" t="s">
        <v>22</v>
      </c>
      <c r="L62">
        <v>3</v>
      </c>
      <c r="M62">
        <v>0</v>
      </c>
      <c r="N62">
        <v>1</v>
      </c>
      <c r="O62">
        <v>61</v>
      </c>
      <c r="P62" t="s">
        <v>30</v>
      </c>
      <c r="Q62">
        <v>1</v>
      </c>
      <c r="R62">
        <v>2</v>
      </c>
    </row>
    <row r="63" spans="1:18" x14ac:dyDescent="0.3">
      <c r="A63" t="s">
        <v>19</v>
      </c>
      <c r="B63">
        <v>18</v>
      </c>
      <c r="C63" t="s">
        <v>20</v>
      </c>
      <c r="D63" s="7">
        <v>42851</v>
      </c>
      <c r="E63" t="s">
        <v>21</v>
      </c>
      <c r="F63">
        <v>62</v>
      </c>
      <c r="G63">
        <v>16.2</v>
      </c>
      <c r="H63">
        <v>16</v>
      </c>
      <c r="I63">
        <v>29</v>
      </c>
      <c r="J63">
        <v>24</v>
      </c>
      <c r="K63" t="s">
        <v>25</v>
      </c>
      <c r="L63">
        <v>3</v>
      </c>
      <c r="M63">
        <v>0</v>
      </c>
      <c r="N63">
        <v>1</v>
      </c>
      <c r="O63">
        <v>62</v>
      </c>
      <c r="P63" t="s">
        <v>23</v>
      </c>
      <c r="Q63">
        <v>1</v>
      </c>
      <c r="R63">
        <v>1</v>
      </c>
    </row>
    <row r="64" spans="1:18" x14ac:dyDescent="0.3">
      <c r="A64" t="s">
        <v>19</v>
      </c>
      <c r="B64">
        <v>18</v>
      </c>
      <c r="C64" t="s">
        <v>20</v>
      </c>
      <c r="D64" s="7">
        <v>42851</v>
      </c>
      <c r="E64" t="s">
        <v>21</v>
      </c>
      <c r="F64">
        <v>63</v>
      </c>
      <c r="G64">
        <v>16.2</v>
      </c>
      <c r="H64">
        <v>16</v>
      </c>
      <c r="I64">
        <v>30</v>
      </c>
      <c r="J64">
        <v>25</v>
      </c>
      <c r="K64" t="s">
        <v>25</v>
      </c>
      <c r="L64">
        <v>3</v>
      </c>
      <c r="M64">
        <v>0</v>
      </c>
      <c r="N64">
        <v>1</v>
      </c>
      <c r="O64">
        <v>63</v>
      </c>
      <c r="P64" t="s">
        <v>23</v>
      </c>
      <c r="Q64">
        <v>1</v>
      </c>
      <c r="R64">
        <v>1</v>
      </c>
    </row>
    <row r="65" spans="1:18" x14ac:dyDescent="0.3">
      <c r="A65" t="s">
        <v>19</v>
      </c>
      <c r="B65">
        <v>18</v>
      </c>
      <c r="C65" t="s">
        <v>20</v>
      </c>
      <c r="D65" s="7">
        <v>42851</v>
      </c>
      <c r="E65" t="s">
        <v>21</v>
      </c>
      <c r="F65">
        <v>64</v>
      </c>
      <c r="G65">
        <v>16.399999999999999</v>
      </c>
      <c r="H65">
        <v>16</v>
      </c>
      <c r="I65">
        <v>25</v>
      </c>
      <c r="J65">
        <v>22</v>
      </c>
      <c r="K65" t="s">
        <v>25</v>
      </c>
      <c r="L65">
        <v>3</v>
      </c>
      <c r="M65">
        <v>0</v>
      </c>
      <c r="N65">
        <v>1</v>
      </c>
      <c r="O65">
        <v>64</v>
      </c>
      <c r="P65" t="s">
        <v>30</v>
      </c>
      <c r="Q65">
        <v>1</v>
      </c>
      <c r="R65">
        <v>2</v>
      </c>
    </row>
    <row r="66" spans="1:18" x14ac:dyDescent="0.3">
      <c r="A66" t="s">
        <v>19</v>
      </c>
      <c r="B66">
        <v>18</v>
      </c>
      <c r="C66" t="s">
        <v>20</v>
      </c>
      <c r="D66" s="7">
        <v>42851</v>
      </c>
      <c r="E66" t="s">
        <v>21</v>
      </c>
      <c r="F66">
        <v>65</v>
      </c>
      <c r="G66">
        <v>16.100000000000001</v>
      </c>
      <c r="H66">
        <v>16</v>
      </c>
      <c r="I66">
        <v>27</v>
      </c>
      <c r="J66">
        <v>23</v>
      </c>
      <c r="K66" t="s">
        <v>22</v>
      </c>
      <c r="L66">
        <v>3</v>
      </c>
      <c r="M66">
        <v>0</v>
      </c>
      <c r="N66">
        <v>1</v>
      </c>
      <c r="O66">
        <v>65</v>
      </c>
      <c r="P66" t="s">
        <v>30</v>
      </c>
      <c r="Q66">
        <v>1</v>
      </c>
      <c r="R66">
        <v>2</v>
      </c>
    </row>
    <row r="67" spans="1:18" x14ac:dyDescent="0.3">
      <c r="A67" t="s">
        <v>19</v>
      </c>
      <c r="B67">
        <v>18</v>
      </c>
      <c r="C67" t="s">
        <v>20</v>
      </c>
      <c r="D67" s="7">
        <v>42851</v>
      </c>
      <c r="E67" t="s">
        <v>21</v>
      </c>
      <c r="F67">
        <v>66</v>
      </c>
      <c r="G67">
        <v>16.3</v>
      </c>
      <c r="H67">
        <v>16</v>
      </c>
      <c r="I67">
        <v>29</v>
      </c>
      <c r="J67">
        <v>25</v>
      </c>
      <c r="K67" t="s">
        <v>22</v>
      </c>
      <c r="L67">
        <v>3</v>
      </c>
      <c r="M67">
        <v>0</v>
      </c>
      <c r="N67">
        <v>1</v>
      </c>
      <c r="O67">
        <v>66</v>
      </c>
      <c r="P67" t="s">
        <v>30</v>
      </c>
      <c r="Q67">
        <v>1</v>
      </c>
      <c r="R67">
        <v>2</v>
      </c>
    </row>
    <row r="68" spans="1:18" x14ac:dyDescent="0.3">
      <c r="A68" t="s">
        <v>19</v>
      </c>
      <c r="B68">
        <v>18</v>
      </c>
      <c r="C68" t="s">
        <v>20</v>
      </c>
      <c r="D68" s="7">
        <v>42851</v>
      </c>
      <c r="E68" t="s">
        <v>21</v>
      </c>
      <c r="F68">
        <v>67</v>
      </c>
      <c r="G68">
        <v>16.5</v>
      </c>
      <c r="H68">
        <v>16.5</v>
      </c>
      <c r="I68">
        <v>29</v>
      </c>
      <c r="J68">
        <v>24</v>
      </c>
      <c r="K68" t="s">
        <v>22</v>
      </c>
      <c r="L68">
        <v>3</v>
      </c>
      <c r="M68">
        <v>0</v>
      </c>
      <c r="N68">
        <v>1</v>
      </c>
      <c r="O68">
        <v>67</v>
      </c>
      <c r="P68" t="s">
        <v>30</v>
      </c>
      <c r="Q68">
        <v>2</v>
      </c>
      <c r="R68">
        <v>3</v>
      </c>
    </row>
    <row r="69" spans="1:18" x14ac:dyDescent="0.3">
      <c r="A69" t="s">
        <v>19</v>
      </c>
      <c r="B69">
        <v>18</v>
      </c>
      <c r="C69" t="s">
        <v>20</v>
      </c>
      <c r="D69" s="7">
        <v>42851</v>
      </c>
      <c r="E69" t="s">
        <v>21</v>
      </c>
      <c r="F69">
        <v>68</v>
      </c>
      <c r="G69">
        <v>16.5</v>
      </c>
      <c r="H69">
        <v>16.5</v>
      </c>
      <c r="I69">
        <v>30</v>
      </c>
      <c r="J69">
        <v>25</v>
      </c>
      <c r="K69" t="s">
        <v>22</v>
      </c>
      <c r="L69">
        <v>3</v>
      </c>
      <c r="M69">
        <v>0</v>
      </c>
      <c r="N69">
        <v>1</v>
      </c>
      <c r="O69">
        <v>68</v>
      </c>
      <c r="P69" t="s">
        <v>30</v>
      </c>
      <c r="Q69">
        <v>1</v>
      </c>
      <c r="R69">
        <v>2</v>
      </c>
    </row>
    <row r="70" spans="1:18" x14ac:dyDescent="0.3">
      <c r="A70" t="s">
        <v>19</v>
      </c>
      <c r="B70">
        <v>18</v>
      </c>
      <c r="C70" t="s">
        <v>20</v>
      </c>
      <c r="D70" s="7">
        <v>42851</v>
      </c>
      <c r="E70" t="s">
        <v>21</v>
      </c>
      <c r="F70">
        <v>69</v>
      </c>
      <c r="G70">
        <v>16.5</v>
      </c>
      <c r="H70">
        <v>16.5</v>
      </c>
      <c r="I70">
        <v>31</v>
      </c>
      <c r="J70">
        <v>26</v>
      </c>
      <c r="K70" t="s">
        <v>22</v>
      </c>
      <c r="L70">
        <v>3</v>
      </c>
      <c r="M70">
        <v>0</v>
      </c>
      <c r="N70">
        <v>1</v>
      </c>
      <c r="O70">
        <v>69</v>
      </c>
      <c r="P70" t="s">
        <v>30</v>
      </c>
      <c r="Q70">
        <v>1</v>
      </c>
      <c r="R70">
        <v>2</v>
      </c>
    </row>
    <row r="71" spans="1:18" x14ac:dyDescent="0.3">
      <c r="A71" t="s">
        <v>19</v>
      </c>
      <c r="B71">
        <v>18</v>
      </c>
      <c r="C71" t="s">
        <v>20</v>
      </c>
      <c r="D71" s="7">
        <v>42851</v>
      </c>
      <c r="E71" t="s">
        <v>21</v>
      </c>
      <c r="F71">
        <v>70</v>
      </c>
      <c r="G71">
        <v>16.899999999999999</v>
      </c>
      <c r="H71">
        <v>16.5</v>
      </c>
      <c r="I71">
        <v>33</v>
      </c>
      <c r="J71">
        <v>28</v>
      </c>
      <c r="K71" t="s">
        <v>25</v>
      </c>
      <c r="L71">
        <v>3</v>
      </c>
      <c r="M71">
        <v>0</v>
      </c>
      <c r="N71">
        <v>1</v>
      </c>
      <c r="O71">
        <v>70</v>
      </c>
      <c r="P71" t="s">
        <v>30</v>
      </c>
      <c r="Q71">
        <v>1</v>
      </c>
      <c r="R71">
        <v>2</v>
      </c>
    </row>
    <row r="72" spans="1:18" x14ac:dyDescent="0.3">
      <c r="A72" t="s">
        <v>19</v>
      </c>
      <c r="B72">
        <v>18</v>
      </c>
      <c r="C72" t="s">
        <v>20</v>
      </c>
      <c r="D72" s="7">
        <v>42851</v>
      </c>
      <c r="E72" t="s">
        <v>21</v>
      </c>
      <c r="F72">
        <v>71</v>
      </c>
      <c r="G72">
        <v>16.600000000000001</v>
      </c>
      <c r="H72">
        <v>16.5</v>
      </c>
      <c r="I72">
        <v>31</v>
      </c>
      <c r="J72">
        <v>26</v>
      </c>
      <c r="K72" t="s">
        <v>22</v>
      </c>
      <c r="L72">
        <v>3</v>
      </c>
      <c r="M72">
        <v>0</v>
      </c>
      <c r="N72">
        <v>2</v>
      </c>
      <c r="O72">
        <v>71</v>
      </c>
    </row>
    <row r="73" spans="1:18" x14ac:dyDescent="0.3">
      <c r="A73" t="s">
        <v>19</v>
      </c>
      <c r="B73">
        <v>20</v>
      </c>
      <c r="C73" t="s">
        <v>20</v>
      </c>
      <c r="D73" s="7">
        <v>42854</v>
      </c>
      <c r="E73" t="s">
        <v>21</v>
      </c>
      <c r="F73">
        <v>1</v>
      </c>
      <c r="G73">
        <v>11.6</v>
      </c>
      <c r="H73">
        <v>11.5</v>
      </c>
      <c r="I73">
        <v>9</v>
      </c>
      <c r="J73">
        <v>8</v>
      </c>
      <c r="K73" t="s">
        <v>22</v>
      </c>
      <c r="L73">
        <v>3</v>
      </c>
      <c r="M73">
        <v>0</v>
      </c>
      <c r="N73">
        <v>1</v>
      </c>
      <c r="O73">
        <v>1</v>
      </c>
      <c r="P73" t="s">
        <v>23</v>
      </c>
      <c r="Q73">
        <v>1</v>
      </c>
      <c r="R73">
        <v>1</v>
      </c>
    </row>
    <row r="74" spans="1:18" x14ac:dyDescent="0.3">
      <c r="A74" t="s">
        <v>19</v>
      </c>
      <c r="B74">
        <v>20</v>
      </c>
      <c r="C74" t="s">
        <v>20</v>
      </c>
      <c r="D74" s="7">
        <v>42854</v>
      </c>
      <c r="E74" t="s">
        <v>21</v>
      </c>
      <c r="F74">
        <v>2</v>
      </c>
      <c r="G74">
        <v>11.9</v>
      </c>
      <c r="H74">
        <v>11.5</v>
      </c>
      <c r="I74">
        <v>10</v>
      </c>
      <c r="J74">
        <v>9</v>
      </c>
      <c r="K74" t="s">
        <v>22</v>
      </c>
      <c r="L74">
        <v>3</v>
      </c>
      <c r="M74">
        <v>0</v>
      </c>
      <c r="N74">
        <v>2</v>
      </c>
      <c r="O74">
        <v>2</v>
      </c>
      <c r="P74" t="s">
        <v>23</v>
      </c>
      <c r="Q74">
        <v>1</v>
      </c>
      <c r="R74">
        <v>1</v>
      </c>
    </row>
    <row r="75" spans="1:18" x14ac:dyDescent="0.3">
      <c r="A75" t="s">
        <v>19</v>
      </c>
      <c r="B75">
        <v>20</v>
      </c>
      <c r="C75" t="s">
        <v>20</v>
      </c>
      <c r="D75" s="7">
        <v>42854</v>
      </c>
      <c r="E75" t="s">
        <v>21</v>
      </c>
      <c r="F75">
        <v>3</v>
      </c>
      <c r="G75">
        <v>12.4</v>
      </c>
      <c r="H75">
        <v>12</v>
      </c>
      <c r="I75">
        <v>11</v>
      </c>
      <c r="J75">
        <v>10</v>
      </c>
      <c r="K75" t="s">
        <v>22</v>
      </c>
      <c r="L75">
        <v>3</v>
      </c>
      <c r="M75">
        <v>0</v>
      </c>
      <c r="N75">
        <v>1</v>
      </c>
      <c r="O75">
        <v>3</v>
      </c>
      <c r="P75" t="s">
        <v>23</v>
      </c>
      <c r="Q75">
        <v>1</v>
      </c>
      <c r="R75">
        <v>1</v>
      </c>
    </row>
    <row r="76" spans="1:18" x14ac:dyDescent="0.3">
      <c r="A76" t="s">
        <v>19</v>
      </c>
      <c r="B76">
        <v>20</v>
      </c>
      <c r="C76" t="s">
        <v>20</v>
      </c>
      <c r="D76" s="7">
        <v>42854</v>
      </c>
      <c r="E76" t="s">
        <v>21</v>
      </c>
      <c r="F76">
        <v>4</v>
      </c>
      <c r="G76">
        <v>12.3</v>
      </c>
      <c r="H76">
        <v>12</v>
      </c>
      <c r="I76">
        <v>10</v>
      </c>
      <c r="J76">
        <v>9</v>
      </c>
      <c r="K76" t="s">
        <v>22</v>
      </c>
      <c r="L76">
        <v>3</v>
      </c>
      <c r="M76">
        <v>0</v>
      </c>
      <c r="N76">
        <v>2</v>
      </c>
      <c r="O76">
        <v>4</v>
      </c>
      <c r="P76" t="s">
        <v>23</v>
      </c>
      <c r="Q76">
        <v>1</v>
      </c>
      <c r="R76">
        <v>1</v>
      </c>
    </row>
    <row r="77" spans="1:18" x14ac:dyDescent="0.3">
      <c r="A77" t="s">
        <v>19</v>
      </c>
      <c r="B77">
        <v>20</v>
      </c>
      <c r="C77" t="s">
        <v>20</v>
      </c>
      <c r="D77" s="7">
        <v>42854</v>
      </c>
      <c r="E77" t="s">
        <v>21</v>
      </c>
      <c r="F77">
        <v>5</v>
      </c>
      <c r="G77">
        <v>12.2</v>
      </c>
      <c r="H77">
        <v>12</v>
      </c>
      <c r="I77">
        <v>10</v>
      </c>
      <c r="J77">
        <v>9</v>
      </c>
      <c r="K77" t="s">
        <v>22</v>
      </c>
      <c r="L77">
        <v>3</v>
      </c>
      <c r="M77">
        <v>0</v>
      </c>
      <c r="N77">
        <v>1</v>
      </c>
      <c r="O77">
        <v>5</v>
      </c>
      <c r="P77" t="s">
        <v>23</v>
      </c>
      <c r="Q77">
        <v>1</v>
      </c>
      <c r="R77">
        <v>1</v>
      </c>
    </row>
    <row r="78" spans="1:18" x14ac:dyDescent="0.3">
      <c r="A78" t="s">
        <v>19</v>
      </c>
      <c r="B78">
        <v>20</v>
      </c>
      <c r="C78" t="s">
        <v>20</v>
      </c>
      <c r="D78" s="7">
        <v>42854</v>
      </c>
      <c r="E78" t="s">
        <v>21</v>
      </c>
      <c r="F78">
        <v>6</v>
      </c>
      <c r="G78">
        <v>12.1</v>
      </c>
      <c r="H78">
        <v>12</v>
      </c>
      <c r="I78">
        <v>11</v>
      </c>
      <c r="J78">
        <v>10</v>
      </c>
      <c r="K78" t="s">
        <v>22</v>
      </c>
      <c r="L78">
        <v>3</v>
      </c>
      <c r="M78">
        <v>0</v>
      </c>
      <c r="N78">
        <v>2</v>
      </c>
      <c r="O78">
        <v>6</v>
      </c>
      <c r="P78" t="s">
        <v>23</v>
      </c>
      <c r="Q78">
        <v>1</v>
      </c>
      <c r="R78">
        <v>1</v>
      </c>
    </row>
    <row r="79" spans="1:18" x14ac:dyDescent="0.3">
      <c r="A79" t="s">
        <v>19</v>
      </c>
      <c r="B79">
        <v>20</v>
      </c>
      <c r="C79" t="s">
        <v>20</v>
      </c>
      <c r="D79" s="7">
        <v>42854</v>
      </c>
      <c r="E79" t="s">
        <v>21</v>
      </c>
      <c r="F79">
        <v>7</v>
      </c>
      <c r="G79">
        <v>12.2</v>
      </c>
      <c r="H79">
        <v>12</v>
      </c>
      <c r="I79">
        <v>11</v>
      </c>
      <c r="J79">
        <v>10</v>
      </c>
      <c r="K79" t="s">
        <v>22</v>
      </c>
      <c r="L79">
        <v>3</v>
      </c>
      <c r="M79">
        <v>0</v>
      </c>
      <c r="N79">
        <v>1</v>
      </c>
      <c r="O79">
        <v>7</v>
      </c>
      <c r="P79" t="s">
        <v>23</v>
      </c>
      <c r="Q79">
        <v>1</v>
      </c>
      <c r="R79">
        <v>1</v>
      </c>
    </row>
    <row r="80" spans="1:18" x14ac:dyDescent="0.3">
      <c r="A80" t="s">
        <v>19</v>
      </c>
      <c r="B80">
        <v>20</v>
      </c>
      <c r="C80" t="s">
        <v>20</v>
      </c>
      <c r="D80" s="7">
        <v>42854</v>
      </c>
      <c r="E80" t="s">
        <v>21</v>
      </c>
      <c r="F80">
        <v>8</v>
      </c>
      <c r="G80">
        <v>12.3</v>
      </c>
      <c r="H80">
        <v>12</v>
      </c>
      <c r="I80">
        <v>11</v>
      </c>
      <c r="J80">
        <v>9</v>
      </c>
      <c r="K80" t="s">
        <v>22</v>
      </c>
      <c r="L80">
        <v>3</v>
      </c>
      <c r="M80">
        <v>0</v>
      </c>
      <c r="N80">
        <v>2</v>
      </c>
      <c r="O80">
        <v>8</v>
      </c>
      <c r="P80" t="s">
        <v>23</v>
      </c>
      <c r="Q80">
        <v>1</v>
      </c>
      <c r="R80">
        <v>1</v>
      </c>
    </row>
    <row r="81" spans="1:18" x14ac:dyDescent="0.3">
      <c r="A81" t="s">
        <v>19</v>
      </c>
      <c r="B81">
        <v>20</v>
      </c>
      <c r="C81" t="s">
        <v>20</v>
      </c>
      <c r="D81" s="7">
        <v>42854</v>
      </c>
      <c r="E81" t="s">
        <v>21</v>
      </c>
      <c r="F81">
        <v>9</v>
      </c>
      <c r="G81">
        <v>12.4</v>
      </c>
      <c r="H81">
        <v>12</v>
      </c>
      <c r="I81">
        <v>10</v>
      </c>
      <c r="J81">
        <v>9</v>
      </c>
      <c r="K81" t="s">
        <v>25</v>
      </c>
      <c r="L81">
        <v>3</v>
      </c>
      <c r="M81">
        <v>0</v>
      </c>
      <c r="N81">
        <v>2</v>
      </c>
      <c r="O81">
        <v>9</v>
      </c>
      <c r="P81" t="s">
        <v>23</v>
      </c>
      <c r="Q81">
        <v>1</v>
      </c>
      <c r="R81">
        <v>1</v>
      </c>
    </row>
    <row r="82" spans="1:18" x14ac:dyDescent="0.3">
      <c r="A82" t="s">
        <v>19</v>
      </c>
      <c r="B82">
        <v>20</v>
      </c>
      <c r="C82" t="s">
        <v>20</v>
      </c>
      <c r="D82" s="7">
        <v>42854</v>
      </c>
      <c r="E82" t="s">
        <v>21</v>
      </c>
      <c r="F82">
        <v>10</v>
      </c>
      <c r="G82">
        <v>12.3</v>
      </c>
      <c r="H82">
        <v>12</v>
      </c>
      <c r="I82">
        <v>12</v>
      </c>
      <c r="J82">
        <v>10</v>
      </c>
      <c r="K82" t="s">
        <v>22</v>
      </c>
      <c r="L82">
        <v>3</v>
      </c>
      <c r="M82">
        <v>0</v>
      </c>
      <c r="N82">
        <v>1</v>
      </c>
      <c r="O82">
        <v>10</v>
      </c>
      <c r="P82" t="s">
        <v>23</v>
      </c>
      <c r="Q82">
        <v>1</v>
      </c>
      <c r="R82">
        <v>1</v>
      </c>
    </row>
    <row r="83" spans="1:18" x14ac:dyDescent="0.3">
      <c r="A83" t="s">
        <v>19</v>
      </c>
      <c r="B83">
        <v>20</v>
      </c>
      <c r="C83" t="s">
        <v>20</v>
      </c>
      <c r="D83" s="7">
        <v>42854</v>
      </c>
      <c r="E83" t="s">
        <v>21</v>
      </c>
      <c r="F83">
        <v>11</v>
      </c>
      <c r="G83">
        <v>12</v>
      </c>
      <c r="H83">
        <v>12</v>
      </c>
      <c r="I83">
        <v>10</v>
      </c>
      <c r="J83">
        <v>9</v>
      </c>
      <c r="K83" t="s">
        <v>22</v>
      </c>
      <c r="L83">
        <v>3</v>
      </c>
      <c r="M83">
        <v>0</v>
      </c>
      <c r="N83">
        <v>1</v>
      </c>
      <c r="O83">
        <v>11</v>
      </c>
      <c r="P83" t="s">
        <v>23</v>
      </c>
      <c r="Q83">
        <v>1</v>
      </c>
      <c r="R83">
        <v>1</v>
      </c>
    </row>
    <row r="84" spans="1:18" x14ac:dyDescent="0.3">
      <c r="A84" t="s">
        <v>19</v>
      </c>
      <c r="B84">
        <v>20</v>
      </c>
      <c r="C84" t="s">
        <v>20</v>
      </c>
      <c r="D84" s="7">
        <v>42854</v>
      </c>
      <c r="E84" t="s">
        <v>21</v>
      </c>
      <c r="F84">
        <v>12</v>
      </c>
      <c r="G84">
        <v>12.2</v>
      </c>
      <c r="H84">
        <v>12</v>
      </c>
      <c r="I84">
        <v>11</v>
      </c>
      <c r="J84">
        <v>10</v>
      </c>
      <c r="K84" t="s">
        <v>25</v>
      </c>
      <c r="L84">
        <v>3</v>
      </c>
      <c r="M84">
        <v>0</v>
      </c>
      <c r="N84">
        <v>1</v>
      </c>
      <c r="O84">
        <v>12</v>
      </c>
      <c r="P84" t="s">
        <v>23</v>
      </c>
      <c r="Q84">
        <v>1</v>
      </c>
      <c r="R84">
        <v>1</v>
      </c>
    </row>
    <row r="85" spans="1:18" x14ac:dyDescent="0.3">
      <c r="A85" t="s">
        <v>19</v>
      </c>
      <c r="B85">
        <v>20</v>
      </c>
      <c r="C85" t="s">
        <v>20</v>
      </c>
      <c r="D85" s="7">
        <v>42854</v>
      </c>
      <c r="E85" t="s">
        <v>21</v>
      </c>
      <c r="F85">
        <v>13</v>
      </c>
      <c r="G85">
        <v>12.5</v>
      </c>
      <c r="H85">
        <v>12.5</v>
      </c>
      <c r="I85">
        <v>11</v>
      </c>
      <c r="J85">
        <v>10</v>
      </c>
      <c r="K85" t="s">
        <v>25</v>
      </c>
      <c r="L85">
        <v>3</v>
      </c>
      <c r="M85">
        <v>0</v>
      </c>
      <c r="N85">
        <v>1</v>
      </c>
      <c r="O85">
        <v>13</v>
      </c>
      <c r="P85" t="s">
        <v>23</v>
      </c>
      <c r="Q85">
        <v>1</v>
      </c>
      <c r="R85">
        <v>1</v>
      </c>
    </row>
    <row r="86" spans="1:18" x14ac:dyDescent="0.3">
      <c r="A86" t="s">
        <v>19</v>
      </c>
      <c r="B86">
        <v>20</v>
      </c>
      <c r="C86" t="s">
        <v>20</v>
      </c>
      <c r="D86" s="7">
        <v>42854</v>
      </c>
      <c r="E86" t="s">
        <v>21</v>
      </c>
      <c r="F86">
        <v>14</v>
      </c>
      <c r="G86">
        <v>12.6</v>
      </c>
      <c r="H86">
        <v>12.5</v>
      </c>
      <c r="I86">
        <v>13</v>
      </c>
      <c r="J86">
        <v>11</v>
      </c>
      <c r="K86" t="s">
        <v>22</v>
      </c>
      <c r="L86">
        <v>3</v>
      </c>
      <c r="M86">
        <v>0</v>
      </c>
      <c r="N86">
        <v>2</v>
      </c>
      <c r="O86">
        <v>14</v>
      </c>
      <c r="P86" t="s">
        <v>23</v>
      </c>
      <c r="Q86">
        <v>1</v>
      </c>
      <c r="R86">
        <v>1</v>
      </c>
    </row>
    <row r="87" spans="1:18" x14ac:dyDescent="0.3">
      <c r="A87" t="s">
        <v>19</v>
      </c>
      <c r="B87">
        <v>20</v>
      </c>
      <c r="C87" t="s">
        <v>20</v>
      </c>
      <c r="D87" s="7">
        <v>42854</v>
      </c>
      <c r="E87" t="s">
        <v>21</v>
      </c>
      <c r="F87">
        <v>15</v>
      </c>
      <c r="G87">
        <v>12.7</v>
      </c>
      <c r="H87">
        <v>12.5</v>
      </c>
      <c r="I87">
        <v>11</v>
      </c>
      <c r="J87">
        <v>10</v>
      </c>
      <c r="K87" t="s">
        <v>22</v>
      </c>
      <c r="L87">
        <v>3</v>
      </c>
      <c r="M87">
        <v>0</v>
      </c>
      <c r="N87">
        <v>2</v>
      </c>
      <c r="O87">
        <v>15</v>
      </c>
      <c r="P87" t="s">
        <v>30</v>
      </c>
      <c r="Q87">
        <v>0</v>
      </c>
      <c r="R87">
        <v>1</v>
      </c>
    </row>
    <row r="88" spans="1:18" x14ac:dyDescent="0.3">
      <c r="A88" t="s">
        <v>19</v>
      </c>
      <c r="B88">
        <v>20</v>
      </c>
      <c r="C88" t="s">
        <v>20</v>
      </c>
      <c r="D88" s="7">
        <v>42854</v>
      </c>
      <c r="E88" t="s">
        <v>21</v>
      </c>
      <c r="F88">
        <v>16</v>
      </c>
      <c r="G88">
        <v>12.6</v>
      </c>
      <c r="H88">
        <v>12.5</v>
      </c>
      <c r="I88">
        <v>12</v>
      </c>
      <c r="J88">
        <v>10</v>
      </c>
      <c r="K88" t="s">
        <v>25</v>
      </c>
      <c r="L88">
        <v>3</v>
      </c>
      <c r="M88">
        <v>0</v>
      </c>
      <c r="N88">
        <v>1</v>
      </c>
      <c r="O88">
        <v>16</v>
      </c>
      <c r="P88" t="s">
        <v>23</v>
      </c>
      <c r="Q88">
        <v>1</v>
      </c>
      <c r="R88">
        <v>1</v>
      </c>
    </row>
    <row r="89" spans="1:18" x14ac:dyDescent="0.3">
      <c r="A89" t="s">
        <v>19</v>
      </c>
      <c r="B89">
        <v>20</v>
      </c>
      <c r="C89" t="s">
        <v>20</v>
      </c>
      <c r="D89" s="7">
        <v>42854</v>
      </c>
      <c r="E89" t="s">
        <v>21</v>
      </c>
      <c r="F89">
        <v>17</v>
      </c>
      <c r="G89">
        <v>12.7</v>
      </c>
      <c r="H89">
        <v>12.5</v>
      </c>
      <c r="I89">
        <v>11</v>
      </c>
      <c r="J89">
        <v>10</v>
      </c>
      <c r="K89" t="s">
        <v>25</v>
      </c>
      <c r="L89">
        <v>3</v>
      </c>
      <c r="M89">
        <v>0</v>
      </c>
      <c r="N89">
        <v>1</v>
      </c>
      <c r="O89">
        <v>17</v>
      </c>
      <c r="P89" t="s">
        <v>23</v>
      </c>
      <c r="Q89">
        <v>1</v>
      </c>
      <c r="R89">
        <v>1</v>
      </c>
    </row>
    <row r="90" spans="1:18" x14ac:dyDescent="0.3">
      <c r="A90" t="s">
        <v>19</v>
      </c>
      <c r="B90">
        <v>20</v>
      </c>
      <c r="C90" t="s">
        <v>20</v>
      </c>
      <c r="D90" s="7">
        <v>42854</v>
      </c>
      <c r="E90" t="s">
        <v>21</v>
      </c>
      <c r="F90">
        <v>18</v>
      </c>
      <c r="G90">
        <v>12.5</v>
      </c>
      <c r="H90">
        <v>12.5</v>
      </c>
      <c r="I90">
        <v>12</v>
      </c>
      <c r="J90">
        <v>10</v>
      </c>
      <c r="K90" t="s">
        <v>22</v>
      </c>
      <c r="L90">
        <v>3</v>
      </c>
      <c r="M90">
        <v>0</v>
      </c>
      <c r="N90">
        <v>2</v>
      </c>
      <c r="O90">
        <v>18</v>
      </c>
      <c r="P90" t="s">
        <v>23</v>
      </c>
      <c r="Q90">
        <v>1</v>
      </c>
      <c r="R90">
        <v>1</v>
      </c>
    </row>
    <row r="91" spans="1:18" x14ac:dyDescent="0.3">
      <c r="A91" t="s">
        <v>19</v>
      </c>
      <c r="B91">
        <v>20</v>
      </c>
      <c r="C91" t="s">
        <v>20</v>
      </c>
      <c r="D91" s="7">
        <v>42854</v>
      </c>
      <c r="E91" t="s">
        <v>21</v>
      </c>
      <c r="F91">
        <v>19</v>
      </c>
      <c r="G91">
        <v>12.5</v>
      </c>
      <c r="H91">
        <v>12.5</v>
      </c>
      <c r="I91">
        <v>12</v>
      </c>
      <c r="J91">
        <v>11</v>
      </c>
      <c r="K91" t="s">
        <v>22</v>
      </c>
      <c r="L91">
        <v>3</v>
      </c>
      <c r="M91">
        <v>0</v>
      </c>
      <c r="N91">
        <v>1</v>
      </c>
      <c r="O91">
        <v>19</v>
      </c>
      <c r="P91" t="s">
        <v>23</v>
      </c>
      <c r="Q91">
        <v>1</v>
      </c>
      <c r="R91">
        <v>1</v>
      </c>
    </row>
    <row r="92" spans="1:18" x14ac:dyDescent="0.3">
      <c r="A92" t="s">
        <v>19</v>
      </c>
      <c r="B92">
        <v>20</v>
      </c>
      <c r="C92" t="s">
        <v>20</v>
      </c>
      <c r="D92" s="7">
        <v>42854</v>
      </c>
      <c r="E92" t="s">
        <v>21</v>
      </c>
      <c r="F92">
        <v>20</v>
      </c>
      <c r="G92">
        <v>12.9</v>
      </c>
      <c r="H92">
        <v>12.5</v>
      </c>
      <c r="I92">
        <v>12</v>
      </c>
      <c r="J92">
        <v>11</v>
      </c>
      <c r="K92" t="s">
        <v>25</v>
      </c>
      <c r="L92">
        <v>3</v>
      </c>
      <c r="M92">
        <v>0</v>
      </c>
      <c r="N92">
        <v>1</v>
      </c>
      <c r="O92">
        <v>20</v>
      </c>
      <c r="P92" t="s">
        <v>23</v>
      </c>
      <c r="Q92">
        <v>1</v>
      </c>
      <c r="R92">
        <v>1</v>
      </c>
    </row>
    <row r="93" spans="1:18" x14ac:dyDescent="0.3">
      <c r="A93" t="s">
        <v>19</v>
      </c>
      <c r="B93">
        <v>20</v>
      </c>
      <c r="C93" t="s">
        <v>20</v>
      </c>
      <c r="D93" s="7">
        <v>42854</v>
      </c>
      <c r="E93" t="s">
        <v>21</v>
      </c>
      <c r="F93">
        <v>21</v>
      </c>
      <c r="G93">
        <v>12.8</v>
      </c>
      <c r="H93">
        <v>12.5</v>
      </c>
      <c r="I93">
        <v>13</v>
      </c>
      <c r="J93">
        <v>12</v>
      </c>
      <c r="K93" t="s">
        <v>22</v>
      </c>
      <c r="L93">
        <v>3</v>
      </c>
      <c r="M93">
        <v>0</v>
      </c>
      <c r="N93">
        <v>2</v>
      </c>
      <c r="O93">
        <v>21</v>
      </c>
      <c r="P93" t="s">
        <v>23</v>
      </c>
      <c r="Q93">
        <v>1</v>
      </c>
      <c r="R93">
        <v>1</v>
      </c>
    </row>
    <row r="94" spans="1:18" x14ac:dyDescent="0.3">
      <c r="A94" t="s">
        <v>19</v>
      </c>
      <c r="B94">
        <v>20</v>
      </c>
      <c r="C94" t="s">
        <v>20</v>
      </c>
      <c r="D94" s="7">
        <v>42854</v>
      </c>
      <c r="E94" t="s">
        <v>21</v>
      </c>
      <c r="F94">
        <v>22</v>
      </c>
      <c r="G94">
        <v>12.5</v>
      </c>
      <c r="H94">
        <v>12.5</v>
      </c>
      <c r="I94">
        <v>11</v>
      </c>
      <c r="J94">
        <v>10</v>
      </c>
      <c r="K94" t="s">
        <v>22</v>
      </c>
      <c r="L94">
        <v>3</v>
      </c>
      <c r="M94">
        <v>0</v>
      </c>
      <c r="N94">
        <v>1</v>
      </c>
      <c r="O94">
        <v>22</v>
      </c>
      <c r="P94" t="s">
        <v>23</v>
      </c>
      <c r="Q94">
        <v>1</v>
      </c>
      <c r="R94">
        <v>1</v>
      </c>
    </row>
    <row r="95" spans="1:18" x14ac:dyDescent="0.3">
      <c r="A95" t="s">
        <v>19</v>
      </c>
      <c r="B95">
        <v>20</v>
      </c>
      <c r="C95" t="s">
        <v>20</v>
      </c>
      <c r="D95" s="7">
        <v>42854</v>
      </c>
      <c r="E95" t="s">
        <v>21</v>
      </c>
      <c r="F95">
        <v>23</v>
      </c>
      <c r="G95">
        <v>13.2</v>
      </c>
      <c r="H95">
        <v>13</v>
      </c>
      <c r="I95">
        <v>13</v>
      </c>
      <c r="J95">
        <v>12</v>
      </c>
      <c r="K95" t="s">
        <v>25</v>
      </c>
      <c r="L95">
        <v>3</v>
      </c>
      <c r="M95">
        <v>0</v>
      </c>
      <c r="N95">
        <v>1</v>
      </c>
      <c r="O95">
        <v>23</v>
      </c>
      <c r="P95" t="s">
        <v>23</v>
      </c>
      <c r="Q95">
        <v>2</v>
      </c>
      <c r="R95">
        <v>2</v>
      </c>
    </row>
    <row r="96" spans="1:18" x14ac:dyDescent="0.3">
      <c r="A96" t="s">
        <v>19</v>
      </c>
      <c r="B96">
        <v>20</v>
      </c>
      <c r="C96" t="s">
        <v>20</v>
      </c>
      <c r="D96" s="7">
        <v>42854</v>
      </c>
      <c r="E96" t="s">
        <v>21</v>
      </c>
      <c r="F96">
        <v>24</v>
      </c>
      <c r="G96">
        <v>13.2</v>
      </c>
      <c r="H96">
        <v>13</v>
      </c>
      <c r="I96">
        <v>14</v>
      </c>
      <c r="J96">
        <v>13</v>
      </c>
      <c r="K96" t="s">
        <v>22</v>
      </c>
      <c r="L96">
        <v>3</v>
      </c>
      <c r="M96">
        <v>0</v>
      </c>
      <c r="N96">
        <v>2</v>
      </c>
      <c r="O96">
        <v>24</v>
      </c>
      <c r="P96" t="s">
        <v>23</v>
      </c>
      <c r="Q96">
        <v>1</v>
      </c>
      <c r="R96">
        <v>1</v>
      </c>
    </row>
    <row r="97" spans="1:18" x14ac:dyDescent="0.3">
      <c r="A97" t="s">
        <v>19</v>
      </c>
      <c r="B97">
        <v>20</v>
      </c>
      <c r="C97" t="s">
        <v>20</v>
      </c>
      <c r="D97" s="7">
        <v>42854</v>
      </c>
      <c r="E97" t="s">
        <v>21</v>
      </c>
      <c r="F97">
        <v>25</v>
      </c>
      <c r="G97">
        <v>13.1</v>
      </c>
      <c r="H97">
        <v>13</v>
      </c>
      <c r="I97">
        <v>13</v>
      </c>
      <c r="J97">
        <v>11</v>
      </c>
      <c r="K97" t="s">
        <v>22</v>
      </c>
      <c r="L97">
        <v>3</v>
      </c>
      <c r="M97">
        <v>0</v>
      </c>
      <c r="N97">
        <v>2</v>
      </c>
      <c r="O97">
        <v>25</v>
      </c>
      <c r="P97" t="s">
        <v>23</v>
      </c>
      <c r="Q97">
        <v>1</v>
      </c>
      <c r="R97">
        <v>1</v>
      </c>
    </row>
    <row r="98" spans="1:18" x14ac:dyDescent="0.3">
      <c r="A98" t="s">
        <v>19</v>
      </c>
      <c r="B98">
        <v>20</v>
      </c>
      <c r="C98" t="s">
        <v>20</v>
      </c>
      <c r="D98" s="7">
        <v>42854</v>
      </c>
      <c r="E98" t="s">
        <v>21</v>
      </c>
      <c r="F98">
        <v>26</v>
      </c>
      <c r="G98">
        <v>13.2</v>
      </c>
      <c r="H98">
        <v>13</v>
      </c>
      <c r="I98">
        <v>13</v>
      </c>
      <c r="J98">
        <v>11</v>
      </c>
      <c r="K98" t="s">
        <v>22</v>
      </c>
      <c r="L98">
        <v>3</v>
      </c>
      <c r="M98">
        <v>0</v>
      </c>
      <c r="N98">
        <v>1</v>
      </c>
      <c r="O98">
        <v>26</v>
      </c>
      <c r="P98" t="s">
        <v>23</v>
      </c>
      <c r="Q98">
        <v>1</v>
      </c>
      <c r="R98">
        <v>1</v>
      </c>
    </row>
    <row r="99" spans="1:18" x14ac:dyDescent="0.3">
      <c r="A99" t="s">
        <v>19</v>
      </c>
      <c r="B99">
        <v>20</v>
      </c>
      <c r="C99" t="s">
        <v>20</v>
      </c>
      <c r="D99" s="7">
        <v>42854</v>
      </c>
      <c r="E99" t="s">
        <v>21</v>
      </c>
      <c r="F99">
        <v>27</v>
      </c>
      <c r="G99">
        <v>13</v>
      </c>
      <c r="H99">
        <v>13</v>
      </c>
      <c r="I99">
        <v>13</v>
      </c>
      <c r="J99">
        <v>11</v>
      </c>
      <c r="K99" t="s">
        <v>22</v>
      </c>
      <c r="L99">
        <v>3</v>
      </c>
      <c r="M99">
        <v>0</v>
      </c>
      <c r="N99">
        <v>1</v>
      </c>
      <c r="O99">
        <v>27</v>
      </c>
      <c r="P99" t="s">
        <v>23</v>
      </c>
      <c r="Q99">
        <v>1</v>
      </c>
      <c r="R99">
        <v>1</v>
      </c>
    </row>
    <row r="100" spans="1:18" x14ac:dyDescent="0.3">
      <c r="A100" t="s">
        <v>19</v>
      </c>
      <c r="B100">
        <v>20</v>
      </c>
      <c r="C100" t="s">
        <v>20</v>
      </c>
      <c r="D100" s="7">
        <v>42854</v>
      </c>
      <c r="E100" t="s">
        <v>21</v>
      </c>
      <c r="F100">
        <v>28</v>
      </c>
      <c r="G100">
        <v>13.1</v>
      </c>
      <c r="H100">
        <v>13</v>
      </c>
      <c r="I100">
        <v>13</v>
      </c>
      <c r="J100">
        <v>11</v>
      </c>
      <c r="K100" t="s">
        <v>25</v>
      </c>
      <c r="L100">
        <v>3</v>
      </c>
      <c r="M100">
        <v>0</v>
      </c>
      <c r="N100">
        <v>1</v>
      </c>
      <c r="O100">
        <v>28</v>
      </c>
      <c r="P100" t="s">
        <v>23</v>
      </c>
      <c r="Q100">
        <v>1</v>
      </c>
      <c r="R100">
        <v>1</v>
      </c>
    </row>
    <row r="101" spans="1:18" x14ac:dyDescent="0.3">
      <c r="A101" t="s">
        <v>19</v>
      </c>
      <c r="B101">
        <v>20</v>
      </c>
      <c r="C101" t="s">
        <v>20</v>
      </c>
      <c r="D101" s="7">
        <v>42854</v>
      </c>
      <c r="E101" t="s">
        <v>21</v>
      </c>
      <c r="F101">
        <v>29</v>
      </c>
      <c r="G101">
        <v>13.1</v>
      </c>
      <c r="H101">
        <v>13</v>
      </c>
      <c r="I101">
        <v>14</v>
      </c>
      <c r="J101">
        <v>12</v>
      </c>
      <c r="K101" t="s">
        <v>25</v>
      </c>
      <c r="L101">
        <v>3</v>
      </c>
      <c r="M101">
        <v>0</v>
      </c>
      <c r="N101">
        <v>1</v>
      </c>
      <c r="O101">
        <v>29</v>
      </c>
    </row>
    <row r="102" spans="1:18" x14ac:dyDescent="0.3">
      <c r="A102" t="s">
        <v>19</v>
      </c>
      <c r="B102">
        <v>20</v>
      </c>
      <c r="C102" t="s">
        <v>20</v>
      </c>
      <c r="D102" s="7">
        <v>42854</v>
      </c>
      <c r="E102" t="s">
        <v>21</v>
      </c>
      <c r="F102">
        <v>30</v>
      </c>
      <c r="G102">
        <v>13</v>
      </c>
      <c r="H102">
        <v>13</v>
      </c>
      <c r="I102">
        <v>14</v>
      </c>
      <c r="J102">
        <v>12</v>
      </c>
      <c r="K102" t="s">
        <v>22</v>
      </c>
      <c r="L102">
        <v>3</v>
      </c>
      <c r="M102">
        <v>0</v>
      </c>
      <c r="N102">
        <v>2</v>
      </c>
      <c r="O102">
        <v>30</v>
      </c>
      <c r="P102" t="s">
        <v>23</v>
      </c>
      <c r="Q102">
        <v>1</v>
      </c>
      <c r="R102">
        <v>1</v>
      </c>
    </row>
    <row r="103" spans="1:18" x14ac:dyDescent="0.3">
      <c r="A103" t="s">
        <v>19</v>
      </c>
      <c r="B103">
        <v>20</v>
      </c>
      <c r="C103" t="s">
        <v>20</v>
      </c>
      <c r="D103" s="7">
        <v>42854</v>
      </c>
      <c r="E103" t="s">
        <v>21</v>
      </c>
      <c r="F103">
        <v>31</v>
      </c>
      <c r="G103">
        <v>13.4</v>
      </c>
      <c r="H103">
        <v>13</v>
      </c>
      <c r="I103">
        <v>15</v>
      </c>
      <c r="J103">
        <v>12</v>
      </c>
      <c r="K103" t="s">
        <v>22</v>
      </c>
      <c r="L103">
        <v>3</v>
      </c>
      <c r="M103">
        <v>0</v>
      </c>
      <c r="N103">
        <v>1</v>
      </c>
      <c r="O103">
        <v>31</v>
      </c>
      <c r="P103" t="s">
        <v>23</v>
      </c>
      <c r="Q103">
        <v>1</v>
      </c>
      <c r="R103">
        <v>1</v>
      </c>
    </row>
    <row r="104" spans="1:18" x14ac:dyDescent="0.3">
      <c r="A104" t="s">
        <v>19</v>
      </c>
      <c r="B104">
        <v>20</v>
      </c>
      <c r="C104" t="s">
        <v>20</v>
      </c>
      <c r="D104" s="7">
        <v>42854</v>
      </c>
      <c r="E104" t="s">
        <v>21</v>
      </c>
      <c r="F104">
        <v>32</v>
      </c>
      <c r="G104">
        <v>13</v>
      </c>
      <c r="H104">
        <v>13</v>
      </c>
      <c r="I104">
        <v>14</v>
      </c>
      <c r="J104">
        <v>12</v>
      </c>
      <c r="K104" t="s">
        <v>22</v>
      </c>
      <c r="L104">
        <v>3</v>
      </c>
      <c r="M104">
        <v>0</v>
      </c>
      <c r="N104">
        <v>2</v>
      </c>
      <c r="O104">
        <v>32</v>
      </c>
      <c r="P104" t="s">
        <v>23</v>
      </c>
      <c r="Q104">
        <v>1</v>
      </c>
      <c r="R104">
        <v>1</v>
      </c>
    </row>
    <row r="105" spans="1:18" x14ac:dyDescent="0.3">
      <c r="A105" t="s">
        <v>19</v>
      </c>
      <c r="B105">
        <v>20</v>
      </c>
      <c r="C105" t="s">
        <v>20</v>
      </c>
      <c r="D105" s="7">
        <v>42854</v>
      </c>
      <c r="E105" t="s">
        <v>21</v>
      </c>
      <c r="F105">
        <v>33</v>
      </c>
      <c r="G105">
        <v>13.7</v>
      </c>
      <c r="H105">
        <v>13.5</v>
      </c>
      <c r="I105">
        <v>15</v>
      </c>
      <c r="J105">
        <v>12</v>
      </c>
      <c r="K105" t="s">
        <v>25</v>
      </c>
      <c r="L105">
        <v>3</v>
      </c>
      <c r="M105">
        <v>0</v>
      </c>
      <c r="N105">
        <v>1</v>
      </c>
      <c r="O105">
        <v>33</v>
      </c>
      <c r="P105" t="s">
        <v>23</v>
      </c>
      <c r="Q105">
        <v>1</v>
      </c>
      <c r="R105">
        <v>1</v>
      </c>
    </row>
    <row r="106" spans="1:18" x14ac:dyDescent="0.3">
      <c r="A106" t="s">
        <v>19</v>
      </c>
      <c r="B106">
        <v>20</v>
      </c>
      <c r="C106" t="s">
        <v>20</v>
      </c>
      <c r="D106" s="7">
        <v>42854</v>
      </c>
      <c r="E106" t="s">
        <v>21</v>
      </c>
      <c r="F106">
        <v>34</v>
      </c>
      <c r="G106">
        <v>13.7</v>
      </c>
      <c r="H106">
        <v>13.5</v>
      </c>
      <c r="I106">
        <v>15</v>
      </c>
      <c r="J106">
        <v>13</v>
      </c>
      <c r="K106" t="s">
        <v>22</v>
      </c>
      <c r="L106">
        <v>3</v>
      </c>
      <c r="M106">
        <v>0</v>
      </c>
      <c r="N106">
        <v>1</v>
      </c>
      <c r="O106">
        <v>34</v>
      </c>
      <c r="P106" t="s">
        <v>23</v>
      </c>
      <c r="Q106">
        <v>1</v>
      </c>
      <c r="R106">
        <v>1</v>
      </c>
    </row>
    <row r="107" spans="1:18" x14ac:dyDescent="0.3">
      <c r="A107" t="s">
        <v>19</v>
      </c>
      <c r="B107">
        <v>20</v>
      </c>
      <c r="C107" t="s">
        <v>20</v>
      </c>
      <c r="D107" s="7">
        <v>42854</v>
      </c>
      <c r="E107" t="s">
        <v>21</v>
      </c>
      <c r="F107">
        <v>35</v>
      </c>
      <c r="G107">
        <v>13.9</v>
      </c>
      <c r="H107">
        <v>13.5</v>
      </c>
      <c r="I107">
        <v>14</v>
      </c>
      <c r="J107">
        <v>12</v>
      </c>
      <c r="K107" t="s">
        <v>25</v>
      </c>
      <c r="L107">
        <v>3</v>
      </c>
      <c r="M107">
        <v>0</v>
      </c>
      <c r="N107">
        <v>1</v>
      </c>
      <c r="O107">
        <v>35</v>
      </c>
      <c r="P107" t="s">
        <v>23</v>
      </c>
      <c r="Q107">
        <v>1</v>
      </c>
      <c r="R107">
        <v>1</v>
      </c>
    </row>
    <row r="108" spans="1:18" x14ac:dyDescent="0.3">
      <c r="A108" t="s">
        <v>19</v>
      </c>
      <c r="B108">
        <v>20</v>
      </c>
      <c r="C108" t="s">
        <v>20</v>
      </c>
      <c r="D108" s="7">
        <v>42854</v>
      </c>
      <c r="E108" t="s">
        <v>21</v>
      </c>
      <c r="F108">
        <v>36</v>
      </c>
      <c r="G108">
        <v>13.6</v>
      </c>
      <c r="H108">
        <v>13.5</v>
      </c>
      <c r="I108">
        <v>15</v>
      </c>
      <c r="J108">
        <v>13</v>
      </c>
      <c r="K108" t="s">
        <v>25</v>
      </c>
      <c r="L108">
        <v>3</v>
      </c>
      <c r="M108">
        <v>0</v>
      </c>
      <c r="N108">
        <v>1</v>
      </c>
      <c r="O108">
        <v>36</v>
      </c>
      <c r="P108" t="s">
        <v>23</v>
      </c>
      <c r="Q108">
        <v>1</v>
      </c>
      <c r="R108">
        <v>1</v>
      </c>
    </row>
    <row r="109" spans="1:18" x14ac:dyDescent="0.3">
      <c r="A109" t="s">
        <v>19</v>
      </c>
      <c r="B109">
        <v>20</v>
      </c>
      <c r="C109" t="s">
        <v>20</v>
      </c>
      <c r="D109" s="7">
        <v>42854</v>
      </c>
      <c r="E109" t="s">
        <v>21</v>
      </c>
      <c r="F109">
        <v>37</v>
      </c>
      <c r="G109">
        <v>13.5</v>
      </c>
      <c r="H109">
        <v>13.5</v>
      </c>
      <c r="I109">
        <v>14</v>
      </c>
      <c r="J109">
        <v>13</v>
      </c>
      <c r="K109" t="s">
        <v>25</v>
      </c>
      <c r="L109">
        <v>3</v>
      </c>
      <c r="M109">
        <v>0</v>
      </c>
      <c r="N109">
        <v>1</v>
      </c>
      <c r="O109">
        <v>37</v>
      </c>
      <c r="P109" t="s">
        <v>23</v>
      </c>
      <c r="Q109">
        <v>1</v>
      </c>
      <c r="R109">
        <v>1</v>
      </c>
    </row>
    <row r="110" spans="1:18" x14ac:dyDescent="0.3">
      <c r="A110" t="s">
        <v>19</v>
      </c>
      <c r="B110">
        <v>20</v>
      </c>
      <c r="C110" t="s">
        <v>20</v>
      </c>
      <c r="D110" s="7">
        <v>42854</v>
      </c>
      <c r="E110" t="s">
        <v>21</v>
      </c>
      <c r="F110">
        <v>38</v>
      </c>
      <c r="G110">
        <v>13.5</v>
      </c>
      <c r="H110">
        <v>13.5</v>
      </c>
      <c r="I110">
        <v>15</v>
      </c>
      <c r="J110">
        <v>13</v>
      </c>
      <c r="K110" t="s">
        <v>22</v>
      </c>
      <c r="L110">
        <v>3</v>
      </c>
      <c r="M110">
        <v>0</v>
      </c>
      <c r="N110">
        <v>1</v>
      </c>
      <c r="O110">
        <v>38</v>
      </c>
      <c r="P110" t="s">
        <v>23</v>
      </c>
      <c r="Q110">
        <v>1</v>
      </c>
      <c r="R110">
        <v>1</v>
      </c>
    </row>
    <row r="111" spans="1:18" x14ac:dyDescent="0.3">
      <c r="A111" t="s">
        <v>19</v>
      </c>
      <c r="B111">
        <v>20</v>
      </c>
      <c r="C111" t="s">
        <v>20</v>
      </c>
      <c r="D111" s="7">
        <v>42854</v>
      </c>
      <c r="E111" t="s">
        <v>21</v>
      </c>
      <c r="F111">
        <v>39</v>
      </c>
      <c r="G111">
        <v>13.5</v>
      </c>
      <c r="H111">
        <v>13.5</v>
      </c>
      <c r="I111">
        <v>15</v>
      </c>
      <c r="J111">
        <v>12</v>
      </c>
      <c r="K111" t="s">
        <v>22</v>
      </c>
      <c r="L111">
        <v>3</v>
      </c>
      <c r="M111">
        <v>0</v>
      </c>
      <c r="N111">
        <v>1</v>
      </c>
      <c r="O111">
        <v>39</v>
      </c>
      <c r="P111" t="s">
        <v>23</v>
      </c>
      <c r="Q111">
        <v>1</v>
      </c>
      <c r="R111">
        <v>1</v>
      </c>
    </row>
    <row r="112" spans="1:18" x14ac:dyDescent="0.3">
      <c r="A112" t="s">
        <v>19</v>
      </c>
      <c r="B112">
        <v>20</v>
      </c>
      <c r="C112" t="s">
        <v>20</v>
      </c>
      <c r="D112" s="7">
        <v>42854</v>
      </c>
      <c r="E112" t="s">
        <v>21</v>
      </c>
      <c r="F112">
        <v>40</v>
      </c>
      <c r="G112">
        <v>13.6</v>
      </c>
      <c r="H112">
        <v>13.5</v>
      </c>
      <c r="I112">
        <v>16</v>
      </c>
      <c r="J112">
        <v>14</v>
      </c>
      <c r="K112" t="s">
        <v>22</v>
      </c>
      <c r="L112">
        <v>3</v>
      </c>
      <c r="M112">
        <v>0</v>
      </c>
      <c r="N112">
        <v>2</v>
      </c>
      <c r="O112">
        <v>40</v>
      </c>
      <c r="P112" t="s">
        <v>23</v>
      </c>
      <c r="Q112">
        <v>1</v>
      </c>
      <c r="R112">
        <v>1</v>
      </c>
    </row>
    <row r="113" spans="1:18" x14ac:dyDescent="0.3">
      <c r="A113" t="s">
        <v>19</v>
      </c>
      <c r="B113">
        <v>20</v>
      </c>
      <c r="C113" t="s">
        <v>20</v>
      </c>
      <c r="D113" s="7">
        <v>42854</v>
      </c>
      <c r="E113" t="s">
        <v>21</v>
      </c>
      <c r="F113">
        <v>41</v>
      </c>
      <c r="G113">
        <v>13.5</v>
      </c>
      <c r="H113">
        <v>13.5</v>
      </c>
      <c r="I113">
        <v>15</v>
      </c>
      <c r="J113">
        <v>13</v>
      </c>
      <c r="K113" t="s">
        <v>25</v>
      </c>
      <c r="L113">
        <v>3</v>
      </c>
      <c r="M113">
        <v>0</v>
      </c>
      <c r="N113">
        <v>1</v>
      </c>
      <c r="O113">
        <v>41</v>
      </c>
      <c r="P113" t="s">
        <v>23</v>
      </c>
      <c r="Q113">
        <v>1</v>
      </c>
      <c r="R113">
        <v>1</v>
      </c>
    </row>
    <row r="114" spans="1:18" x14ac:dyDescent="0.3">
      <c r="A114" t="s">
        <v>19</v>
      </c>
      <c r="B114">
        <v>20</v>
      </c>
      <c r="C114" t="s">
        <v>20</v>
      </c>
      <c r="D114" s="7">
        <v>42854</v>
      </c>
      <c r="E114" t="s">
        <v>21</v>
      </c>
      <c r="F114">
        <v>42</v>
      </c>
      <c r="G114">
        <v>13.8</v>
      </c>
      <c r="H114">
        <v>13.5</v>
      </c>
      <c r="I114">
        <v>16</v>
      </c>
      <c r="J114">
        <v>15</v>
      </c>
      <c r="K114" t="s">
        <v>22</v>
      </c>
      <c r="L114">
        <v>3</v>
      </c>
      <c r="M114">
        <v>0</v>
      </c>
      <c r="N114">
        <v>1</v>
      </c>
      <c r="O114">
        <v>42</v>
      </c>
      <c r="P114" t="s">
        <v>23</v>
      </c>
      <c r="Q114">
        <v>1</v>
      </c>
      <c r="R114">
        <v>1</v>
      </c>
    </row>
    <row r="115" spans="1:18" x14ac:dyDescent="0.3">
      <c r="A115" t="s">
        <v>19</v>
      </c>
      <c r="B115">
        <v>20</v>
      </c>
      <c r="C115" t="s">
        <v>20</v>
      </c>
      <c r="D115" s="7">
        <v>42854</v>
      </c>
      <c r="E115" t="s">
        <v>21</v>
      </c>
      <c r="F115">
        <v>43</v>
      </c>
      <c r="G115">
        <v>14</v>
      </c>
      <c r="H115">
        <v>14</v>
      </c>
      <c r="I115">
        <v>16</v>
      </c>
      <c r="J115">
        <v>14</v>
      </c>
      <c r="K115" t="s">
        <v>25</v>
      </c>
      <c r="L115">
        <v>3</v>
      </c>
      <c r="M115">
        <v>0</v>
      </c>
      <c r="N115">
        <v>2</v>
      </c>
      <c r="O115">
        <v>43</v>
      </c>
      <c r="P115" t="s">
        <v>23</v>
      </c>
      <c r="Q115">
        <v>1</v>
      </c>
      <c r="R115">
        <v>1</v>
      </c>
    </row>
    <row r="116" spans="1:18" x14ac:dyDescent="0.3">
      <c r="A116" t="s">
        <v>19</v>
      </c>
      <c r="B116">
        <v>20</v>
      </c>
      <c r="C116" t="s">
        <v>20</v>
      </c>
      <c r="D116" s="7">
        <v>42854</v>
      </c>
      <c r="E116" t="s">
        <v>21</v>
      </c>
      <c r="F116">
        <v>44</v>
      </c>
      <c r="G116">
        <v>14.1</v>
      </c>
      <c r="H116">
        <v>14</v>
      </c>
      <c r="I116">
        <v>18</v>
      </c>
      <c r="J116">
        <v>16</v>
      </c>
      <c r="K116" t="s">
        <v>22</v>
      </c>
      <c r="L116">
        <v>3</v>
      </c>
      <c r="M116">
        <v>0</v>
      </c>
      <c r="N116">
        <v>2</v>
      </c>
      <c r="O116">
        <v>44</v>
      </c>
      <c r="P116" t="s">
        <v>23</v>
      </c>
      <c r="Q116">
        <v>1</v>
      </c>
      <c r="R116">
        <v>1</v>
      </c>
    </row>
    <row r="117" spans="1:18" x14ac:dyDescent="0.3">
      <c r="A117" t="s">
        <v>19</v>
      </c>
      <c r="B117">
        <v>20</v>
      </c>
      <c r="C117" t="s">
        <v>20</v>
      </c>
      <c r="D117" s="7">
        <v>42854</v>
      </c>
      <c r="E117" t="s">
        <v>21</v>
      </c>
      <c r="F117">
        <v>45</v>
      </c>
      <c r="G117">
        <v>14</v>
      </c>
      <c r="H117">
        <v>14</v>
      </c>
      <c r="I117">
        <v>17</v>
      </c>
      <c r="J117">
        <v>15</v>
      </c>
      <c r="K117" t="s">
        <v>25</v>
      </c>
      <c r="L117">
        <v>3</v>
      </c>
      <c r="M117">
        <v>0</v>
      </c>
      <c r="N117">
        <v>1</v>
      </c>
      <c r="O117">
        <v>45</v>
      </c>
      <c r="P117" t="s">
        <v>23</v>
      </c>
      <c r="Q117">
        <v>1</v>
      </c>
      <c r="R117">
        <v>1</v>
      </c>
    </row>
    <row r="118" spans="1:18" x14ac:dyDescent="0.3">
      <c r="A118" t="s">
        <v>19</v>
      </c>
      <c r="B118">
        <v>20</v>
      </c>
      <c r="C118" t="s">
        <v>20</v>
      </c>
      <c r="D118" s="7">
        <v>42854</v>
      </c>
      <c r="E118" t="s">
        <v>21</v>
      </c>
      <c r="F118">
        <v>46</v>
      </c>
      <c r="G118">
        <v>14</v>
      </c>
      <c r="H118">
        <v>14</v>
      </c>
      <c r="I118">
        <v>16</v>
      </c>
      <c r="J118">
        <v>14</v>
      </c>
      <c r="K118" t="s">
        <v>25</v>
      </c>
      <c r="L118">
        <v>3</v>
      </c>
      <c r="M118">
        <v>0</v>
      </c>
      <c r="N118">
        <v>1</v>
      </c>
      <c r="O118">
        <v>46</v>
      </c>
      <c r="P118" t="s">
        <v>23</v>
      </c>
      <c r="Q118">
        <v>1</v>
      </c>
      <c r="R118">
        <v>1</v>
      </c>
    </row>
    <row r="119" spans="1:18" x14ac:dyDescent="0.3">
      <c r="A119" t="s">
        <v>19</v>
      </c>
      <c r="B119">
        <v>20</v>
      </c>
      <c r="C119" t="s">
        <v>20</v>
      </c>
      <c r="D119" s="7">
        <v>42854</v>
      </c>
      <c r="E119" t="s">
        <v>21</v>
      </c>
      <c r="F119">
        <v>47</v>
      </c>
      <c r="G119">
        <v>14</v>
      </c>
      <c r="H119">
        <v>14</v>
      </c>
      <c r="I119">
        <v>16</v>
      </c>
      <c r="J119">
        <v>14</v>
      </c>
      <c r="K119" t="s">
        <v>25</v>
      </c>
      <c r="L119">
        <v>3</v>
      </c>
      <c r="M119">
        <v>0</v>
      </c>
      <c r="N119">
        <v>2</v>
      </c>
      <c r="O119">
        <v>47</v>
      </c>
      <c r="P119" t="s">
        <v>23</v>
      </c>
      <c r="Q119">
        <v>1</v>
      </c>
      <c r="R119">
        <v>1</v>
      </c>
    </row>
    <row r="120" spans="1:18" x14ac:dyDescent="0.3">
      <c r="A120" t="s">
        <v>19</v>
      </c>
      <c r="B120">
        <v>20</v>
      </c>
      <c r="C120" t="s">
        <v>20</v>
      </c>
      <c r="D120" s="7">
        <v>42854</v>
      </c>
      <c r="E120" t="s">
        <v>21</v>
      </c>
      <c r="F120">
        <v>48</v>
      </c>
      <c r="G120">
        <v>14</v>
      </c>
      <c r="H120">
        <v>14</v>
      </c>
      <c r="I120">
        <v>18</v>
      </c>
      <c r="J120">
        <v>15</v>
      </c>
      <c r="K120" t="s">
        <v>22</v>
      </c>
      <c r="L120">
        <v>3</v>
      </c>
      <c r="M120">
        <v>0</v>
      </c>
      <c r="N120">
        <v>1</v>
      </c>
      <c r="O120">
        <v>48</v>
      </c>
      <c r="P120" t="s">
        <v>23</v>
      </c>
      <c r="Q120">
        <v>1</v>
      </c>
      <c r="R120">
        <v>1</v>
      </c>
    </row>
    <row r="121" spans="1:18" x14ac:dyDescent="0.3">
      <c r="A121" t="s">
        <v>19</v>
      </c>
      <c r="B121">
        <v>20</v>
      </c>
      <c r="C121" t="s">
        <v>20</v>
      </c>
      <c r="D121" s="7">
        <v>42854</v>
      </c>
      <c r="E121" t="s">
        <v>21</v>
      </c>
      <c r="F121">
        <v>49</v>
      </c>
      <c r="G121">
        <v>14.4</v>
      </c>
      <c r="H121">
        <v>14</v>
      </c>
      <c r="I121">
        <v>17</v>
      </c>
      <c r="J121">
        <v>15</v>
      </c>
      <c r="K121" t="s">
        <v>25</v>
      </c>
      <c r="L121">
        <v>3</v>
      </c>
      <c r="M121">
        <v>0</v>
      </c>
      <c r="N121">
        <v>1</v>
      </c>
      <c r="O121">
        <v>49</v>
      </c>
      <c r="P121" t="s">
        <v>23</v>
      </c>
      <c r="Q121">
        <v>1</v>
      </c>
      <c r="R121">
        <v>1</v>
      </c>
    </row>
    <row r="122" spans="1:18" x14ac:dyDescent="0.3">
      <c r="A122" t="s">
        <v>19</v>
      </c>
      <c r="B122">
        <v>20</v>
      </c>
      <c r="C122" t="s">
        <v>20</v>
      </c>
      <c r="D122" s="7">
        <v>42854</v>
      </c>
      <c r="E122" t="s">
        <v>21</v>
      </c>
      <c r="F122">
        <v>50</v>
      </c>
      <c r="G122">
        <v>14.1</v>
      </c>
      <c r="H122">
        <v>14</v>
      </c>
      <c r="I122">
        <v>18</v>
      </c>
      <c r="J122">
        <v>15</v>
      </c>
      <c r="K122" t="s">
        <v>22</v>
      </c>
      <c r="L122">
        <v>3</v>
      </c>
      <c r="M122">
        <v>0</v>
      </c>
      <c r="N122">
        <v>2</v>
      </c>
      <c r="O122">
        <v>50</v>
      </c>
      <c r="P122" t="s">
        <v>23</v>
      </c>
      <c r="Q122">
        <v>0</v>
      </c>
      <c r="R122">
        <v>1</v>
      </c>
    </row>
    <row r="123" spans="1:18" x14ac:dyDescent="0.3">
      <c r="A123" t="s">
        <v>19</v>
      </c>
      <c r="B123">
        <v>20</v>
      </c>
      <c r="C123" t="s">
        <v>20</v>
      </c>
      <c r="D123" s="7">
        <v>42854</v>
      </c>
      <c r="E123" t="s">
        <v>21</v>
      </c>
      <c r="F123">
        <v>51</v>
      </c>
      <c r="G123">
        <v>14.3</v>
      </c>
      <c r="H123">
        <v>14</v>
      </c>
      <c r="I123">
        <v>18</v>
      </c>
      <c r="J123">
        <v>15</v>
      </c>
      <c r="K123" t="s">
        <v>25</v>
      </c>
      <c r="L123">
        <v>3</v>
      </c>
      <c r="M123">
        <v>0</v>
      </c>
      <c r="N123">
        <v>3</v>
      </c>
      <c r="O123">
        <v>51</v>
      </c>
      <c r="P123" t="s">
        <v>23</v>
      </c>
      <c r="Q123">
        <v>0</v>
      </c>
      <c r="R123">
        <v>1</v>
      </c>
    </row>
    <row r="124" spans="1:18" x14ac:dyDescent="0.3">
      <c r="A124" t="s">
        <v>19</v>
      </c>
      <c r="B124">
        <v>20</v>
      </c>
      <c r="C124" t="s">
        <v>20</v>
      </c>
      <c r="D124" s="7">
        <v>42854</v>
      </c>
      <c r="E124" t="s">
        <v>21</v>
      </c>
      <c r="F124">
        <v>52</v>
      </c>
      <c r="G124">
        <v>14</v>
      </c>
      <c r="H124">
        <v>14</v>
      </c>
      <c r="I124">
        <v>17</v>
      </c>
      <c r="J124">
        <v>15</v>
      </c>
      <c r="K124" t="s">
        <v>22</v>
      </c>
      <c r="L124">
        <v>3</v>
      </c>
      <c r="M124">
        <v>0</v>
      </c>
      <c r="N124">
        <v>1</v>
      </c>
      <c r="O124">
        <v>52</v>
      </c>
      <c r="P124" t="s">
        <v>23</v>
      </c>
      <c r="Q124">
        <v>1</v>
      </c>
      <c r="R124">
        <v>1</v>
      </c>
    </row>
    <row r="125" spans="1:18" x14ac:dyDescent="0.3">
      <c r="A125" t="s">
        <v>19</v>
      </c>
      <c r="B125">
        <v>20</v>
      </c>
      <c r="C125" t="s">
        <v>20</v>
      </c>
      <c r="D125" s="7">
        <v>42854</v>
      </c>
      <c r="E125" t="s">
        <v>21</v>
      </c>
      <c r="F125">
        <v>53</v>
      </c>
      <c r="G125">
        <v>14.6</v>
      </c>
      <c r="H125">
        <v>14.5</v>
      </c>
      <c r="I125">
        <v>20</v>
      </c>
      <c r="J125">
        <v>17</v>
      </c>
      <c r="K125" t="s">
        <v>25</v>
      </c>
      <c r="L125">
        <v>3</v>
      </c>
      <c r="M125">
        <v>0</v>
      </c>
      <c r="N125">
        <v>1</v>
      </c>
      <c r="O125">
        <v>53</v>
      </c>
      <c r="P125" t="s">
        <v>23</v>
      </c>
      <c r="Q125">
        <v>1</v>
      </c>
      <c r="R125">
        <v>1</v>
      </c>
    </row>
    <row r="126" spans="1:18" x14ac:dyDescent="0.3">
      <c r="A126" t="s">
        <v>19</v>
      </c>
      <c r="B126">
        <v>20</v>
      </c>
      <c r="C126" t="s">
        <v>20</v>
      </c>
      <c r="D126" s="7">
        <v>42854</v>
      </c>
      <c r="E126" t="s">
        <v>21</v>
      </c>
      <c r="F126">
        <v>54</v>
      </c>
      <c r="G126">
        <v>14.6</v>
      </c>
      <c r="H126">
        <v>14.5</v>
      </c>
      <c r="I126">
        <v>19</v>
      </c>
      <c r="J126">
        <v>17</v>
      </c>
      <c r="K126" t="s">
        <v>25</v>
      </c>
      <c r="L126">
        <v>3</v>
      </c>
      <c r="M126">
        <v>0</v>
      </c>
      <c r="N126">
        <v>1</v>
      </c>
      <c r="O126">
        <v>54</v>
      </c>
      <c r="P126" t="s">
        <v>23</v>
      </c>
      <c r="Q126">
        <v>1</v>
      </c>
      <c r="R126">
        <v>1</v>
      </c>
    </row>
    <row r="127" spans="1:18" x14ac:dyDescent="0.3">
      <c r="A127" t="s">
        <v>19</v>
      </c>
      <c r="B127">
        <v>20</v>
      </c>
      <c r="C127" t="s">
        <v>20</v>
      </c>
      <c r="D127" s="7">
        <v>42854</v>
      </c>
      <c r="E127" t="s">
        <v>21</v>
      </c>
      <c r="F127">
        <v>55</v>
      </c>
      <c r="G127">
        <v>14.7</v>
      </c>
      <c r="H127">
        <v>14.5</v>
      </c>
      <c r="I127">
        <v>19</v>
      </c>
      <c r="J127">
        <v>17</v>
      </c>
      <c r="K127" t="s">
        <v>22</v>
      </c>
      <c r="L127">
        <v>3</v>
      </c>
      <c r="M127">
        <v>0</v>
      </c>
      <c r="N127">
        <v>2</v>
      </c>
      <c r="O127">
        <v>55</v>
      </c>
      <c r="P127" t="s">
        <v>23</v>
      </c>
      <c r="Q127">
        <v>0</v>
      </c>
      <c r="R127">
        <v>1</v>
      </c>
    </row>
    <row r="128" spans="1:18" x14ac:dyDescent="0.3">
      <c r="A128" t="s">
        <v>19</v>
      </c>
      <c r="B128">
        <v>20</v>
      </c>
      <c r="C128" t="s">
        <v>20</v>
      </c>
      <c r="D128" s="7">
        <v>42854</v>
      </c>
      <c r="E128" t="s">
        <v>21</v>
      </c>
      <c r="F128">
        <v>56</v>
      </c>
      <c r="G128">
        <v>14.5</v>
      </c>
      <c r="H128">
        <v>14.5</v>
      </c>
      <c r="I128">
        <v>17</v>
      </c>
      <c r="J128">
        <v>15</v>
      </c>
      <c r="K128" t="s">
        <v>22</v>
      </c>
      <c r="L128">
        <v>3</v>
      </c>
      <c r="M128">
        <v>0</v>
      </c>
      <c r="N128">
        <v>1</v>
      </c>
      <c r="O128">
        <v>56</v>
      </c>
      <c r="P128" t="s">
        <v>23</v>
      </c>
      <c r="Q128">
        <v>1</v>
      </c>
      <c r="R128">
        <v>1</v>
      </c>
    </row>
    <row r="129" spans="1:18" x14ac:dyDescent="0.3">
      <c r="A129" t="s">
        <v>19</v>
      </c>
      <c r="B129">
        <v>20</v>
      </c>
      <c r="C129" t="s">
        <v>20</v>
      </c>
      <c r="D129" s="7">
        <v>42854</v>
      </c>
      <c r="E129" t="s">
        <v>21</v>
      </c>
      <c r="F129">
        <v>57</v>
      </c>
      <c r="G129">
        <v>14.5</v>
      </c>
      <c r="H129">
        <v>14.5</v>
      </c>
      <c r="I129">
        <v>19</v>
      </c>
      <c r="J129">
        <v>17</v>
      </c>
      <c r="K129" t="s">
        <v>25</v>
      </c>
      <c r="L129">
        <v>3</v>
      </c>
      <c r="M129">
        <v>0</v>
      </c>
      <c r="N129">
        <v>2</v>
      </c>
      <c r="O129">
        <v>57</v>
      </c>
      <c r="P129" t="s">
        <v>23</v>
      </c>
      <c r="Q129">
        <v>1</v>
      </c>
      <c r="R129">
        <v>1</v>
      </c>
    </row>
    <row r="130" spans="1:18" x14ac:dyDescent="0.3">
      <c r="A130" t="s">
        <v>19</v>
      </c>
      <c r="B130">
        <v>20</v>
      </c>
      <c r="C130" t="s">
        <v>20</v>
      </c>
      <c r="D130" s="7">
        <v>42854</v>
      </c>
      <c r="E130" t="s">
        <v>21</v>
      </c>
      <c r="F130">
        <v>58</v>
      </c>
      <c r="G130">
        <v>14.6</v>
      </c>
      <c r="H130">
        <v>14.5</v>
      </c>
      <c r="I130">
        <v>21</v>
      </c>
      <c r="J130">
        <v>18</v>
      </c>
      <c r="K130" t="s">
        <v>22</v>
      </c>
      <c r="L130">
        <v>3</v>
      </c>
      <c r="M130">
        <v>0</v>
      </c>
      <c r="N130">
        <v>2</v>
      </c>
      <c r="O130">
        <v>58</v>
      </c>
      <c r="P130" t="s">
        <v>23</v>
      </c>
      <c r="Q130">
        <v>0</v>
      </c>
      <c r="R130">
        <v>1</v>
      </c>
    </row>
    <row r="131" spans="1:18" x14ac:dyDescent="0.3">
      <c r="A131" t="s">
        <v>19</v>
      </c>
      <c r="B131">
        <v>20</v>
      </c>
      <c r="C131" t="s">
        <v>20</v>
      </c>
      <c r="D131" s="7">
        <v>42854</v>
      </c>
      <c r="E131" t="s">
        <v>21</v>
      </c>
      <c r="F131">
        <v>59</v>
      </c>
      <c r="G131">
        <v>14.5</v>
      </c>
      <c r="H131">
        <v>14.5</v>
      </c>
      <c r="I131">
        <v>18</v>
      </c>
      <c r="J131">
        <v>16</v>
      </c>
      <c r="K131" t="s">
        <v>22</v>
      </c>
      <c r="L131">
        <v>3</v>
      </c>
      <c r="M131">
        <v>0</v>
      </c>
      <c r="N131">
        <v>1</v>
      </c>
      <c r="O131">
        <v>59</v>
      </c>
      <c r="P131" t="s">
        <v>23</v>
      </c>
      <c r="Q131">
        <v>1</v>
      </c>
      <c r="R131">
        <v>1</v>
      </c>
    </row>
    <row r="132" spans="1:18" x14ac:dyDescent="0.3">
      <c r="A132" t="s">
        <v>19</v>
      </c>
      <c r="B132">
        <v>20</v>
      </c>
      <c r="C132" t="s">
        <v>20</v>
      </c>
      <c r="D132" s="7">
        <v>42854</v>
      </c>
      <c r="E132" t="s">
        <v>21</v>
      </c>
      <c r="F132">
        <v>60</v>
      </c>
      <c r="G132">
        <v>14.7</v>
      </c>
      <c r="H132">
        <v>14.5</v>
      </c>
      <c r="I132">
        <v>20</v>
      </c>
      <c r="J132">
        <v>17</v>
      </c>
      <c r="K132" t="s">
        <v>22</v>
      </c>
      <c r="L132">
        <v>3</v>
      </c>
      <c r="M132">
        <v>0</v>
      </c>
      <c r="N132">
        <v>1</v>
      </c>
      <c r="O132">
        <v>60</v>
      </c>
      <c r="P132" t="s">
        <v>23</v>
      </c>
      <c r="Q132">
        <v>1</v>
      </c>
      <c r="R132">
        <v>1</v>
      </c>
    </row>
    <row r="133" spans="1:18" x14ac:dyDescent="0.3">
      <c r="A133" t="s">
        <v>19</v>
      </c>
      <c r="B133">
        <v>20</v>
      </c>
      <c r="C133" t="s">
        <v>20</v>
      </c>
      <c r="D133" s="7">
        <v>42854</v>
      </c>
      <c r="E133" t="s">
        <v>21</v>
      </c>
      <c r="F133">
        <v>61</v>
      </c>
      <c r="G133">
        <v>14.8</v>
      </c>
      <c r="H133">
        <v>14.5</v>
      </c>
      <c r="I133">
        <v>16</v>
      </c>
      <c r="J133">
        <v>14</v>
      </c>
      <c r="K133" t="s">
        <v>22</v>
      </c>
      <c r="L133">
        <v>3</v>
      </c>
      <c r="M133">
        <v>0</v>
      </c>
      <c r="N133">
        <v>1</v>
      </c>
      <c r="O133">
        <v>61</v>
      </c>
    </row>
    <row r="134" spans="1:18" x14ac:dyDescent="0.3">
      <c r="A134" t="s">
        <v>19</v>
      </c>
      <c r="B134">
        <v>20</v>
      </c>
      <c r="C134" t="s">
        <v>20</v>
      </c>
      <c r="D134" s="7">
        <v>42854</v>
      </c>
      <c r="E134" t="s">
        <v>21</v>
      </c>
      <c r="F134">
        <v>62</v>
      </c>
      <c r="G134">
        <v>14.6</v>
      </c>
      <c r="H134">
        <v>14.5</v>
      </c>
      <c r="I134">
        <v>21</v>
      </c>
      <c r="J134">
        <v>18</v>
      </c>
      <c r="K134" t="s">
        <v>22</v>
      </c>
      <c r="L134">
        <v>3</v>
      </c>
      <c r="M134">
        <v>0</v>
      </c>
      <c r="N134">
        <v>2</v>
      </c>
      <c r="O134">
        <v>62</v>
      </c>
    </row>
    <row r="135" spans="1:18" x14ac:dyDescent="0.3">
      <c r="A135" t="s">
        <v>19</v>
      </c>
      <c r="B135">
        <v>20</v>
      </c>
      <c r="C135" t="s">
        <v>20</v>
      </c>
      <c r="D135" s="7">
        <v>42854</v>
      </c>
      <c r="E135" t="s">
        <v>21</v>
      </c>
      <c r="F135">
        <v>63</v>
      </c>
      <c r="G135">
        <v>15.4</v>
      </c>
      <c r="H135">
        <v>15</v>
      </c>
      <c r="I135">
        <v>22</v>
      </c>
      <c r="J135">
        <v>19</v>
      </c>
      <c r="K135" t="s">
        <v>25</v>
      </c>
      <c r="L135">
        <v>3</v>
      </c>
      <c r="M135">
        <v>0</v>
      </c>
      <c r="N135">
        <v>2</v>
      </c>
      <c r="O135">
        <v>63</v>
      </c>
    </row>
    <row r="136" spans="1:18" x14ac:dyDescent="0.3">
      <c r="A136" t="s">
        <v>19</v>
      </c>
      <c r="B136">
        <v>20</v>
      </c>
      <c r="C136" t="s">
        <v>20</v>
      </c>
      <c r="D136" s="7">
        <v>42854</v>
      </c>
      <c r="E136" t="s">
        <v>21</v>
      </c>
      <c r="F136">
        <v>64</v>
      </c>
      <c r="G136">
        <v>15.3</v>
      </c>
      <c r="H136">
        <v>15</v>
      </c>
      <c r="I136">
        <v>23</v>
      </c>
      <c r="J136">
        <v>20</v>
      </c>
      <c r="K136" t="s">
        <v>22</v>
      </c>
      <c r="L136">
        <v>3</v>
      </c>
      <c r="M136">
        <v>0</v>
      </c>
      <c r="N136">
        <v>2</v>
      </c>
      <c r="O136">
        <v>64</v>
      </c>
    </row>
    <row r="137" spans="1:18" x14ac:dyDescent="0.3">
      <c r="A137" t="s">
        <v>19</v>
      </c>
      <c r="B137">
        <v>20</v>
      </c>
      <c r="C137" t="s">
        <v>20</v>
      </c>
      <c r="D137" s="7">
        <v>42854</v>
      </c>
      <c r="E137" t="s">
        <v>21</v>
      </c>
      <c r="F137">
        <v>65</v>
      </c>
      <c r="G137">
        <v>15.2</v>
      </c>
      <c r="H137">
        <v>15</v>
      </c>
      <c r="I137">
        <v>24</v>
      </c>
      <c r="J137">
        <v>21</v>
      </c>
      <c r="K137" t="s">
        <v>25</v>
      </c>
      <c r="L137">
        <v>3</v>
      </c>
      <c r="M137">
        <v>0</v>
      </c>
      <c r="N137">
        <v>2</v>
      </c>
      <c r="O137">
        <v>65</v>
      </c>
    </row>
    <row r="138" spans="1:18" x14ac:dyDescent="0.3">
      <c r="A138" t="s">
        <v>19</v>
      </c>
      <c r="B138">
        <v>20</v>
      </c>
      <c r="C138" t="s">
        <v>20</v>
      </c>
      <c r="D138" s="7">
        <v>42854</v>
      </c>
      <c r="E138" t="s">
        <v>21</v>
      </c>
      <c r="F138">
        <v>66</v>
      </c>
      <c r="G138">
        <v>15</v>
      </c>
      <c r="H138">
        <v>15</v>
      </c>
      <c r="I138">
        <v>19</v>
      </c>
      <c r="J138">
        <v>16</v>
      </c>
      <c r="K138" t="s">
        <v>25</v>
      </c>
      <c r="L138">
        <v>3</v>
      </c>
      <c r="M138">
        <v>0</v>
      </c>
      <c r="N138">
        <v>1</v>
      </c>
      <c r="O138">
        <v>66</v>
      </c>
    </row>
    <row r="139" spans="1:18" x14ac:dyDescent="0.3">
      <c r="A139" t="s">
        <v>19</v>
      </c>
      <c r="B139">
        <v>20</v>
      </c>
      <c r="C139" t="s">
        <v>20</v>
      </c>
      <c r="D139" s="7">
        <v>42854</v>
      </c>
      <c r="E139" t="s">
        <v>21</v>
      </c>
      <c r="F139">
        <v>67</v>
      </c>
      <c r="G139">
        <v>15</v>
      </c>
      <c r="H139">
        <v>15</v>
      </c>
      <c r="I139">
        <v>19</v>
      </c>
      <c r="J139">
        <v>17</v>
      </c>
      <c r="K139" t="s">
        <v>22</v>
      </c>
      <c r="L139">
        <v>3</v>
      </c>
      <c r="M139">
        <v>0</v>
      </c>
      <c r="N139">
        <v>2</v>
      </c>
      <c r="O139">
        <v>67</v>
      </c>
    </row>
    <row r="140" spans="1:18" x14ac:dyDescent="0.3">
      <c r="A140" t="s">
        <v>19</v>
      </c>
      <c r="B140">
        <v>20</v>
      </c>
      <c r="C140" t="s">
        <v>20</v>
      </c>
      <c r="D140" s="7">
        <v>42854</v>
      </c>
      <c r="E140" t="s">
        <v>21</v>
      </c>
      <c r="F140">
        <v>68</v>
      </c>
      <c r="G140">
        <v>15</v>
      </c>
      <c r="H140">
        <v>15</v>
      </c>
      <c r="I140">
        <v>22</v>
      </c>
      <c r="J140">
        <v>20</v>
      </c>
      <c r="K140" t="s">
        <v>25</v>
      </c>
      <c r="L140">
        <v>3</v>
      </c>
      <c r="M140">
        <v>0</v>
      </c>
      <c r="N140">
        <v>2</v>
      </c>
      <c r="O140">
        <v>68</v>
      </c>
    </row>
    <row r="141" spans="1:18" x14ac:dyDescent="0.3">
      <c r="A141" t="s">
        <v>19</v>
      </c>
      <c r="B141">
        <v>20</v>
      </c>
      <c r="C141" t="s">
        <v>20</v>
      </c>
      <c r="D141" s="7">
        <v>42854</v>
      </c>
      <c r="E141" t="s">
        <v>21</v>
      </c>
      <c r="F141">
        <v>69</v>
      </c>
      <c r="G141">
        <v>15.1</v>
      </c>
      <c r="H141">
        <v>15</v>
      </c>
      <c r="I141">
        <v>21</v>
      </c>
      <c r="J141">
        <v>19</v>
      </c>
      <c r="K141" t="s">
        <v>25</v>
      </c>
      <c r="L141">
        <v>3</v>
      </c>
      <c r="M141">
        <v>0</v>
      </c>
      <c r="N141">
        <v>2</v>
      </c>
      <c r="O141">
        <v>69</v>
      </c>
    </row>
    <row r="142" spans="1:18" x14ac:dyDescent="0.3">
      <c r="A142" t="s">
        <v>19</v>
      </c>
      <c r="B142">
        <v>20</v>
      </c>
      <c r="C142" t="s">
        <v>20</v>
      </c>
      <c r="D142" s="7">
        <v>42854</v>
      </c>
      <c r="E142" t="s">
        <v>21</v>
      </c>
      <c r="F142">
        <v>70</v>
      </c>
      <c r="G142">
        <v>15</v>
      </c>
      <c r="H142">
        <v>15</v>
      </c>
      <c r="I142">
        <v>23</v>
      </c>
      <c r="J142">
        <v>20</v>
      </c>
      <c r="K142" t="s">
        <v>25</v>
      </c>
      <c r="L142">
        <v>3</v>
      </c>
      <c r="M142">
        <v>0</v>
      </c>
      <c r="N142">
        <v>1</v>
      </c>
      <c r="O142">
        <v>70</v>
      </c>
    </row>
    <row r="143" spans="1:18" x14ac:dyDescent="0.3">
      <c r="A143" t="s">
        <v>19</v>
      </c>
      <c r="B143">
        <v>20</v>
      </c>
      <c r="C143" t="s">
        <v>20</v>
      </c>
      <c r="D143" s="7">
        <v>42854</v>
      </c>
      <c r="E143" t="s">
        <v>21</v>
      </c>
      <c r="F143">
        <v>71</v>
      </c>
      <c r="G143">
        <v>15.2</v>
      </c>
      <c r="H143">
        <v>15</v>
      </c>
      <c r="I143">
        <v>21</v>
      </c>
      <c r="J143">
        <v>18</v>
      </c>
      <c r="K143" t="s">
        <v>22</v>
      </c>
      <c r="L143">
        <v>3</v>
      </c>
      <c r="M143">
        <v>0</v>
      </c>
      <c r="N143">
        <v>2</v>
      </c>
      <c r="O143">
        <v>71</v>
      </c>
      <c r="P143" t="s">
        <v>23</v>
      </c>
      <c r="Q143">
        <v>1</v>
      </c>
      <c r="R143">
        <v>1</v>
      </c>
    </row>
    <row r="144" spans="1:18" x14ac:dyDescent="0.3">
      <c r="A144" t="s">
        <v>19</v>
      </c>
      <c r="B144">
        <v>20</v>
      </c>
      <c r="C144" t="s">
        <v>20</v>
      </c>
      <c r="D144" s="7">
        <v>42854</v>
      </c>
      <c r="E144" t="s">
        <v>21</v>
      </c>
      <c r="F144">
        <v>72</v>
      </c>
      <c r="G144">
        <v>15.3</v>
      </c>
      <c r="H144">
        <v>15</v>
      </c>
      <c r="I144">
        <v>22</v>
      </c>
      <c r="J144">
        <v>19</v>
      </c>
      <c r="K144" t="s">
        <v>25</v>
      </c>
      <c r="L144">
        <v>3</v>
      </c>
      <c r="M144">
        <v>0</v>
      </c>
      <c r="N144">
        <v>1</v>
      </c>
      <c r="O144">
        <v>72</v>
      </c>
      <c r="P144" t="s">
        <v>23</v>
      </c>
      <c r="Q144">
        <v>1</v>
      </c>
      <c r="R144">
        <v>1</v>
      </c>
    </row>
    <row r="145" spans="1:18" x14ac:dyDescent="0.3">
      <c r="A145" t="s">
        <v>19</v>
      </c>
      <c r="B145">
        <v>20</v>
      </c>
      <c r="C145" t="s">
        <v>20</v>
      </c>
      <c r="D145" s="7">
        <v>42854</v>
      </c>
      <c r="E145" t="s">
        <v>21</v>
      </c>
      <c r="F145">
        <v>73</v>
      </c>
      <c r="G145">
        <v>15.5</v>
      </c>
      <c r="H145">
        <v>15.5</v>
      </c>
      <c r="I145">
        <v>24</v>
      </c>
      <c r="J145">
        <v>21</v>
      </c>
      <c r="K145" t="s">
        <v>25</v>
      </c>
      <c r="L145">
        <v>3</v>
      </c>
      <c r="M145">
        <v>0</v>
      </c>
      <c r="N145">
        <v>3</v>
      </c>
      <c r="O145">
        <v>73</v>
      </c>
      <c r="P145" t="s">
        <v>23</v>
      </c>
      <c r="Q145">
        <v>1</v>
      </c>
      <c r="R145">
        <v>1</v>
      </c>
    </row>
    <row r="146" spans="1:18" x14ac:dyDescent="0.3">
      <c r="A146" t="s">
        <v>19</v>
      </c>
      <c r="B146">
        <v>20</v>
      </c>
      <c r="C146" t="s">
        <v>20</v>
      </c>
      <c r="D146" s="7">
        <v>42854</v>
      </c>
      <c r="E146" t="s">
        <v>21</v>
      </c>
      <c r="F146">
        <v>74</v>
      </c>
      <c r="G146">
        <v>15.5</v>
      </c>
      <c r="H146">
        <v>15.5</v>
      </c>
      <c r="I146">
        <v>25</v>
      </c>
      <c r="J146">
        <v>21</v>
      </c>
      <c r="K146" t="s">
        <v>25</v>
      </c>
      <c r="L146">
        <v>3</v>
      </c>
      <c r="M146">
        <v>0</v>
      </c>
      <c r="N146">
        <v>2</v>
      </c>
      <c r="O146">
        <v>74</v>
      </c>
      <c r="P146" t="s">
        <v>23</v>
      </c>
      <c r="Q146">
        <v>1</v>
      </c>
      <c r="R146">
        <v>1</v>
      </c>
    </row>
    <row r="147" spans="1:18" x14ac:dyDescent="0.3">
      <c r="A147" t="s">
        <v>19</v>
      </c>
      <c r="B147">
        <v>20</v>
      </c>
      <c r="C147" t="s">
        <v>20</v>
      </c>
      <c r="D147" s="7">
        <v>42854</v>
      </c>
      <c r="E147" t="s">
        <v>21</v>
      </c>
      <c r="F147">
        <v>75</v>
      </c>
      <c r="G147">
        <v>15.6</v>
      </c>
      <c r="H147">
        <v>15.5</v>
      </c>
      <c r="I147">
        <v>24</v>
      </c>
      <c r="J147">
        <v>22</v>
      </c>
      <c r="K147" t="s">
        <v>22</v>
      </c>
      <c r="L147">
        <v>3</v>
      </c>
      <c r="M147">
        <v>0</v>
      </c>
      <c r="N147">
        <v>1</v>
      </c>
      <c r="O147">
        <v>75</v>
      </c>
      <c r="P147" t="s">
        <v>23</v>
      </c>
      <c r="Q147">
        <v>1</v>
      </c>
      <c r="R147">
        <v>1</v>
      </c>
    </row>
    <row r="148" spans="1:18" x14ac:dyDescent="0.3">
      <c r="A148" t="s">
        <v>19</v>
      </c>
      <c r="B148">
        <v>20</v>
      </c>
      <c r="C148" t="s">
        <v>20</v>
      </c>
      <c r="D148" s="7">
        <v>42854</v>
      </c>
      <c r="E148" t="s">
        <v>21</v>
      </c>
      <c r="F148">
        <v>76</v>
      </c>
      <c r="G148">
        <v>15.6</v>
      </c>
      <c r="H148">
        <v>15.5</v>
      </c>
      <c r="I148">
        <v>24</v>
      </c>
      <c r="J148">
        <v>21</v>
      </c>
      <c r="K148" t="s">
        <v>25</v>
      </c>
      <c r="L148">
        <v>3</v>
      </c>
      <c r="M148">
        <v>0</v>
      </c>
      <c r="N148">
        <v>2</v>
      </c>
      <c r="O148">
        <v>76</v>
      </c>
      <c r="P148" t="s">
        <v>23</v>
      </c>
      <c r="Q148">
        <v>1</v>
      </c>
      <c r="R148">
        <v>1</v>
      </c>
    </row>
    <row r="149" spans="1:18" x14ac:dyDescent="0.3">
      <c r="A149" t="s">
        <v>19</v>
      </c>
      <c r="B149">
        <v>20</v>
      </c>
      <c r="C149" t="s">
        <v>20</v>
      </c>
      <c r="D149" s="7">
        <v>42854</v>
      </c>
      <c r="E149" t="s">
        <v>21</v>
      </c>
      <c r="F149">
        <v>77</v>
      </c>
      <c r="G149">
        <v>15.7</v>
      </c>
      <c r="H149">
        <v>15.5</v>
      </c>
      <c r="I149">
        <v>24</v>
      </c>
      <c r="J149">
        <v>21</v>
      </c>
      <c r="K149" t="s">
        <v>25</v>
      </c>
      <c r="L149">
        <v>3</v>
      </c>
      <c r="M149">
        <v>0</v>
      </c>
      <c r="N149">
        <v>2</v>
      </c>
      <c r="O149">
        <v>77</v>
      </c>
      <c r="P149" t="s">
        <v>23</v>
      </c>
      <c r="Q149">
        <v>1</v>
      </c>
      <c r="R149">
        <v>1</v>
      </c>
    </row>
    <row r="150" spans="1:18" x14ac:dyDescent="0.3">
      <c r="A150" t="s">
        <v>19</v>
      </c>
      <c r="B150">
        <v>20</v>
      </c>
      <c r="C150" t="s">
        <v>20</v>
      </c>
      <c r="D150" s="7">
        <v>42854</v>
      </c>
      <c r="E150" t="s">
        <v>21</v>
      </c>
      <c r="F150">
        <v>78</v>
      </c>
      <c r="G150">
        <v>15.7</v>
      </c>
      <c r="H150">
        <v>15.5</v>
      </c>
      <c r="I150">
        <v>25</v>
      </c>
      <c r="J150">
        <v>21</v>
      </c>
      <c r="K150" t="s">
        <v>25</v>
      </c>
      <c r="L150">
        <v>3</v>
      </c>
      <c r="M150">
        <v>0</v>
      </c>
      <c r="N150">
        <v>1</v>
      </c>
      <c r="O150">
        <v>78</v>
      </c>
      <c r="P150" t="s">
        <v>23</v>
      </c>
      <c r="Q150">
        <v>1</v>
      </c>
      <c r="R150">
        <v>1</v>
      </c>
    </row>
    <row r="151" spans="1:18" x14ac:dyDescent="0.3">
      <c r="A151" t="s">
        <v>19</v>
      </c>
      <c r="B151">
        <v>20</v>
      </c>
      <c r="C151" t="s">
        <v>20</v>
      </c>
      <c r="D151" s="7">
        <v>42854</v>
      </c>
      <c r="E151" t="s">
        <v>21</v>
      </c>
      <c r="F151">
        <v>79</v>
      </c>
      <c r="G151">
        <v>15.5</v>
      </c>
      <c r="H151">
        <v>15.5</v>
      </c>
      <c r="I151">
        <v>22</v>
      </c>
      <c r="J151">
        <v>19</v>
      </c>
      <c r="K151" t="s">
        <v>25</v>
      </c>
      <c r="L151">
        <v>3</v>
      </c>
      <c r="M151">
        <v>0</v>
      </c>
      <c r="N151">
        <v>1</v>
      </c>
      <c r="O151">
        <v>79</v>
      </c>
      <c r="P151" t="s">
        <v>23</v>
      </c>
      <c r="Q151">
        <v>1</v>
      </c>
      <c r="R151">
        <v>1</v>
      </c>
    </row>
    <row r="152" spans="1:18" x14ac:dyDescent="0.3">
      <c r="A152" t="s">
        <v>19</v>
      </c>
      <c r="B152">
        <v>20</v>
      </c>
      <c r="C152" t="s">
        <v>20</v>
      </c>
      <c r="D152" s="7">
        <v>42854</v>
      </c>
      <c r="E152" t="s">
        <v>21</v>
      </c>
      <c r="F152">
        <v>80</v>
      </c>
      <c r="G152">
        <v>17</v>
      </c>
      <c r="H152">
        <v>17</v>
      </c>
      <c r="I152">
        <v>29</v>
      </c>
      <c r="J152">
        <v>26</v>
      </c>
      <c r="K152" t="s">
        <v>25</v>
      </c>
      <c r="L152">
        <v>5</v>
      </c>
      <c r="M152">
        <v>0</v>
      </c>
      <c r="N152">
        <v>3</v>
      </c>
      <c r="O152">
        <v>80</v>
      </c>
      <c r="P152" t="s">
        <v>23</v>
      </c>
      <c r="Q152">
        <v>1</v>
      </c>
      <c r="R152">
        <v>1</v>
      </c>
    </row>
    <row r="153" spans="1:18" x14ac:dyDescent="0.3">
      <c r="A153" t="s">
        <v>19</v>
      </c>
      <c r="B153">
        <v>21</v>
      </c>
      <c r="C153" t="s">
        <v>20</v>
      </c>
      <c r="D153" s="7">
        <v>42854</v>
      </c>
      <c r="E153" t="s">
        <v>21</v>
      </c>
      <c r="F153">
        <v>1</v>
      </c>
      <c r="G153">
        <v>13.5</v>
      </c>
      <c r="H153">
        <v>13.5</v>
      </c>
      <c r="I153">
        <v>16</v>
      </c>
      <c r="J153">
        <v>13</v>
      </c>
      <c r="K153" t="s">
        <v>25</v>
      </c>
      <c r="L153">
        <v>3</v>
      </c>
      <c r="M153">
        <v>0</v>
      </c>
      <c r="N153">
        <v>1</v>
      </c>
    </row>
    <row r="154" spans="1:18" x14ac:dyDescent="0.3">
      <c r="A154" t="s">
        <v>19</v>
      </c>
      <c r="B154">
        <v>21</v>
      </c>
      <c r="C154" t="s">
        <v>20</v>
      </c>
      <c r="D154" s="7">
        <v>42854</v>
      </c>
      <c r="E154" t="s">
        <v>21</v>
      </c>
      <c r="F154">
        <v>2</v>
      </c>
      <c r="G154">
        <v>13.8</v>
      </c>
      <c r="H154">
        <v>13.5</v>
      </c>
      <c r="I154">
        <v>16</v>
      </c>
      <c r="J154">
        <v>14</v>
      </c>
      <c r="K154" t="s">
        <v>25</v>
      </c>
      <c r="L154">
        <v>3</v>
      </c>
      <c r="M154">
        <v>0</v>
      </c>
      <c r="N154">
        <v>1</v>
      </c>
    </row>
    <row r="155" spans="1:18" x14ac:dyDescent="0.3">
      <c r="A155" t="s">
        <v>19</v>
      </c>
      <c r="B155">
        <v>21</v>
      </c>
      <c r="C155" t="s">
        <v>20</v>
      </c>
      <c r="D155" s="7">
        <v>42854</v>
      </c>
      <c r="E155" t="s">
        <v>21</v>
      </c>
      <c r="F155">
        <v>3</v>
      </c>
      <c r="G155">
        <v>13.8</v>
      </c>
      <c r="H155">
        <v>13.5</v>
      </c>
      <c r="I155">
        <v>16</v>
      </c>
      <c r="J155">
        <v>14</v>
      </c>
      <c r="K155" t="s">
        <v>25</v>
      </c>
      <c r="L155">
        <v>3</v>
      </c>
      <c r="M155">
        <v>0</v>
      </c>
      <c r="N155">
        <v>2</v>
      </c>
    </row>
    <row r="156" spans="1:18" x14ac:dyDescent="0.3">
      <c r="A156" t="s">
        <v>19</v>
      </c>
      <c r="B156">
        <v>21</v>
      </c>
      <c r="C156" t="s">
        <v>20</v>
      </c>
      <c r="D156" s="7">
        <v>42854</v>
      </c>
      <c r="E156" t="s">
        <v>21</v>
      </c>
      <c r="F156">
        <v>4</v>
      </c>
      <c r="G156">
        <v>13.7</v>
      </c>
      <c r="H156">
        <v>13.5</v>
      </c>
      <c r="I156">
        <v>17</v>
      </c>
      <c r="J156">
        <v>14</v>
      </c>
      <c r="K156" t="s">
        <v>25</v>
      </c>
      <c r="L156">
        <v>3</v>
      </c>
      <c r="M156">
        <v>0</v>
      </c>
      <c r="N156">
        <v>1</v>
      </c>
    </row>
    <row r="157" spans="1:18" x14ac:dyDescent="0.3">
      <c r="A157" t="s">
        <v>19</v>
      </c>
      <c r="B157">
        <v>21</v>
      </c>
      <c r="C157" t="s">
        <v>20</v>
      </c>
      <c r="D157" s="7">
        <v>42854</v>
      </c>
      <c r="E157" t="s">
        <v>21</v>
      </c>
      <c r="F157">
        <v>5</v>
      </c>
      <c r="G157">
        <v>13.7</v>
      </c>
      <c r="H157">
        <v>13.5</v>
      </c>
      <c r="I157">
        <v>17</v>
      </c>
      <c r="J157">
        <v>15</v>
      </c>
      <c r="K157" t="s">
        <v>25</v>
      </c>
      <c r="L157">
        <v>3</v>
      </c>
      <c r="M157">
        <v>0</v>
      </c>
      <c r="N157">
        <v>1</v>
      </c>
    </row>
    <row r="158" spans="1:18" x14ac:dyDescent="0.3">
      <c r="A158" t="s">
        <v>19</v>
      </c>
      <c r="B158">
        <v>21</v>
      </c>
      <c r="C158" t="s">
        <v>20</v>
      </c>
      <c r="D158" s="7">
        <v>42854</v>
      </c>
      <c r="E158" t="s">
        <v>21</v>
      </c>
      <c r="F158">
        <v>6</v>
      </c>
      <c r="G158">
        <v>13.6</v>
      </c>
      <c r="H158">
        <v>13.5</v>
      </c>
      <c r="I158">
        <v>17</v>
      </c>
      <c r="J158">
        <v>14</v>
      </c>
      <c r="K158" t="s">
        <v>22</v>
      </c>
      <c r="L158">
        <v>3</v>
      </c>
      <c r="M158">
        <v>0</v>
      </c>
      <c r="N158">
        <v>2</v>
      </c>
    </row>
    <row r="159" spans="1:18" x14ac:dyDescent="0.3">
      <c r="A159" t="s">
        <v>19</v>
      </c>
      <c r="B159">
        <v>21</v>
      </c>
      <c r="C159" t="s">
        <v>20</v>
      </c>
      <c r="D159" s="7">
        <v>42854</v>
      </c>
      <c r="E159" t="s">
        <v>21</v>
      </c>
      <c r="F159">
        <v>7</v>
      </c>
      <c r="G159">
        <v>13.5</v>
      </c>
      <c r="H159">
        <v>13.5</v>
      </c>
      <c r="I159">
        <v>14</v>
      </c>
      <c r="J159">
        <v>12</v>
      </c>
      <c r="K159" t="s">
        <v>22</v>
      </c>
      <c r="L159">
        <v>3</v>
      </c>
      <c r="M159">
        <v>0</v>
      </c>
      <c r="N159">
        <v>1</v>
      </c>
    </row>
    <row r="160" spans="1:18" x14ac:dyDescent="0.3">
      <c r="A160" t="s">
        <v>19</v>
      </c>
      <c r="B160">
        <v>21</v>
      </c>
      <c r="C160" t="s">
        <v>20</v>
      </c>
      <c r="D160" s="7">
        <v>42854</v>
      </c>
      <c r="E160" t="s">
        <v>21</v>
      </c>
      <c r="F160">
        <v>8</v>
      </c>
      <c r="G160">
        <v>13.7</v>
      </c>
      <c r="H160">
        <v>13.5</v>
      </c>
      <c r="I160">
        <v>17</v>
      </c>
      <c r="J160">
        <v>14</v>
      </c>
      <c r="K160" t="s">
        <v>25</v>
      </c>
      <c r="L160">
        <v>3</v>
      </c>
      <c r="M160">
        <v>0</v>
      </c>
      <c r="N160">
        <v>1</v>
      </c>
    </row>
    <row r="161" spans="1:14" x14ac:dyDescent="0.3">
      <c r="A161" t="s">
        <v>19</v>
      </c>
      <c r="B161">
        <v>21</v>
      </c>
      <c r="C161" t="s">
        <v>20</v>
      </c>
      <c r="D161" s="7">
        <v>42854</v>
      </c>
      <c r="E161" t="s">
        <v>21</v>
      </c>
      <c r="F161">
        <v>9</v>
      </c>
      <c r="G161">
        <v>13.6</v>
      </c>
      <c r="H161">
        <v>13.5</v>
      </c>
      <c r="I161">
        <v>16</v>
      </c>
      <c r="J161">
        <v>14</v>
      </c>
      <c r="K161" t="s">
        <v>22</v>
      </c>
      <c r="L161">
        <v>3</v>
      </c>
      <c r="M161">
        <v>0</v>
      </c>
      <c r="N161">
        <v>1</v>
      </c>
    </row>
    <row r="162" spans="1:14" x14ac:dyDescent="0.3">
      <c r="A162" t="s">
        <v>19</v>
      </c>
      <c r="B162">
        <v>21</v>
      </c>
      <c r="C162" t="s">
        <v>20</v>
      </c>
      <c r="D162" s="7">
        <v>42854</v>
      </c>
      <c r="E162" t="s">
        <v>21</v>
      </c>
      <c r="F162">
        <v>10</v>
      </c>
      <c r="G162">
        <v>13.5</v>
      </c>
      <c r="H162">
        <v>13.5</v>
      </c>
      <c r="I162">
        <v>15</v>
      </c>
      <c r="J162">
        <v>14</v>
      </c>
      <c r="K162" t="s">
        <v>25</v>
      </c>
      <c r="L162">
        <v>3</v>
      </c>
      <c r="M162">
        <v>0</v>
      </c>
      <c r="N162">
        <v>2</v>
      </c>
    </row>
    <row r="163" spans="1:14" x14ac:dyDescent="0.3">
      <c r="A163" t="s">
        <v>19</v>
      </c>
      <c r="B163">
        <v>21</v>
      </c>
      <c r="C163" t="s">
        <v>20</v>
      </c>
      <c r="D163" s="7">
        <v>42854</v>
      </c>
      <c r="E163" t="s">
        <v>21</v>
      </c>
      <c r="F163">
        <v>11</v>
      </c>
      <c r="G163">
        <v>14</v>
      </c>
      <c r="H163">
        <v>14</v>
      </c>
      <c r="I163">
        <v>17</v>
      </c>
      <c r="J163">
        <v>13</v>
      </c>
      <c r="K163" t="s">
        <v>25</v>
      </c>
      <c r="L163">
        <v>3</v>
      </c>
      <c r="M163">
        <v>0</v>
      </c>
      <c r="N163">
        <v>2</v>
      </c>
    </row>
    <row r="164" spans="1:14" x14ac:dyDescent="0.3">
      <c r="A164" t="s">
        <v>19</v>
      </c>
      <c r="B164">
        <v>21</v>
      </c>
      <c r="C164" t="s">
        <v>20</v>
      </c>
      <c r="D164" s="7">
        <v>42854</v>
      </c>
      <c r="E164" t="s">
        <v>21</v>
      </c>
      <c r="F164">
        <v>12</v>
      </c>
      <c r="G164">
        <v>14.4</v>
      </c>
      <c r="H164">
        <v>14</v>
      </c>
      <c r="I164">
        <v>18</v>
      </c>
      <c r="J164">
        <v>15</v>
      </c>
      <c r="K164" t="s">
        <v>25</v>
      </c>
      <c r="L164">
        <v>3</v>
      </c>
      <c r="M164">
        <v>0</v>
      </c>
      <c r="N164">
        <v>2</v>
      </c>
    </row>
    <row r="165" spans="1:14" x14ac:dyDescent="0.3">
      <c r="A165" t="s">
        <v>19</v>
      </c>
      <c r="B165">
        <v>21</v>
      </c>
      <c r="C165" t="s">
        <v>20</v>
      </c>
      <c r="D165" s="7">
        <v>42854</v>
      </c>
      <c r="E165" t="s">
        <v>21</v>
      </c>
      <c r="F165">
        <v>13</v>
      </c>
      <c r="G165">
        <v>14.1</v>
      </c>
      <c r="H165">
        <v>14</v>
      </c>
      <c r="I165">
        <v>18</v>
      </c>
      <c r="J165">
        <v>16</v>
      </c>
      <c r="K165" t="s">
        <v>22</v>
      </c>
      <c r="L165">
        <v>3</v>
      </c>
      <c r="M165">
        <v>0</v>
      </c>
      <c r="N165">
        <v>2</v>
      </c>
    </row>
    <row r="166" spans="1:14" x14ac:dyDescent="0.3">
      <c r="A166" t="s">
        <v>19</v>
      </c>
      <c r="B166">
        <v>21</v>
      </c>
      <c r="C166" t="s">
        <v>20</v>
      </c>
      <c r="D166" s="7">
        <v>42854</v>
      </c>
      <c r="E166" t="s">
        <v>21</v>
      </c>
      <c r="F166">
        <v>14</v>
      </c>
      <c r="G166">
        <v>14</v>
      </c>
      <c r="H166">
        <v>14</v>
      </c>
      <c r="I166">
        <v>17</v>
      </c>
      <c r="J166">
        <v>15</v>
      </c>
      <c r="K166" t="s">
        <v>25</v>
      </c>
      <c r="L166">
        <v>3</v>
      </c>
      <c r="M166">
        <v>0</v>
      </c>
      <c r="N166">
        <v>2</v>
      </c>
    </row>
    <row r="167" spans="1:14" x14ac:dyDescent="0.3">
      <c r="A167" t="s">
        <v>19</v>
      </c>
      <c r="B167">
        <v>21</v>
      </c>
      <c r="C167" t="s">
        <v>20</v>
      </c>
      <c r="D167" s="7">
        <v>42854</v>
      </c>
      <c r="E167" t="s">
        <v>21</v>
      </c>
      <c r="F167">
        <v>15</v>
      </c>
      <c r="G167">
        <v>14</v>
      </c>
      <c r="H167">
        <v>14</v>
      </c>
      <c r="I167">
        <v>17</v>
      </c>
      <c r="J167">
        <v>14</v>
      </c>
      <c r="K167" t="s">
        <v>22</v>
      </c>
      <c r="L167">
        <v>3</v>
      </c>
      <c r="M167">
        <v>0</v>
      </c>
      <c r="N167">
        <v>2</v>
      </c>
    </row>
    <row r="168" spans="1:14" x14ac:dyDescent="0.3">
      <c r="A168" t="s">
        <v>19</v>
      </c>
      <c r="B168">
        <v>21</v>
      </c>
      <c r="C168" t="s">
        <v>20</v>
      </c>
      <c r="D168" s="7">
        <v>42854</v>
      </c>
      <c r="E168" t="s">
        <v>21</v>
      </c>
      <c r="F168">
        <v>16</v>
      </c>
      <c r="G168">
        <v>14.2</v>
      </c>
      <c r="H168">
        <v>14</v>
      </c>
      <c r="I168">
        <v>17</v>
      </c>
      <c r="J168">
        <v>15</v>
      </c>
      <c r="K168" t="s">
        <v>25</v>
      </c>
      <c r="L168">
        <v>3</v>
      </c>
      <c r="M168">
        <v>0</v>
      </c>
      <c r="N168">
        <v>2</v>
      </c>
    </row>
    <row r="169" spans="1:14" x14ac:dyDescent="0.3">
      <c r="A169" t="s">
        <v>19</v>
      </c>
      <c r="B169">
        <v>21</v>
      </c>
      <c r="C169" t="s">
        <v>20</v>
      </c>
      <c r="D169" s="7">
        <v>42854</v>
      </c>
      <c r="E169" t="s">
        <v>21</v>
      </c>
      <c r="F169">
        <v>17</v>
      </c>
      <c r="G169">
        <v>14.2</v>
      </c>
      <c r="H169">
        <v>14</v>
      </c>
      <c r="I169">
        <v>18</v>
      </c>
      <c r="J169">
        <v>16</v>
      </c>
      <c r="K169" t="s">
        <v>22</v>
      </c>
      <c r="L169">
        <v>3</v>
      </c>
      <c r="M169">
        <v>0</v>
      </c>
      <c r="N169">
        <v>2</v>
      </c>
    </row>
    <row r="170" spans="1:14" x14ac:dyDescent="0.3">
      <c r="A170" t="s">
        <v>19</v>
      </c>
      <c r="B170">
        <v>21</v>
      </c>
      <c r="C170" t="s">
        <v>20</v>
      </c>
      <c r="D170" s="7">
        <v>42854</v>
      </c>
      <c r="E170" t="s">
        <v>21</v>
      </c>
      <c r="F170">
        <v>18</v>
      </c>
      <c r="G170">
        <v>14.2</v>
      </c>
      <c r="H170">
        <v>14</v>
      </c>
      <c r="I170">
        <v>18</v>
      </c>
      <c r="J170">
        <v>15</v>
      </c>
      <c r="K170" t="s">
        <v>25</v>
      </c>
      <c r="L170">
        <v>3</v>
      </c>
      <c r="M170">
        <v>0</v>
      </c>
      <c r="N170">
        <v>2</v>
      </c>
    </row>
    <row r="171" spans="1:14" x14ac:dyDescent="0.3">
      <c r="A171" t="s">
        <v>19</v>
      </c>
      <c r="B171">
        <v>21</v>
      </c>
      <c r="C171" t="s">
        <v>20</v>
      </c>
      <c r="D171" s="7">
        <v>42854</v>
      </c>
      <c r="E171" t="s">
        <v>21</v>
      </c>
      <c r="F171">
        <v>19</v>
      </c>
      <c r="G171">
        <v>14.2</v>
      </c>
      <c r="H171">
        <v>14</v>
      </c>
      <c r="I171">
        <v>17</v>
      </c>
      <c r="J171">
        <v>15</v>
      </c>
      <c r="K171" t="s">
        <v>25</v>
      </c>
      <c r="L171">
        <v>3</v>
      </c>
      <c r="M171">
        <v>0</v>
      </c>
      <c r="N171">
        <v>2</v>
      </c>
    </row>
    <row r="172" spans="1:14" x14ac:dyDescent="0.3">
      <c r="A172" t="s">
        <v>19</v>
      </c>
      <c r="B172">
        <v>21</v>
      </c>
      <c r="C172" t="s">
        <v>20</v>
      </c>
      <c r="D172" s="7">
        <v>42854</v>
      </c>
      <c r="E172" t="s">
        <v>21</v>
      </c>
      <c r="F172">
        <v>20</v>
      </c>
      <c r="G172">
        <v>14</v>
      </c>
      <c r="H172">
        <v>14</v>
      </c>
      <c r="I172">
        <v>17</v>
      </c>
      <c r="J172">
        <v>15</v>
      </c>
      <c r="K172" t="s">
        <v>25</v>
      </c>
      <c r="L172">
        <v>3</v>
      </c>
      <c r="M172">
        <v>0</v>
      </c>
      <c r="N172">
        <v>2</v>
      </c>
    </row>
    <row r="173" spans="1:14" x14ac:dyDescent="0.3">
      <c r="A173" t="s">
        <v>19</v>
      </c>
      <c r="B173">
        <v>21</v>
      </c>
      <c r="C173" t="s">
        <v>20</v>
      </c>
      <c r="D173" s="7">
        <v>42854</v>
      </c>
      <c r="E173" t="s">
        <v>21</v>
      </c>
      <c r="F173">
        <v>21</v>
      </c>
      <c r="G173">
        <v>14.5</v>
      </c>
      <c r="H173">
        <v>14.5</v>
      </c>
      <c r="I173">
        <v>18</v>
      </c>
      <c r="J173">
        <v>15</v>
      </c>
      <c r="K173" t="s">
        <v>25</v>
      </c>
      <c r="L173">
        <v>3</v>
      </c>
      <c r="M173">
        <v>0</v>
      </c>
      <c r="N173">
        <v>2</v>
      </c>
    </row>
    <row r="174" spans="1:14" x14ac:dyDescent="0.3">
      <c r="A174" t="s">
        <v>19</v>
      </c>
      <c r="B174">
        <v>21</v>
      </c>
      <c r="C174" t="s">
        <v>20</v>
      </c>
      <c r="D174" s="7">
        <v>42854</v>
      </c>
      <c r="E174" t="s">
        <v>21</v>
      </c>
      <c r="F174">
        <v>22</v>
      </c>
      <c r="G174">
        <v>14.5</v>
      </c>
      <c r="H174">
        <v>14.5</v>
      </c>
      <c r="I174">
        <v>18</v>
      </c>
      <c r="J174">
        <v>15</v>
      </c>
      <c r="K174" t="s">
        <v>22</v>
      </c>
      <c r="L174">
        <v>3</v>
      </c>
      <c r="M174">
        <v>0</v>
      </c>
      <c r="N174">
        <v>2</v>
      </c>
    </row>
    <row r="175" spans="1:14" x14ac:dyDescent="0.3">
      <c r="A175" t="s">
        <v>19</v>
      </c>
      <c r="B175">
        <v>21</v>
      </c>
      <c r="C175" t="s">
        <v>20</v>
      </c>
      <c r="D175" s="7">
        <v>42854</v>
      </c>
      <c r="E175" t="s">
        <v>21</v>
      </c>
      <c r="F175">
        <v>23</v>
      </c>
      <c r="G175">
        <v>14.6</v>
      </c>
      <c r="H175">
        <v>14.5</v>
      </c>
      <c r="I175">
        <v>20</v>
      </c>
      <c r="J175">
        <v>17</v>
      </c>
      <c r="K175" t="s">
        <v>25</v>
      </c>
      <c r="L175">
        <v>4</v>
      </c>
      <c r="M175">
        <v>0</v>
      </c>
      <c r="N175">
        <v>1</v>
      </c>
    </row>
    <row r="176" spans="1:14" x14ac:dyDescent="0.3">
      <c r="A176" t="s">
        <v>19</v>
      </c>
      <c r="B176">
        <v>21</v>
      </c>
      <c r="C176" t="s">
        <v>20</v>
      </c>
      <c r="D176" s="7">
        <v>42854</v>
      </c>
      <c r="E176" t="s">
        <v>21</v>
      </c>
      <c r="F176">
        <v>24</v>
      </c>
      <c r="G176">
        <v>14.6</v>
      </c>
      <c r="H176">
        <v>14.5</v>
      </c>
      <c r="I176">
        <v>21</v>
      </c>
      <c r="J176">
        <v>17</v>
      </c>
      <c r="K176" t="s">
        <v>25</v>
      </c>
      <c r="L176">
        <v>3</v>
      </c>
      <c r="M176">
        <v>0</v>
      </c>
      <c r="N176">
        <v>2</v>
      </c>
    </row>
    <row r="177" spans="1:14" x14ac:dyDescent="0.3">
      <c r="A177" t="s">
        <v>19</v>
      </c>
      <c r="B177">
        <v>21</v>
      </c>
      <c r="C177" t="s">
        <v>20</v>
      </c>
      <c r="D177" s="7">
        <v>42854</v>
      </c>
      <c r="E177" t="s">
        <v>21</v>
      </c>
      <c r="F177">
        <v>25</v>
      </c>
      <c r="G177">
        <v>14.7</v>
      </c>
      <c r="H177">
        <v>14.5</v>
      </c>
      <c r="I177">
        <v>20</v>
      </c>
      <c r="J177">
        <v>17</v>
      </c>
      <c r="K177" t="s">
        <v>25</v>
      </c>
      <c r="L177">
        <v>3</v>
      </c>
      <c r="M177">
        <v>0</v>
      </c>
      <c r="N177">
        <v>2</v>
      </c>
    </row>
    <row r="178" spans="1:14" x14ac:dyDescent="0.3">
      <c r="A178" t="s">
        <v>19</v>
      </c>
      <c r="B178">
        <v>21</v>
      </c>
      <c r="C178" t="s">
        <v>20</v>
      </c>
      <c r="D178" s="7">
        <v>42854</v>
      </c>
      <c r="E178" t="s">
        <v>21</v>
      </c>
      <c r="F178">
        <v>26</v>
      </c>
      <c r="G178">
        <v>14.5</v>
      </c>
      <c r="H178">
        <v>14.5</v>
      </c>
      <c r="I178">
        <v>20</v>
      </c>
      <c r="J178">
        <v>17</v>
      </c>
      <c r="K178" t="s">
        <v>25</v>
      </c>
      <c r="L178">
        <v>3</v>
      </c>
      <c r="M178">
        <v>0</v>
      </c>
      <c r="N178">
        <v>2</v>
      </c>
    </row>
    <row r="179" spans="1:14" x14ac:dyDescent="0.3">
      <c r="A179" t="s">
        <v>19</v>
      </c>
      <c r="B179">
        <v>21</v>
      </c>
      <c r="C179" t="s">
        <v>20</v>
      </c>
      <c r="D179" s="7">
        <v>42854</v>
      </c>
      <c r="E179" t="s">
        <v>21</v>
      </c>
      <c r="F179">
        <v>27</v>
      </c>
      <c r="G179">
        <v>14.8</v>
      </c>
      <c r="H179">
        <v>14.5</v>
      </c>
      <c r="I179">
        <v>20</v>
      </c>
      <c r="J179">
        <v>17</v>
      </c>
      <c r="K179" t="s">
        <v>22</v>
      </c>
      <c r="L179">
        <v>3</v>
      </c>
      <c r="M179">
        <v>0</v>
      </c>
      <c r="N179">
        <v>2</v>
      </c>
    </row>
    <row r="180" spans="1:14" x14ac:dyDescent="0.3">
      <c r="A180" t="s">
        <v>19</v>
      </c>
      <c r="B180">
        <v>21</v>
      </c>
      <c r="C180" t="s">
        <v>20</v>
      </c>
      <c r="D180" s="7">
        <v>42854</v>
      </c>
      <c r="E180" t="s">
        <v>21</v>
      </c>
      <c r="F180">
        <v>28</v>
      </c>
      <c r="G180">
        <v>14.5</v>
      </c>
      <c r="H180">
        <v>14.5</v>
      </c>
      <c r="I180">
        <v>18</v>
      </c>
      <c r="J180">
        <v>15</v>
      </c>
      <c r="K180" t="s">
        <v>25</v>
      </c>
      <c r="L180">
        <v>3</v>
      </c>
      <c r="M180">
        <v>0</v>
      </c>
      <c r="N180">
        <v>2</v>
      </c>
    </row>
    <row r="181" spans="1:14" x14ac:dyDescent="0.3">
      <c r="A181" t="s">
        <v>19</v>
      </c>
      <c r="B181">
        <v>21</v>
      </c>
      <c r="C181" t="s">
        <v>20</v>
      </c>
      <c r="D181" s="7">
        <v>42854</v>
      </c>
      <c r="E181" t="s">
        <v>21</v>
      </c>
      <c r="F181">
        <v>29</v>
      </c>
      <c r="G181">
        <v>14.6</v>
      </c>
      <c r="H181">
        <v>14.5</v>
      </c>
      <c r="I181">
        <v>20</v>
      </c>
      <c r="J181">
        <v>18</v>
      </c>
      <c r="K181" t="s">
        <v>22</v>
      </c>
      <c r="L181">
        <v>3</v>
      </c>
      <c r="M181">
        <v>0</v>
      </c>
      <c r="N181">
        <v>2</v>
      </c>
    </row>
    <row r="182" spans="1:14" x14ac:dyDescent="0.3">
      <c r="A182" t="s">
        <v>19</v>
      </c>
      <c r="B182">
        <v>21</v>
      </c>
      <c r="C182" t="s">
        <v>20</v>
      </c>
      <c r="D182" s="7">
        <v>42854</v>
      </c>
      <c r="E182" t="s">
        <v>21</v>
      </c>
      <c r="F182">
        <v>30</v>
      </c>
      <c r="G182">
        <v>14.5</v>
      </c>
      <c r="H182">
        <v>14.5</v>
      </c>
      <c r="I182">
        <v>19</v>
      </c>
      <c r="J182">
        <v>16</v>
      </c>
      <c r="K182" t="s">
        <v>25</v>
      </c>
      <c r="L182">
        <v>3</v>
      </c>
      <c r="M182">
        <v>0</v>
      </c>
      <c r="N182">
        <v>2</v>
      </c>
    </row>
    <row r="183" spans="1:14" x14ac:dyDescent="0.3">
      <c r="A183" t="s">
        <v>19</v>
      </c>
      <c r="B183">
        <v>21</v>
      </c>
      <c r="C183" t="s">
        <v>20</v>
      </c>
      <c r="D183" s="7">
        <v>42854</v>
      </c>
      <c r="E183" t="s">
        <v>21</v>
      </c>
      <c r="F183">
        <v>31</v>
      </c>
      <c r="G183">
        <v>15.1</v>
      </c>
      <c r="H183">
        <v>15</v>
      </c>
      <c r="I183">
        <v>23</v>
      </c>
      <c r="J183">
        <v>18</v>
      </c>
      <c r="K183" t="s">
        <v>22</v>
      </c>
      <c r="L183">
        <v>3</v>
      </c>
      <c r="M183">
        <v>0</v>
      </c>
      <c r="N183">
        <v>2</v>
      </c>
    </row>
    <row r="184" spans="1:14" x14ac:dyDescent="0.3">
      <c r="A184" t="s">
        <v>19</v>
      </c>
      <c r="B184">
        <v>21</v>
      </c>
      <c r="C184" t="s">
        <v>20</v>
      </c>
      <c r="D184" s="7">
        <v>42854</v>
      </c>
      <c r="E184" t="s">
        <v>21</v>
      </c>
      <c r="F184">
        <v>32</v>
      </c>
      <c r="G184">
        <v>15.2</v>
      </c>
      <c r="H184">
        <v>15</v>
      </c>
      <c r="I184">
        <v>22</v>
      </c>
      <c r="J184">
        <v>19</v>
      </c>
      <c r="K184" t="s">
        <v>25</v>
      </c>
      <c r="L184">
        <v>3</v>
      </c>
      <c r="M184">
        <v>0</v>
      </c>
      <c r="N184">
        <v>2</v>
      </c>
    </row>
    <row r="185" spans="1:14" x14ac:dyDescent="0.3">
      <c r="A185" t="s">
        <v>19</v>
      </c>
      <c r="B185">
        <v>21</v>
      </c>
      <c r="C185" t="s">
        <v>20</v>
      </c>
      <c r="D185" s="7">
        <v>42854</v>
      </c>
      <c r="E185" t="s">
        <v>21</v>
      </c>
      <c r="F185">
        <v>33</v>
      </c>
      <c r="G185">
        <v>15.2</v>
      </c>
      <c r="H185">
        <v>15</v>
      </c>
      <c r="I185">
        <v>25</v>
      </c>
      <c r="J185">
        <v>21</v>
      </c>
      <c r="K185" t="s">
        <v>22</v>
      </c>
      <c r="L185">
        <v>3</v>
      </c>
      <c r="M185">
        <v>0</v>
      </c>
      <c r="N185">
        <v>2</v>
      </c>
    </row>
    <row r="186" spans="1:14" x14ac:dyDescent="0.3">
      <c r="A186" t="s">
        <v>19</v>
      </c>
      <c r="B186">
        <v>21</v>
      </c>
      <c r="C186" t="s">
        <v>20</v>
      </c>
      <c r="D186" s="7">
        <v>42854</v>
      </c>
      <c r="E186" t="s">
        <v>21</v>
      </c>
      <c r="F186">
        <v>34</v>
      </c>
      <c r="G186">
        <v>15</v>
      </c>
      <c r="H186">
        <v>15</v>
      </c>
      <c r="I186">
        <v>21</v>
      </c>
      <c r="J186">
        <v>17</v>
      </c>
      <c r="K186" t="s">
        <v>25</v>
      </c>
      <c r="L186">
        <v>3</v>
      </c>
      <c r="M186">
        <v>0</v>
      </c>
      <c r="N186">
        <v>2</v>
      </c>
    </row>
    <row r="187" spans="1:14" x14ac:dyDescent="0.3">
      <c r="A187" t="s">
        <v>19</v>
      </c>
      <c r="B187">
        <v>21</v>
      </c>
      <c r="C187" t="s">
        <v>20</v>
      </c>
      <c r="D187" s="7">
        <v>42854</v>
      </c>
      <c r="E187" t="s">
        <v>21</v>
      </c>
      <c r="F187">
        <v>35</v>
      </c>
      <c r="G187">
        <v>15.1</v>
      </c>
      <c r="H187">
        <v>15</v>
      </c>
      <c r="I187">
        <v>21</v>
      </c>
      <c r="J187">
        <v>18</v>
      </c>
      <c r="K187" t="s">
        <v>25</v>
      </c>
      <c r="L187">
        <v>3</v>
      </c>
      <c r="M187">
        <v>0</v>
      </c>
      <c r="N187">
        <v>2</v>
      </c>
    </row>
    <row r="188" spans="1:14" x14ac:dyDescent="0.3">
      <c r="A188" t="s">
        <v>19</v>
      </c>
      <c r="B188">
        <v>21</v>
      </c>
      <c r="C188" t="s">
        <v>20</v>
      </c>
      <c r="D188" s="7">
        <v>42854</v>
      </c>
      <c r="E188" t="s">
        <v>21</v>
      </c>
      <c r="F188">
        <v>36</v>
      </c>
      <c r="G188">
        <v>15</v>
      </c>
      <c r="H188">
        <v>15</v>
      </c>
      <c r="I188">
        <v>19</v>
      </c>
      <c r="J188">
        <v>17</v>
      </c>
      <c r="K188" t="s">
        <v>25</v>
      </c>
      <c r="L188">
        <v>3</v>
      </c>
      <c r="M188">
        <v>0</v>
      </c>
      <c r="N188">
        <v>2</v>
      </c>
    </row>
    <row r="189" spans="1:14" x14ac:dyDescent="0.3">
      <c r="A189" t="s">
        <v>19</v>
      </c>
      <c r="B189">
        <v>21</v>
      </c>
      <c r="C189" t="s">
        <v>20</v>
      </c>
      <c r="D189" s="7">
        <v>42854</v>
      </c>
      <c r="E189" t="s">
        <v>21</v>
      </c>
      <c r="F189">
        <v>37</v>
      </c>
      <c r="G189">
        <v>15.1</v>
      </c>
      <c r="H189">
        <v>15</v>
      </c>
      <c r="I189">
        <v>22</v>
      </c>
      <c r="J189">
        <v>19</v>
      </c>
      <c r="K189" t="s">
        <v>22</v>
      </c>
      <c r="L189">
        <v>3</v>
      </c>
      <c r="M189">
        <v>0</v>
      </c>
      <c r="N189">
        <v>2</v>
      </c>
    </row>
    <row r="190" spans="1:14" x14ac:dyDescent="0.3">
      <c r="A190" t="s">
        <v>19</v>
      </c>
      <c r="B190">
        <v>21</v>
      </c>
      <c r="C190" t="s">
        <v>20</v>
      </c>
      <c r="D190" s="7">
        <v>42854</v>
      </c>
      <c r="E190" t="s">
        <v>21</v>
      </c>
      <c r="F190">
        <v>38</v>
      </c>
      <c r="G190">
        <v>15.1</v>
      </c>
      <c r="H190">
        <v>15</v>
      </c>
      <c r="I190">
        <v>21</v>
      </c>
      <c r="J190">
        <v>18</v>
      </c>
      <c r="K190" t="s">
        <v>25</v>
      </c>
      <c r="L190">
        <v>3</v>
      </c>
      <c r="M190">
        <v>0</v>
      </c>
      <c r="N190">
        <v>2</v>
      </c>
    </row>
    <row r="191" spans="1:14" x14ac:dyDescent="0.3">
      <c r="A191" t="s">
        <v>19</v>
      </c>
      <c r="B191">
        <v>21</v>
      </c>
      <c r="C191" t="s">
        <v>20</v>
      </c>
      <c r="D191" s="7">
        <v>42854</v>
      </c>
      <c r="E191" t="s">
        <v>21</v>
      </c>
      <c r="F191">
        <v>39</v>
      </c>
      <c r="G191">
        <v>15</v>
      </c>
      <c r="H191">
        <v>15</v>
      </c>
      <c r="I191">
        <v>21</v>
      </c>
      <c r="J191">
        <v>18</v>
      </c>
      <c r="K191" t="s">
        <v>25</v>
      </c>
      <c r="L191">
        <v>3</v>
      </c>
      <c r="M191">
        <v>0</v>
      </c>
      <c r="N191">
        <v>2</v>
      </c>
    </row>
    <row r="192" spans="1:14" x14ac:dyDescent="0.3">
      <c r="A192" t="s">
        <v>19</v>
      </c>
      <c r="B192">
        <v>21</v>
      </c>
      <c r="C192" t="s">
        <v>20</v>
      </c>
      <c r="D192" s="7">
        <v>42854</v>
      </c>
      <c r="E192" t="s">
        <v>21</v>
      </c>
      <c r="F192">
        <v>40</v>
      </c>
      <c r="G192">
        <v>15.2</v>
      </c>
      <c r="H192">
        <v>15</v>
      </c>
      <c r="I192">
        <v>22</v>
      </c>
      <c r="J192">
        <v>19</v>
      </c>
      <c r="K192" t="s">
        <v>25</v>
      </c>
      <c r="L192">
        <v>4</v>
      </c>
      <c r="M192">
        <v>0</v>
      </c>
      <c r="N192">
        <v>2</v>
      </c>
    </row>
    <row r="193" spans="1:18" x14ac:dyDescent="0.3">
      <c r="A193" t="s">
        <v>19</v>
      </c>
      <c r="B193">
        <v>21</v>
      </c>
      <c r="C193" t="s">
        <v>20</v>
      </c>
      <c r="D193" s="7">
        <v>42854</v>
      </c>
      <c r="E193" t="s">
        <v>21</v>
      </c>
      <c r="F193">
        <v>41</v>
      </c>
      <c r="G193">
        <v>15.5</v>
      </c>
      <c r="H193">
        <v>15.5</v>
      </c>
      <c r="I193">
        <v>25</v>
      </c>
      <c r="J193">
        <v>21</v>
      </c>
      <c r="K193" t="s">
        <v>25</v>
      </c>
      <c r="L193">
        <v>3</v>
      </c>
      <c r="M193">
        <v>0</v>
      </c>
      <c r="N193">
        <v>2</v>
      </c>
    </row>
    <row r="194" spans="1:18" x14ac:dyDescent="0.3">
      <c r="A194" t="s">
        <v>19</v>
      </c>
      <c r="B194">
        <v>21</v>
      </c>
      <c r="C194" t="s">
        <v>20</v>
      </c>
      <c r="D194" s="7">
        <v>42854</v>
      </c>
      <c r="E194" t="s">
        <v>21</v>
      </c>
      <c r="F194">
        <v>42</v>
      </c>
      <c r="G194">
        <v>15.5</v>
      </c>
      <c r="H194">
        <v>15.5</v>
      </c>
      <c r="I194">
        <v>23</v>
      </c>
      <c r="J194">
        <v>19</v>
      </c>
      <c r="K194" t="s">
        <v>25</v>
      </c>
      <c r="L194">
        <v>3</v>
      </c>
      <c r="M194">
        <v>0</v>
      </c>
      <c r="N194">
        <v>2</v>
      </c>
    </row>
    <row r="195" spans="1:18" x14ac:dyDescent="0.3">
      <c r="A195" t="s">
        <v>19</v>
      </c>
      <c r="B195">
        <v>21</v>
      </c>
      <c r="C195" t="s">
        <v>20</v>
      </c>
      <c r="D195" s="7">
        <v>42854</v>
      </c>
      <c r="E195" t="s">
        <v>21</v>
      </c>
      <c r="F195">
        <v>43</v>
      </c>
      <c r="G195">
        <v>15.6</v>
      </c>
      <c r="H195">
        <v>15.5</v>
      </c>
      <c r="I195">
        <v>25</v>
      </c>
      <c r="J195">
        <v>21</v>
      </c>
      <c r="K195" t="s">
        <v>25</v>
      </c>
      <c r="L195">
        <v>3</v>
      </c>
      <c r="M195">
        <v>0</v>
      </c>
      <c r="N195">
        <v>2</v>
      </c>
    </row>
    <row r="196" spans="1:18" x14ac:dyDescent="0.3">
      <c r="A196" t="s">
        <v>19</v>
      </c>
      <c r="B196">
        <v>21</v>
      </c>
      <c r="C196" t="s">
        <v>20</v>
      </c>
      <c r="D196" s="7">
        <v>42854</v>
      </c>
      <c r="E196" t="s">
        <v>21</v>
      </c>
      <c r="F196">
        <v>44</v>
      </c>
      <c r="G196">
        <v>15.5</v>
      </c>
      <c r="H196">
        <v>15.5</v>
      </c>
      <c r="I196">
        <v>25</v>
      </c>
      <c r="J196">
        <v>21</v>
      </c>
      <c r="K196" t="s">
        <v>25</v>
      </c>
      <c r="L196">
        <v>3</v>
      </c>
      <c r="M196">
        <v>0</v>
      </c>
      <c r="N196">
        <v>2</v>
      </c>
    </row>
    <row r="197" spans="1:18" x14ac:dyDescent="0.3">
      <c r="A197" t="s">
        <v>19</v>
      </c>
      <c r="B197">
        <v>21</v>
      </c>
      <c r="C197" t="s">
        <v>20</v>
      </c>
      <c r="D197" s="7">
        <v>42854</v>
      </c>
      <c r="E197" t="s">
        <v>21</v>
      </c>
      <c r="F197">
        <v>45</v>
      </c>
      <c r="G197">
        <v>15.5</v>
      </c>
      <c r="H197">
        <v>15.5</v>
      </c>
      <c r="I197">
        <v>22</v>
      </c>
      <c r="J197">
        <v>18</v>
      </c>
      <c r="K197" t="s">
        <v>25</v>
      </c>
      <c r="L197">
        <v>3</v>
      </c>
      <c r="M197">
        <v>0</v>
      </c>
      <c r="N197">
        <v>2</v>
      </c>
    </row>
    <row r="198" spans="1:18" x14ac:dyDescent="0.3">
      <c r="A198" t="s">
        <v>19</v>
      </c>
      <c r="B198">
        <v>21</v>
      </c>
      <c r="C198" t="s">
        <v>20</v>
      </c>
      <c r="D198" s="7">
        <v>42854</v>
      </c>
      <c r="E198" t="s">
        <v>21</v>
      </c>
      <c r="F198">
        <v>46</v>
      </c>
      <c r="G198">
        <v>15.5</v>
      </c>
      <c r="H198">
        <v>15.5</v>
      </c>
      <c r="I198">
        <v>24</v>
      </c>
      <c r="J198">
        <v>19</v>
      </c>
      <c r="K198" t="s">
        <v>25</v>
      </c>
      <c r="L198">
        <v>3</v>
      </c>
      <c r="M198">
        <v>0</v>
      </c>
      <c r="N198">
        <v>2</v>
      </c>
    </row>
    <row r="199" spans="1:18" x14ac:dyDescent="0.3">
      <c r="A199" t="s">
        <v>19</v>
      </c>
      <c r="B199">
        <v>21</v>
      </c>
      <c r="C199" t="s">
        <v>20</v>
      </c>
      <c r="D199" s="7">
        <v>42854</v>
      </c>
      <c r="E199" t="s">
        <v>21</v>
      </c>
      <c r="F199">
        <v>47</v>
      </c>
      <c r="G199">
        <v>15.5</v>
      </c>
      <c r="H199">
        <v>15.5</v>
      </c>
      <c r="I199">
        <v>23</v>
      </c>
      <c r="J199">
        <v>20</v>
      </c>
      <c r="K199" t="s">
        <v>25</v>
      </c>
      <c r="L199">
        <v>3</v>
      </c>
      <c r="M199">
        <v>0</v>
      </c>
      <c r="N199">
        <v>2</v>
      </c>
    </row>
    <row r="200" spans="1:18" x14ac:dyDescent="0.3">
      <c r="A200" t="s">
        <v>19</v>
      </c>
      <c r="B200">
        <v>21</v>
      </c>
      <c r="C200" t="s">
        <v>20</v>
      </c>
      <c r="D200" s="7">
        <v>42854</v>
      </c>
      <c r="E200" t="s">
        <v>21</v>
      </c>
      <c r="F200">
        <v>48</v>
      </c>
      <c r="G200">
        <v>15.5</v>
      </c>
      <c r="H200">
        <v>15.5</v>
      </c>
      <c r="I200">
        <v>22</v>
      </c>
      <c r="J200">
        <v>19</v>
      </c>
      <c r="K200" t="s">
        <v>25</v>
      </c>
      <c r="L200">
        <v>3</v>
      </c>
      <c r="M200">
        <v>0</v>
      </c>
      <c r="N200">
        <v>2</v>
      </c>
    </row>
    <row r="201" spans="1:18" x14ac:dyDescent="0.3">
      <c r="A201" t="s">
        <v>19</v>
      </c>
      <c r="B201">
        <v>21</v>
      </c>
      <c r="C201" t="s">
        <v>20</v>
      </c>
      <c r="D201" s="7">
        <v>42854</v>
      </c>
      <c r="E201" t="s">
        <v>21</v>
      </c>
      <c r="F201">
        <v>49</v>
      </c>
      <c r="G201">
        <v>16</v>
      </c>
      <c r="H201">
        <v>16</v>
      </c>
      <c r="I201">
        <v>31</v>
      </c>
      <c r="J201">
        <v>25</v>
      </c>
      <c r="K201" t="s">
        <v>25</v>
      </c>
      <c r="L201">
        <v>3</v>
      </c>
      <c r="M201">
        <v>0</v>
      </c>
      <c r="N201">
        <v>3</v>
      </c>
    </row>
    <row r="202" spans="1:18" x14ac:dyDescent="0.3">
      <c r="A202" t="s">
        <v>19</v>
      </c>
      <c r="B202">
        <v>21</v>
      </c>
      <c r="C202" t="s">
        <v>20</v>
      </c>
      <c r="D202" s="7">
        <v>42854</v>
      </c>
      <c r="E202" t="s">
        <v>21</v>
      </c>
      <c r="F202">
        <v>50</v>
      </c>
      <c r="G202">
        <v>16.100000000000001</v>
      </c>
      <c r="H202">
        <v>16</v>
      </c>
      <c r="I202">
        <v>27</v>
      </c>
      <c r="J202">
        <v>23</v>
      </c>
      <c r="K202" t="s">
        <v>25</v>
      </c>
      <c r="L202">
        <v>3</v>
      </c>
      <c r="M202">
        <v>0</v>
      </c>
      <c r="N202">
        <v>2</v>
      </c>
    </row>
    <row r="203" spans="1:18" x14ac:dyDescent="0.3">
      <c r="A203" t="s">
        <v>19</v>
      </c>
      <c r="B203">
        <v>21</v>
      </c>
      <c r="C203" t="s">
        <v>20</v>
      </c>
      <c r="D203" s="7">
        <v>42854</v>
      </c>
      <c r="E203" t="s">
        <v>21</v>
      </c>
      <c r="F203">
        <v>51</v>
      </c>
      <c r="G203">
        <v>16.5</v>
      </c>
      <c r="H203">
        <v>16.5</v>
      </c>
      <c r="I203">
        <v>28</v>
      </c>
      <c r="J203">
        <v>23</v>
      </c>
      <c r="K203" t="s">
        <v>25</v>
      </c>
      <c r="L203">
        <v>3</v>
      </c>
      <c r="M203">
        <v>0</v>
      </c>
      <c r="N203">
        <v>2</v>
      </c>
      <c r="O203">
        <v>51</v>
      </c>
      <c r="P203" t="s">
        <v>30</v>
      </c>
      <c r="Q203">
        <v>0</v>
      </c>
      <c r="R203">
        <v>1</v>
      </c>
    </row>
    <row r="204" spans="1:18" x14ac:dyDescent="0.3">
      <c r="A204" t="s">
        <v>19</v>
      </c>
      <c r="B204">
        <v>21</v>
      </c>
      <c r="C204" t="s">
        <v>20</v>
      </c>
      <c r="D204" s="7">
        <v>42854</v>
      </c>
      <c r="E204" t="s">
        <v>21</v>
      </c>
      <c r="F204">
        <v>52</v>
      </c>
      <c r="G204">
        <v>16.8</v>
      </c>
      <c r="H204">
        <v>16.5</v>
      </c>
      <c r="I204">
        <v>36</v>
      </c>
      <c r="J204">
        <v>28</v>
      </c>
      <c r="K204" t="s">
        <v>25</v>
      </c>
      <c r="L204">
        <v>3</v>
      </c>
      <c r="M204">
        <v>0</v>
      </c>
      <c r="N204">
        <v>2</v>
      </c>
      <c r="O204">
        <v>52</v>
      </c>
      <c r="P204" t="s">
        <v>23</v>
      </c>
      <c r="Q204">
        <v>0</v>
      </c>
      <c r="R204">
        <v>1</v>
      </c>
    </row>
    <row r="205" spans="1:18" x14ac:dyDescent="0.3">
      <c r="A205" t="s">
        <v>19</v>
      </c>
      <c r="B205">
        <v>22</v>
      </c>
      <c r="C205" t="s">
        <v>20</v>
      </c>
      <c r="D205" s="7">
        <v>42859</v>
      </c>
      <c r="E205" t="s">
        <v>21</v>
      </c>
      <c r="F205">
        <v>1</v>
      </c>
      <c r="G205">
        <v>13.8</v>
      </c>
      <c r="H205">
        <v>13.5</v>
      </c>
      <c r="I205">
        <v>15</v>
      </c>
      <c r="J205">
        <v>13</v>
      </c>
      <c r="K205" t="s">
        <v>22</v>
      </c>
      <c r="L205">
        <v>3</v>
      </c>
      <c r="M205">
        <v>0</v>
      </c>
      <c r="N205">
        <v>2</v>
      </c>
    </row>
    <row r="206" spans="1:18" x14ac:dyDescent="0.3">
      <c r="A206" t="s">
        <v>19</v>
      </c>
      <c r="B206">
        <v>22</v>
      </c>
      <c r="C206" t="s">
        <v>20</v>
      </c>
      <c r="D206" s="7">
        <v>42859</v>
      </c>
      <c r="E206" t="s">
        <v>21</v>
      </c>
      <c r="F206">
        <v>2</v>
      </c>
      <c r="G206">
        <v>13.9</v>
      </c>
      <c r="H206">
        <v>13.5</v>
      </c>
      <c r="I206">
        <v>16</v>
      </c>
      <c r="J206">
        <v>14</v>
      </c>
      <c r="K206" t="s">
        <v>22</v>
      </c>
      <c r="L206">
        <v>3</v>
      </c>
      <c r="M206">
        <v>0</v>
      </c>
      <c r="N206">
        <v>2</v>
      </c>
    </row>
    <row r="207" spans="1:18" x14ac:dyDescent="0.3">
      <c r="A207" t="s">
        <v>19</v>
      </c>
      <c r="B207">
        <v>22</v>
      </c>
      <c r="C207" t="s">
        <v>20</v>
      </c>
      <c r="D207" s="7">
        <v>42859</v>
      </c>
      <c r="E207" t="s">
        <v>21</v>
      </c>
      <c r="F207">
        <v>3</v>
      </c>
      <c r="G207">
        <v>13.5</v>
      </c>
      <c r="H207">
        <v>13.5</v>
      </c>
      <c r="I207">
        <v>14</v>
      </c>
      <c r="J207">
        <v>13</v>
      </c>
      <c r="K207" t="s">
        <v>22</v>
      </c>
      <c r="L207">
        <v>3</v>
      </c>
      <c r="M207">
        <v>0</v>
      </c>
      <c r="N207">
        <v>2</v>
      </c>
    </row>
    <row r="208" spans="1:18" x14ac:dyDescent="0.3">
      <c r="A208" t="s">
        <v>19</v>
      </c>
      <c r="B208">
        <v>22</v>
      </c>
      <c r="C208" t="s">
        <v>20</v>
      </c>
      <c r="D208" s="7">
        <v>42859</v>
      </c>
      <c r="E208" t="s">
        <v>21</v>
      </c>
      <c r="F208">
        <v>4</v>
      </c>
      <c r="G208">
        <v>13.7</v>
      </c>
      <c r="H208">
        <v>13.5</v>
      </c>
      <c r="I208">
        <v>15</v>
      </c>
      <c r="J208">
        <v>13</v>
      </c>
      <c r="K208" t="s">
        <v>22</v>
      </c>
      <c r="L208">
        <v>3</v>
      </c>
      <c r="M208">
        <v>0</v>
      </c>
      <c r="N208">
        <v>2</v>
      </c>
    </row>
    <row r="209" spans="1:14" x14ac:dyDescent="0.3">
      <c r="A209" t="s">
        <v>19</v>
      </c>
      <c r="B209">
        <v>22</v>
      </c>
      <c r="C209" t="s">
        <v>20</v>
      </c>
      <c r="D209" s="7">
        <v>42859</v>
      </c>
      <c r="E209" t="s">
        <v>21</v>
      </c>
      <c r="F209">
        <v>5</v>
      </c>
      <c r="G209">
        <v>13.6</v>
      </c>
      <c r="H209">
        <v>13.5</v>
      </c>
      <c r="I209">
        <v>15</v>
      </c>
      <c r="J209">
        <v>13</v>
      </c>
      <c r="K209" t="s">
        <v>22</v>
      </c>
      <c r="L209">
        <v>3</v>
      </c>
      <c r="M209">
        <v>0</v>
      </c>
      <c r="N209">
        <v>2</v>
      </c>
    </row>
    <row r="210" spans="1:14" x14ac:dyDescent="0.3">
      <c r="A210" t="s">
        <v>19</v>
      </c>
      <c r="B210">
        <v>22</v>
      </c>
      <c r="C210" t="s">
        <v>20</v>
      </c>
      <c r="D210" s="7">
        <v>42859</v>
      </c>
      <c r="E210" t="s">
        <v>21</v>
      </c>
      <c r="F210">
        <v>6</v>
      </c>
      <c r="G210">
        <v>13.7</v>
      </c>
      <c r="H210">
        <v>13.5</v>
      </c>
      <c r="I210">
        <v>16</v>
      </c>
      <c r="J210">
        <v>14</v>
      </c>
      <c r="K210" t="s">
        <v>22</v>
      </c>
      <c r="L210">
        <v>3</v>
      </c>
      <c r="M210">
        <v>0</v>
      </c>
      <c r="N210">
        <v>2</v>
      </c>
    </row>
    <row r="211" spans="1:14" x14ac:dyDescent="0.3">
      <c r="A211" t="s">
        <v>19</v>
      </c>
      <c r="B211">
        <v>22</v>
      </c>
      <c r="C211" t="s">
        <v>20</v>
      </c>
      <c r="D211" s="7">
        <v>42859</v>
      </c>
      <c r="E211" t="s">
        <v>21</v>
      </c>
      <c r="F211">
        <v>7</v>
      </c>
      <c r="G211">
        <v>13.7</v>
      </c>
      <c r="H211">
        <v>13.5</v>
      </c>
      <c r="I211">
        <v>17</v>
      </c>
      <c r="J211">
        <v>14</v>
      </c>
      <c r="K211" t="s">
        <v>25</v>
      </c>
      <c r="L211">
        <v>3</v>
      </c>
      <c r="M211">
        <v>0</v>
      </c>
      <c r="N211">
        <v>2</v>
      </c>
    </row>
    <row r="212" spans="1:14" x14ac:dyDescent="0.3">
      <c r="A212" t="s">
        <v>19</v>
      </c>
      <c r="B212">
        <v>22</v>
      </c>
      <c r="C212" t="s">
        <v>20</v>
      </c>
      <c r="D212" s="7">
        <v>42859</v>
      </c>
      <c r="E212" t="s">
        <v>21</v>
      </c>
      <c r="F212">
        <v>8</v>
      </c>
      <c r="G212">
        <v>13.7</v>
      </c>
      <c r="H212">
        <v>13.5</v>
      </c>
      <c r="I212">
        <v>16</v>
      </c>
      <c r="J212">
        <v>14</v>
      </c>
      <c r="K212" t="s">
        <v>25</v>
      </c>
      <c r="L212">
        <v>3</v>
      </c>
      <c r="M212">
        <v>0</v>
      </c>
      <c r="N212">
        <v>2</v>
      </c>
    </row>
    <row r="213" spans="1:14" x14ac:dyDescent="0.3">
      <c r="A213" t="s">
        <v>19</v>
      </c>
      <c r="B213">
        <v>22</v>
      </c>
      <c r="C213" t="s">
        <v>20</v>
      </c>
      <c r="D213" s="7">
        <v>42859</v>
      </c>
      <c r="E213" t="s">
        <v>21</v>
      </c>
      <c r="F213">
        <v>9</v>
      </c>
      <c r="G213">
        <v>13.9</v>
      </c>
      <c r="H213">
        <v>13.5</v>
      </c>
      <c r="I213">
        <v>20</v>
      </c>
      <c r="J213">
        <v>13</v>
      </c>
      <c r="K213" t="s">
        <v>22</v>
      </c>
      <c r="L213">
        <v>3</v>
      </c>
      <c r="M213">
        <v>0</v>
      </c>
      <c r="N213">
        <v>2</v>
      </c>
    </row>
    <row r="214" spans="1:14" x14ac:dyDescent="0.3">
      <c r="A214" t="s">
        <v>19</v>
      </c>
      <c r="B214">
        <v>22</v>
      </c>
      <c r="C214" t="s">
        <v>20</v>
      </c>
      <c r="D214" s="7">
        <v>42859</v>
      </c>
      <c r="E214" t="s">
        <v>21</v>
      </c>
      <c r="F214">
        <v>10</v>
      </c>
      <c r="G214">
        <v>13.7</v>
      </c>
      <c r="H214">
        <v>13.5</v>
      </c>
      <c r="I214">
        <v>16</v>
      </c>
      <c r="J214">
        <v>15</v>
      </c>
      <c r="K214" t="s">
        <v>22</v>
      </c>
      <c r="L214">
        <v>3</v>
      </c>
      <c r="M214">
        <v>0</v>
      </c>
      <c r="N214">
        <v>2</v>
      </c>
    </row>
    <row r="215" spans="1:14" x14ac:dyDescent="0.3">
      <c r="A215" t="s">
        <v>19</v>
      </c>
      <c r="B215">
        <v>22</v>
      </c>
      <c r="C215" t="s">
        <v>20</v>
      </c>
      <c r="D215" s="7">
        <v>42859</v>
      </c>
      <c r="E215" t="s">
        <v>21</v>
      </c>
      <c r="F215">
        <v>11</v>
      </c>
      <c r="G215">
        <v>14.4</v>
      </c>
      <c r="H215">
        <v>14</v>
      </c>
      <c r="I215">
        <v>18</v>
      </c>
      <c r="J215">
        <v>15</v>
      </c>
      <c r="K215" t="s">
        <v>25</v>
      </c>
      <c r="L215">
        <v>3</v>
      </c>
      <c r="M215">
        <v>0</v>
      </c>
      <c r="N215">
        <v>2</v>
      </c>
    </row>
    <row r="216" spans="1:14" x14ac:dyDescent="0.3">
      <c r="A216" t="s">
        <v>19</v>
      </c>
      <c r="B216">
        <v>22</v>
      </c>
      <c r="C216" t="s">
        <v>20</v>
      </c>
      <c r="D216" s="7">
        <v>42859</v>
      </c>
      <c r="E216" t="s">
        <v>21</v>
      </c>
      <c r="F216">
        <v>12</v>
      </c>
      <c r="G216">
        <v>14.2</v>
      </c>
      <c r="H216">
        <v>14</v>
      </c>
      <c r="I216">
        <v>18</v>
      </c>
      <c r="J216">
        <v>15</v>
      </c>
      <c r="K216" t="s">
        <v>25</v>
      </c>
      <c r="L216">
        <v>3</v>
      </c>
      <c r="M216">
        <v>0</v>
      </c>
      <c r="N216">
        <v>2</v>
      </c>
    </row>
    <row r="217" spans="1:14" x14ac:dyDescent="0.3">
      <c r="A217" t="s">
        <v>19</v>
      </c>
      <c r="B217">
        <v>22</v>
      </c>
      <c r="C217" t="s">
        <v>20</v>
      </c>
      <c r="D217" s="7">
        <v>42859</v>
      </c>
      <c r="E217" t="s">
        <v>21</v>
      </c>
      <c r="F217">
        <v>13</v>
      </c>
      <c r="G217">
        <v>14.1</v>
      </c>
      <c r="H217">
        <v>14</v>
      </c>
      <c r="I217">
        <v>18</v>
      </c>
      <c r="J217">
        <v>16</v>
      </c>
      <c r="K217" t="s">
        <v>22</v>
      </c>
      <c r="L217">
        <v>3</v>
      </c>
      <c r="M217">
        <v>0</v>
      </c>
      <c r="N217">
        <v>2</v>
      </c>
    </row>
    <row r="218" spans="1:14" x14ac:dyDescent="0.3">
      <c r="A218" t="s">
        <v>19</v>
      </c>
      <c r="B218">
        <v>22</v>
      </c>
      <c r="C218" t="s">
        <v>20</v>
      </c>
      <c r="D218" s="7">
        <v>42859</v>
      </c>
      <c r="E218" t="s">
        <v>21</v>
      </c>
      <c r="F218">
        <v>14</v>
      </c>
      <c r="G218">
        <v>14.1</v>
      </c>
      <c r="H218">
        <v>14</v>
      </c>
      <c r="I218">
        <v>17</v>
      </c>
      <c r="J218">
        <v>15</v>
      </c>
      <c r="K218" t="s">
        <v>25</v>
      </c>
      <c r="L218">
        <v>3</v>
      </c>
      <c r="M218">
        <v>0</v>
      </c>
      <c r="N218">
        <v>2</v>
      </c>
    </row>
    <row r="219" spans="1:14" x14ac:dyDescent="0.3">
      <c r="A219" t="s">
        <v>19</v>
      </c>
      <c r="B219">
        <v>22</v>
      </c>
      <c r="C219" t="s">
        <v>20</v>
      </c>
      <c r="D219" s="7">
        <v>42859</v>
      </c>
      <c r="E219" t="s">
        <v>21</v>
      </c>
      <c r="F219">
        <v>15</v>
      </c>
      <c r="G219">
        <v>14</v>
      </c>
      <c r="H219">
        <v>14</v>
      </c>
      <c r="I219">
        <v>17</v>
      </c>
      <c r="J219">
        <v>15</v>
      </c>
      <c r="K219" t="s">
        <v>25</v>
      </c>
      <c r="L219">
        <v>3</v>
      </c>
      <c r="M219">
        <v>0</v>
      </c>
      <c r="N219">
        <v>2</v>
      </c>
    </row>
    <row r="220" spans="1:14" x14ac:dyDescent="0.3">
      <c r="A220" t="s">
        <v>19</v>
      </c>
      <c r="B220">
        <v>22</v>
      </c>
      <c r="C220" t="s">
        <v>20</v>
      </c>
      <c r="D220" s="7">
        <v>42859</v>
      </c>
      <c r="E220" t="s">
        <v>21</v>
      </c>
      <c r="F220">
        <v>16</v>
      </c>
      <c r="G220">
        <v>14.2</v>
      </c>
      <c r="H220">
        <v>14</v>
      </c>
      <c r="I220">
        <v>17</v>
      </c>
      <c r="J220">
        <v>15</v>
      </c>
      <c r="K220" t="s">
        <v>22</v>
      </c>
      <c r="L220">
        <v>3</v>
      </c>
      <c r="M220">
        <v>0</v>
      </c>
      <c r="N220">
        <v>2</v>
      </c>
    </row>
    <row r="221" spans="1:14" x14ac:dyDescent="0.3">
      <c r="A221" t="s">
        <v>19</v>
      </c>
      <c r="B221">
        <v>22</v>
      </c>
      <c r="C221" t="s">
        <v>20</v>
      </c>
      <c r="D221" s="7">
        <v>42859</v>
      </c>
      <c r="E221" t="s">
        <v>21</v>
      </c>
      <c r="F221">
        <v>17</v>
      </c>
      <c r="G221">
        <v>14.2</v>
      </c>
      <c r="H221">
        <v>14</v>
      </c>
      <c r="I221">
        <v>16</v>
      </c>
      <c r="J221">
        <v>14</v>
      </c>
      <c r="K221" t="s">
        <v>22</v>
      </c>
      <c r="L221">
        <v>3</v>
      </c>
      <c r="M221">
        <v>0</v>
      </c>
      <c r="N221">
        <v>2</v>
      </c>
    </row>
    <row r="222" spans="1:14" x14ac:dyDescent="0.3">
      <c r="A222" t="s">
        <v>19</v>
      </c>
      <c r="B222">
        <v>22</v>
      </c>
      <c r="C222" t="s">
        <v>20</v>
      </c>
      <c r="D222" s="7">
        <v>42859</v>
      </c>
      <c r="E222" t="s">
        <v>21</v>
      </c>
      <c r="F222">
        <v>18</v>
      </c>
      <c r="G222">
        <v>14</v>
      </c>
      <c r="H222">
        <v>14</v>
      </c>
      <c r="I222">
        <v>16</v>
      </c>
      <c r="J222">
        <v>14</v>
      </c>
      <c r="K222" t="s">
        <v>25</v>
      </c>
      <c r="L222">
        <v>3</v>
      </c>
      <c r="M222">
        <v>0</v>
      </c>
      <c r="N222">
        <v>2</v>
      </c>
    </row>
    <row r="223" spans="1:14" x14ac:dyDescent="0.3">
      <c r="A223" t="s">
        <v>19</v>
      </c>
      <c r="B223">
        <v>22</v>
      </c>
      <c r="C223" t="s">
        <v>20</v>
      </c>
      <c r="D223" s="7">
        <v>42859</v>
      </c>
      <c r="E223" t="s">
        <v>21</v>
      </c>
      <c r="F223">
        <v>19</v>
      </c>
      <c r="G223">
        <v>14.3</v>
      </c>
      <c r="H223">
        <v>14</v>
      </c>
      <c r="I223">
        <v>16</v>
      </c>
      <c r="J223">
        <v>14</v>
      </c>
      <c r="K223" t="s">
        <v>25</v>
      </c>
      <c r="L223">
        <v>3</v>
      </c>
      <c r="M223">
        <v>0</v>
      </c>
      <c r="N223">
        <v>2</v>
      </c>
    </row>
    <row r="224" spans="1:14" x14ac:dyDescent="0.3">
      <c r="A224" t="s">
        <v>19</v>
      </c>
      <c r="B224">
        <v>22</v>
      </c>
      <c r="C224" t="s">
        <v>20</v>
      </c>
      <c r="D224" s="7">
        <v>42859</v>
      </c>
      <c r="E224" t="s">
        <v>21</v>
      </c>
      <c r="F224">
        <v>20</v>
      </c>
      <c r="G224">
        <v>14</v>
      </c>
      <c r="H224">
        <v>14</v>
      </c>
      <c r="I224">
        <v>16</v>
      </c>
      <c r="J224">
        <v>14</v>
      </c>
      <c r="K224" t="s">
        <v>22</v>
      </c>
      <c r="L224">
        <v>3</v>
      </c>
      <c r="M224">
        <v>0</v>
      </c>
      <c r="N224">
        <v>2</v>
      </c>
    </row>
    <row r="225" spans="1:14" x14ac:dyDescent="0.3">
      <c r="A225" t="s">
        <v>19</v>
      </c>
      <c r="B225">
        <v>22</v>
      </c>
      <c r="C225" t="s">
        <v>20</v>
      </c>
      <c r="D225" s="7">
        <v>42859</v>
      </c>
      <c r="E225" t="s">
        <v>21</v>
      </c>
      <c r="F225">
        <v>21</v>
      </c>
      <c r="G225">
        <v>14.7</v>
      </c>
      <c r="H225">
        <v>14.5</v>
      </c>
      <c r="I225">
        <v>17</v>
      </c>
      <c r="J225">
        <v>16</v>
      </c>
      <c r="K225" t="s">
        <v>25</v>
      </c>
      <c r="L225">
        <v>3</v>
      </c>
      <c r="M225">
        <v>0</v>
      </c>
      <c r="N225">
        <v>2</v>
      </c>
    </row>
    <row r="226" spans="1:14" x14ac:dyDescent="0.3">
      <c r="A226" t="s">
        <v>19</v>
      </c>
      <c r="B226">
        <v>22</v>
      </c>
      <c r="C226" t="s">
        <v>20</v>
      </c>
      <c r="D226" s="7">
        <v>42859</v>
      </c>
      <c r="E226" t="s">
        <v>21</v>
      </c>
      <c r="F226">
        <v>22</v>
      </c>
      <c r="G226">
        <v>14.8</v>
      </c>
      <c r="H226">
        <v>14</v>
      </c>
      <c r="I226">
        <v>21</v>
      </c>
      <c r="J226">
        <v>16</v>
      </c>
      <c r="K226" t="s">
        <v>25</v>
      </c>
      <c r="L226">
        <v>3</v>
      </c>
      <c r="M226">
        <v>0</v>
      </c>
      <c r="N226">
        <v>2</v>
      </c>
    </row>
    <row r="227" spans="1:14" x14ac:dyDescent="0.3">
      <c r="A227" t="s">
        <v>19</v>
      </c>
      <c r="B227">
        <v>22</v>
      </c>
      <c r="C227" t="s">
        <v>20</v>
      </c>
      <c r="D227" s="7">
        <v>42859</v>
      </c>
      <c r="E227" t="s">
        <v>21</v>
      </c>
      <c r="F227">
        <v>23</v>
      </c>
      <c r="G227">
        <v>14.7</v>
      </c>
      <c r="H227">
        <v>14</v>
      </c>
      <c r="I227">
        <v>20</v>
      </c>
      <c r="J227">
        <v>17</v>
      </c>
      <c r="K227" t="s">
        <v>22</v>
      </c>
      <c r="L227">
        <v>3</v>
      </c>
      <c r="M227">
        <v>0</v>
      </c>
      <c r="N227">
        <v>2</v>
      </c>
    </row>
    <row r="228" spans="1:14" x14ac:dyDescent="0.3">
      <c r="A228" t="s">
        <v>19</v>
      </c>
      <c r="B228">
        <v>22</v>
      </c>
      <c r="C228" t="s">
        <v>20</v>
      </c>
      <c r="D228" s="7">
        <v>42859</v>
      </c>
      <c r="E228" t="s">
        <v>21</v>
      </c>
      <c r="F228">
        <v>24</v>
      </c>
      <c r="G228">
        <v>14.8</v>
      </c>
      <c r="H228">
        <v>14.5</v>
      </c>
      <c r="I228">
        <v>20</v>
      </c>
      <c r="J228">
        <v>18</v>
      </c>
      <c r="K228" t="s">
        <v>22</v>
      </c>
      <c r="L228">
        <v>3</v>
      </c>
      <c r="M228">
        <v>0</v>
      </c>
      <c r="N228">
        <v>2</v>
      </c>
    </row>
    <row r="229" spans="1:14" x14ac:dyDescent="0.3">
      <c r="A229" t="s">
        <v>19</v>
      </c>
      <c r="B229">
        <v>22</v>
      </c>
      <c r="C229" t="s">
        <v>20</v>
      </c>
      <c r="D229" s="7">
        <v>42859</v>
      </c>
      <c r="E229" t="s">
        <v>21</v>
      </c>
      <c r="F229">
        <v>25</v>
      </c>
      <c r="G229">
        <v>14.7</v>
      </c>
      <c r="H229">
        <v>14.5</v>
      </c>
      <c r="I229">
        <v>20</v>
      </c>
      <c r="J229">
        <v>18</v>
      </c>
      <c r="K229" t="s">
        <v>22</v>
      </c>
      <c r="L229">
        <v>3</v>
      </c>
      <c r="M229">
        <v>0</v>
      </c>
      <c r="N229">
        <v>2</v>
      </c>
    </row>
    <row r="230" spans="1:14" x14ac:dyDescent="0.3">
      <c r="A230" t="s">
        <v>19</v>
      </c>
      <c r="B230">
        <v>22</v>
      </c>
      <c r="C230" t="s">
        <v>20</v>
      </c>
      <c r="D230" s="7">
        <v>42859</v>
      </c>
      <c r="E230" t="s">
        <v>21</v>
      </c>
      <c r="F230">
        <v>26</v>
      </c>
      <c r="G230">
        <v>14.9</v>
      </c>
      <c r="H230">
        <v>14</v>
      </c>
      <c r="I230">
        <v>21</v>
      </c>
      <c r="J230">
        <v>19</v>
      </c>
      <c r="K230" t="s">
        <v>25</v>
      </c>
      <c r="L230">
        <v>3</v>
      </c>
      <c r="M230">
        <v>0</v>
      </c>
      <c r="N230">
        <v>2</v>
      </c>
    </row>
    <row r="231" spans="1:14" x14ac:dyDescent="0.3">
      <c r="A231" t="s">
        <v>19</v>
      </c>
      <c r="B231">
        <v>22</v>
      </c>
      <c r="C231" t="s">
        <v>20</v>
      </c>
      <c r="D231" s="7">
        <v>42859</v>
      </c>
      <c r="E231" t="s">
        <v>21</v>
      </c>
      <c r="F231">
        <v>27</v>
      </c>
      <c r="G231">
        <v>14.7</v>
      </c>
      <c r="H231">
        <v>14.5</v>
      </c>
      <c r="I231">
        <v>19</v>
      </c>
      <c r="J231">
        <v>16</v>
      </c>
      <c r="K231" t="s">
        <v>25</v>
      </c>
      <c r="L231">
        <v>3</v>
      </c>
      <c r="M231">
        <v>0</v>
      </c>
      <c r="N231">
        <v>2</v>
      </c>
    </row>
    <row r="232" spans="1:14" x14ac:dyDescent="0.3">
      <c r="A232" t="s">
        <v>19</v>
      </c>
      <c r="B232">
        <v>22</v>
      </c>
      <c r="C232" t="s">
        <v>20</v>
      </c>
      <c r="D232" s="7">
        <v>42859</v>
      </c>
      <c r="E232" t="s">
        <v>21</v>
      </c>
      <c r="F232">
        <v>28</v>
      </c>
      <c r="G232">
        <v>14.8</v>
      </c>
      <c r="H232">
        <v>14.5</v>
      </c>
      <c r="I232">
        <v>21</v>
      </c>
      <c r="J232">
        <v>18</v>
      </c>
      <c r="K232" t="s">
        <v>25</v>
      </c>
      <c r="L232">
        <v>3</v>
      </c>
      <c r="M232">
        <v>0</v>
      </c>
      <c r="N232">
        <v>2</v>
      </c>
    </row>
    <row r="233" spans="1:14" x14ac:dyDescent="0.3">
      <c r="A233" t="s">
        <v>19</v>
      </c>
      <c r="B233">
        <v>22</v>
      </c>
      <c r="C233" t="s">
        <v>20</v>
      </c>
      <c r="D233" s="7">
        <v>42859</v>
      </c>
      <c r="E233" t="s">
        <v>21</v>
      </c>
      <c r="F233">
        <v>29</v>
      </c>
      <c r="G233">
        <v>14.6</v>
      </c>
      <c r="H233">
        <v>14.5</v>
      </c>
      <c r="I233">
        <v>18</v>
      </c>
      <c r="J233">
        <v>16</v>
      </c>
      <c r="K233" t="s">
        <v>22</v>
      </c>
      <c r="L233">
        <v>3</v>
      </c>
      <c r="M233">
        <v>0</v>
      </c>
      <c r="N233">
        <v>2</v>
      </c>
    </row>
    <row r="234" spans="1:14" x14ac:dyDescent="0.3">
      <c r="A234" t="s">
        <v>19</v>
      </c>
      <c r="B234">
        <v>22</v>
      </c>
      <c r="C234" t="s">
        <v>20</v>
      </c>
      <c r="D234" s="7">
        <v>42859</v>
      </c>
      <c r="E234" t="s">
        <v>21</v>
      </c>
      <c r="F234">
        <v>30</v>
      </c>
      <c r="G234">
        <v>14.6</v>
      </c>
      <c r="H234">
        <v>14.5</v>
      </c>
      <c r="I234">
        <v>17</v>
      </c>
      <c r="J234">
        <v>15</v>
      </c>
      <c r="K234" t="s">
        <v>22</v>
      </c>
      <c r="L234">
        <v>3</v>
      </c>
      <c r="M234">
        <v>0</v>
      </c>
      <c r="N234">
        <v>2</v>
      </c>
    </row>
    <row r="235" spans="1:14" x14ac:dyDescent="0.3">
      <c r="A235" t="s">
        <v>19</v>
      </c>
      <c r="B235">
        <v>22</v>
      </c>
      <c r="C235" t="s">
        <v>20</v>
      </c>
      <c r="D235" s="7">
        <v>42859</v>
      </c>
      <c r="E235" t="s">
        <v>21</v>
      </c>
      <c r="F235">
        <v>31</v>
      </c>
      <c r="G235">
        <v>15.3</v>
      </c>
      <c r="H235">
        <v>15</v>
      </c>
      <c r="I235">
        <v>20</v>
      </c>
      <c r="J235">
        <v>18</v>
      </c>
      <c r="K235" t="s">
        <v>25</v>
      </c>
      <c r="L235">
        <v>3</v>
      </c>
      <c r="M235">
        <v>0</v>
      </c>
      <c r="N235">
        <v>2</v>
      </c>
    </row>
    <row r="236" spans="1:14" x14ac:dyDescent="0.3">
      <c r="A236" t="s">
        <v>19</v>
      </c>
      <c r="B236">
        <v>22</v>
      </c>
      <c r="C236" t="s">
        <v>20</v>
      </c>
      <c r="D236" s="7">
        <v>42859</v>
      </c>
      <c r="E236" t="s">
        <v>21</v>
      </c>
      <c r="F236">
        <v>32</v>
      </c>
      <c r="G236">
        <v>15.2</v>
      </c>
      <c r="H236">
        <v>15</v>
      </c>
      <c r="I236">
        <v>21</v>
      </c>
      <c r="J236">
        <v>19</v>
      </c>
      <c r="K236" t="s">
        <v>25</v>
      </c>
      <c r="L236">
        <v>3</v>
      </c>
      <c r="M236">
        <v>0</v>
      </c>
      <c r="N236">
        <v>2</v>
      </c>
    </row>
    <row r="237" spans="1:14" x14ac:dyDescent="0.3">
      <c r="A237" t="s">
        <v>19</v>
      </c>
      <c r="B237">
        <v>22</v>
      </c>
      <c r="C237" t="s">
        <v>20</v>
      </c>
      <c r="D237" s="7">
        <v>42859</v>
      </c>
      <c r="E237" t="s">
        <v>21</v>
      </c>
      <c r="F237">
        <v>33</v>
      </c>
      <c r="G237">
        <v>15.1</v>
      </c>
      <c r="H237">
        <v>15</v>
      </c>
      <c r="I237">
        <v>21</v>
      </c>
      <c r="J237">
        <v>18</v>
      </c>
      <c r="K237" t="s">
        <v>25</v>
      </c>
      <c r="L237">
        <v>3</v>
      </c>
      <c r="M237">
        <v>0</v>
      </c>
      <c r="N237">
        <v>2</v>
      </c>
    </row>
    <row r="238" spans="1:14" x14ac:dyDescent="0.3">
      <c r="A238" t="s">
        <v>19</v>
      </c>
      <c r="B238">
        <v>22</v>
      </c>
      <c r="C238" t="s">
        <v>20</v>
      </c>
      <c r="D238" s="7">
        <v>42859</v>
      </c>
      <c r="E238" t="s">
        <v>21</v>
      </c>
      <c r="F238">
        <v>34</v>
      </c>
      <c r="G238">
        <v>15.4</v>
      </c>
      <c r="H238">
        <v>15</v>
      </c>
      <c r="I238">
        <v>23</v>
      </c>
      <c r="J238">
        <v>20</v>
      </c>
      <c r="K238" t="s">
        <v>25</v>
      </c>
      <c r="L238">
        <v>3</v>
      </c>
      <c r="M238">
        <v>0</v>
      </c>
      <c r="N238">
        <v>2</v>
      </c>
    </row>
    <row r="239" spans="1:14" x14ac:dyDescent="0.3">
      <c r="A239" t="s">
        <v>19</v>
      </c>
      <c r="B239">
        <v>22</v>
      </c>
      <c r="C239" t="s">
        <v>20</v>
      </c>
      <c r="D239" s="7">
        <v>42859</v>
      </c>
      <c r="E239" t="s">
        <v>21</v>
      </c>
      <c r="F239">
        <v>35</v>
      </c>
      <c r="G239">
        <v>15.3</v>
      </c>
      <c r="H239">
        <v>15</v>
      </c>
      <c r="I239">
        <v>23</v>
      </c>
      <c r="J239">
        <v>19</v>
      </c>
      <c r="K239" t="s">
        <v>25</v>
      </c>
      <c r="L239">
        <v>3</v>
      </c>
      <c r="M239">
        <v>0</v>
      </c>
      <c r="N239">
        <v>2</v>
      </c>
    </row>
    <row r="240" spans="1:14" x14ac:dyDescent="0.3">
      <c r="A240" t="s">
        <v>19</v>
      </c>
      <c r="B240">
        <v>22</v>
      </c>
      <c r="C240" t="s">
        <v>20</v>
      </c>
      <c r="D240" s="7">
        <v>42859</v>
      </c>
      <c r="E240" t="s">
        <v>21</v>
      </c>
      <c r="F240">
        <v>36</v>
      </c>
      <c r="G240">
        <v>15.3</v>
      </c>
      <c r="H240">
        <v>15</v>
      </c>
      <c r="I240">
        <v>21</v>
      </c>
      <c r="J240">
        <v>19</v>
      </c>
      <c r="K240" t="s">
        <v>25</v>
      </c>
      <c r="L240">
        <v>3</v>
      </c>
      <c r="M240">
        <v>0</v>
      </c>
      <c r="N240">
        <v>2</v>
      </c>
    </row>
    <row r="241" spans="1:14" x14ac:dyDescent="0.3">
      <c r="A241" t="s">
        <v>19</v>
      </c>
      <c r="B241">
        <v>22</v>
      </c>
      <c r="C241" t="s">
        <v>20</v>
      </c>
      <c r="D241" s="7">
        <v>42859</v>
      </c>
      <c r="E241" t="s">
        <v>21</v>
      </c>
      <c r="F241">
        <v>37</v>
      </c>
      <c r="G241">
        <v>15.3</v>
      </c>
      <c r="H241">
        <v>15</v>
      </c>
      <c r="I241">
        <v>22</v>
      </c>
      <c r="J241">
        <v>19</v>
      </c>
      <c r="K241" t="s">
        <v>25</v>
      </c>
      <c r="L241">
        <v>3</v>
      </c>
      <c r="M241">
        <v>0</v>
      </c>
      <c r="N241">
        <v>2</v>
      </c>
    </row>
    <row r="242" spans="1:14" x14ac:dyDescent="0.3">
      <c r="A242" t="s">
        <v>19</v>
      </c>
      <c r="B242">
        <v>22</v>
      </c>
      <c r="C242" t="s">
        <v>20</v>
      </c>
      <c r="D242" s="7">
        <v>42859</v>
      </c>
      <c r="E242" t="s">
        <v>21</v>
      </c>
      <c r="F242">
        <v>38</v>
      </c>
      <c r="G242">
        <v>15.1</v>
      </c>
      <c r="H242">
        <v>15</v>
      </c>
      <c r="I242">
        <v>22</v>
      </c>
      <c r="J242">
        <v>19</v>
      </c>
      <c r="K242" t="s">
        <v>25</v>
      </c>
      <c r="L242">
        <v>3</v>
      </c>
      <c r="M242">
        <v>0</v>
      </c>
      <c r="N242">
        <v>2</v>
      </c>
    </row>
    <row r="243" spans="1:14" x14ac:dyDescent="0.3">
      <c r="A243" t="s">
        <v>19</v>
      </c>
      <c r="B243">
        <v>22</v>
      </c>
      <c r="C243" t="s">
        <v>20</v>
      </c>
      <c r="D243" s="7">
        <v>42859</v>
      </c>
      <c r="E243" t="s">
        <v>21</v>
      </c>
      <c r="F243">
        <v>39</v>
      </c>
      <c r="G243">
        <v>15</v>
      </c>
      <c r="H243">
        <v>15</v>
      </c>
      <c r="I243">
        <v>20</v>
      </c>
      <c r="J243">
        <v>18</v>
      </c>
      <c r="K243" t="s">
        <v>25</v>
      </c>
      <c r="L243">
        <v>3</v>
      </c>
      <c r="M243">
        <v>0</v>
      </c>
      <c r="N243">
        <v>2</v>
      </c>
    </row>
    <row r="244" spans="1:14" x14ac:dyDescent="0.3">
      <c r="A244" t="s">
        <v>19</v>
      </c>
      <c r="B244">
        <v>22</v>
      </c>
      <c r="C244" t="s">
        <v>20</v>
      </c>
      <c r="D244" s="7">
        <v>42859</v>
      </c>
      <c r="E244" t="s">
        <v>21</v>
      </c>
      <c r="F244">
        <v>40</v>
      </c>
      <c r="G244">
        <v>15.4</v>
      </c>
      <c r="H244">
        <v>15</v>
      </c>
      <c r="I244">
        <v>24</v>
      </c>
      <c r="J244">
        <v>21</v>
      </c>
      <c r="K244" t="s">
        <v>25</v>
      </c>
      <c r="L244">
        <v>3</v>
      </c>
      <c r="M244">
        <v>0</v>
      </c>
      <c r="N244">
        <v>3</v>
      </c>
    </row>
    <row r="245" spans="1:14" x14ac:dyDescent="0.3">
      <c r="A245" t="s">
        <v>19</v>
      </c>
      <c r="B245">
        <v>22</v>
      </c>
      <c r="C245" t="s">
        <v>20</v>
      </c>
      <c r="D245" s="7">
        <v>42859</v>
      </c>
      <c r="E245" t="s">
        <v>21</v>
      </c>
      <c r="F245">
        <v>41</v>
      </c>
      <c r="G245">
        <v>15.5</v>
      </c>
      <c r="H245">
        <v>15.5</v>
      </c>
      <c r="I245">
        <v>22</v>
      </c>
      <c r="J245">
        <v>19</v>
      </c>
      <c r="K245" t="s">
        <v>25</v>
      </c>
      <c r="L245">
        <v>3</v>
      </c>
      <c r="M245">
        <v>0</v>
      </c>
      <c r="N245">
        <v>2</v>
      </c>
    </row>
    <row r="246" spans="1:14" x14ac:dyDescent="0.3">
      <c r="A246" t="s">
        <v>19</v>
      </c>
      <c r="B246">
        <v>22</v>
      </c>
      <c r="C246" t="s">
        <v>20</v>
      </c>
      <c r="D246" s="7">
        <v>42859</v>
      </c>
      <c r="E246" t="s">
        <v>21</v>
      </c>
      <c r="F246">
        <v>42</v>
      </c>
      <c r="G246">
        <v>15.8</v>
      </c>
      <c r="H246">
        <v>15.5</v>
      </c>
      <c r="I246">
        <v>26</v>
      </c>
      <c r="J246">
        <v>23</v>
      </c>
      <c r="K246" t="s">
        <v>25</v>
      </c>
      <c r="L246">
        <v>3</v>
      </c>
      <c r="M246">
        <v>0</v>
      </c>
      <c r="N246">
        <v>2</v>
      </c>
    </row>
    <row r="247" spans="1:14" x14ac:dyDescent="0.3">
      <c r="A247" t="s">
        <v>19</v>
      </c>
      <c r="B247">
        <v>22</v>
      </c>
      <c r="C247" t="s">
        <v>20</v>
      </c>
      <c r="D247" s="7">
        <v>42859</v>
      </c>
      <c r="E247" t="s">
        <v>21</v>
      </c>
      <c r="F247">
        <v>43</v>
      </c>
      <c r="G247">
        <v>15.6</v>
      </c>
      <c r="H247">
        <v>15.5</v>
      </c>
      <c r="I247">
        <v>23</v>
      </c>
      <c r="J247">
        <v>20</v>
      </c>
      <c r="K247" t="s">
        <v>25</v>
      </c>
      <c r="L247">
        <v>3</v>
      </c>
      <c r="M247">
        <v>0</v>
      </c>
      <c r="N247">
        <v>2</v>
      </c>
    </row>
    <row r="248" spans="1:14" x14ac:dyDescent="0.3">
      <c r="A248" t="s">
        <v>19</v>
      </c>
      <c r="B248">
        <v>22</v>
      </c>
      <c r="C248" t="s">
        <v>20</v>
      </c>
      <c r="D248" s="7">
        <v>42859</v>
      </c>
      <c r="E248" t="s">
        <v>21</v>
      </c>
      <c r="F248">
        <v>44</v>
      </c>
      <c r="G248">
        <v>15.7</v>
      </c>
      <c r="H248">
        <v>15.5</v>
      </c>
      <c r="I248">
        <v>22</v>
      </c>
      <c r="J248">
        <v>19</v>
      </c>
      <c r="K248" t="s">
        <v>25</v>
      </c>
      <c r="L248">
        <v>3</v>
      </c>
      <c r="M248">
        <v>0</v>
      </c>
      <c r="N248">
        <v>2</v>
      </c>
    </row>
    <row r="249" spans="1:14" x14ac:dyDescent="0.3">
      <c r="A249" t="s">
        <v>19</v>
      </c>
      <c r="B249">
        <v>22</v>
      </c>
      <c r="C249" t="s">
        <v>20</v>
      </c>
      <c r="D249" s="7">
        <v>42859</v>
      </c>
      <c r="E249" t="s">
        <v>21</v>
      </c>
      <c r="F249">
        <v>45</v>
      </c>
      <c r="G249">
        <v>15.7</v>
      </c>
      <c r="H249">
        <v>15.5</v>
      </c>
      <c r="I249">
        <v>25</v>
      </c>
      <c r="J249">
        <v>23</v>
      </c>
      <c r="K249" t="s">
        <v>25</v>
      </c>
      <c r="L249">
        <v>3</v>
      </c>
      <c r="M249">
        <v>0</v>
      </c>
      <c r="N249">
        <v>2</v>
      </c>
    </row>
    <row r="250" spans="1:14" x14ac:dyDescent="0.3">
      <c r="A250" t="s">
        <v>19</v>
      </c>
      <c r="B250">
        <v>22</v>
      </c>
      <c r="C250" t="s">
        <v>20</v>
      </c>
      <c r="D250" s="7">
        <v>42859</v>
      </c>
      <c r="E250" t="s">
        <v>21</v>
      </c>
      <c r="F250">
        <v>46</v>
      </c>
      <c r="G250">
        <v>15.8</v>
      </c>
      <c r="H250">
        <v>15.5</v>
      </c>
      <c r="I250">
        <v>23</v>
      </c>
      <c r="J250">
        <v>20</v>
      </c>
      <c r="K250" t="s">
        <v>25</v>
      </c>
      <c r="L250">
        <v>3</v>
      </c>
      <c r="M250">
        <v>0</v>
      </c>
      <c r="N250">
        <v>2</v>
      </c>
    </row>
    <row r="251" spans="1:14" x14ac:dyDescent="0.3">
      <c r="A251" t="s">
        <v>19</v>
      </c>
      <c r="B251">
        <v>22</v>
      </c>
      <c r="C251" t="s">
        <v>20</v>
      </c>
      <c r="D251" s="7">
        <v>42859</v>
      </c>
      <c r="E251" t="s">
        <v>21</v>
      </c>
      <c r="F251">
        <v>47</v>
      </c>
      <c r="G251">
        <v>15.7</v>
      </c>
      <c r="H251">
        <v>15.5</v>
      </c>
      <c r="I251">
        <v>26</v>
      </c>
      <c r="J251">
        <v>22</v>
      </c>
      <c r="K251" t="s">
        <v>25</v>
      </c>
      <c r="L251">
        <v>3</v>
      </c>
      <c r="M251">
        <v>0</v>
      </c>
      <c r="N251">
        <v>2</v>
      </c>
    </row>
    <row r="252" spans="1:14" x14ac:dyDescent="0.3">
      <c r="A252" t="s">
        <v>19</v>
      </c>
      <c r="B252">
        <v>22</v>
      </c>
      <c r="C252" t="s">
        <v>20</v>
      </c>
      <c r="D252" s="7">
        <v>42859</v>
      </c>
      <c r="E252" t="s">
        <v>21</v>
      </c>
      <c r="F252">
        <v>48</v>
      </c>
      <c r="G252">
        <v>15.5</v>
      </c>
      <c r="H252">
        <v>15.5</v>
      </c>
      <c r="I252">
        <v>24</v>
      </c>
      <c r="J252">
        <v>20</v>
      </c>
      <c r="K252" t="s">
        <v>25</v>
      </c>
      <c r="L252">
        <v>3</v>
      </c>
      <c r="M252">
        <v>0</v>
      </c>
      <c r="N252">
        <v>2</v>
      </c>
    </row>
    <row r="253" spans="1:14" x14ac:dyDescent="0.3">
      <c r="A253" t="s">
        <v>19</v>
      </c>
      <c r="B253">
        <v>22</v>
      </c>
      <c r="C253" t="s">
        <v>20</v>
      </c>
      <c r="D253" s="7">
        <v>42859</v>
      </c>
      <c r="E253" t="s">
        <v>21</v>
      </c>
      <c r="F253">
        <v>49</v>
      </c>
      <c r="G253">
        <v>15.8</v>
      </c>
      <c r="H253">
        <v>15.5</v>
      </c>
      <c r="I253">
        <v>24</v>
      </c>
      <c r="J253">
        <v>20</v>
      </c>
      <c r="K253" t="s">
        <v>25</v>
      </c>
      <c r="L253">
        <v>3</v>
      </c>
      <c r="M253">
        <v>0</v>
      </c>
      <c r="N253">
        <v>2</v>
      </c>
    </row>
    <row r="254" spans="1:14" x14ac:dyDescent="0.3">
      <c r="A254" t="s">
        <v>19</v>
      </c>
      <c r="B254">
        <v>22</v>
      </c>
      <c r="C254" t="s">
        <v>20</v>
      </c>
      <c r="D254" s="7">
        <v>42859</v>
      </c>
      <c r="E254" t="s">
        <v>21</v>
      </c>
      <c r="F254">
        <v>50</v>
      </c>
      <c r="G254">
        <v>15.7</v>
      </c>
      <c r="H254">
        <v>15.5</v>
      </c>
      <c r="I254">
        <v>22</v>
      </c>
      <c r="J254">
        <v>19</v>
      </c>
      <c r="K254" t="s">
        <v>25</v>
      </c>
      <c r="L254">
        <v>3</v>
      </c>
      <c r="M254">
        <v>0</v>
      </c>
      <c r="N254">
        <v>2</v>
      </c>
    </row>
    <row r="255" spans="1:14" x14ac:dyDescent="0.3">
      <c r="A255" t="s">
        <v>19</v>
      </c>
      <c r="B255">
        <v>22</v>
      </c>
      <c r="C255" t="s">
        <v>20</v>
      </c>
      <c r="D255" s="7">
        <v>42859</v>
      </c>
      <c r="E255" t="s">
        <v>21</v>
      </c>
      <c r="F255">
        <v>51</v>
      </c>
      <c r="G255">
        <v>16.22</v>
      </c>
      <c r="H255">
        <v>16</v>
      </c>
      <c r="I255">
        <v>25</v>
      </c>
      <c r="J255">
        <v>22</v>
      </c>
      <c r="K255" t="s">
        <v>25</v>
      </c>
      <c r="L255">
        <v>3</v>
      </c>
      <c r="M255">
        <v>0</v>
      </c>
      <c r="N255">
        <v>2</v>
      </c>
    </row>
    <row r="256" spans="1:14" x14ac:dyDescent="0.3">
      <c r="A256" t="s">
        <v>19</v>
      </c>
      <c r="B256">
        <v>22</v>
      </c>
      <c r="C256" t="s">
        <v>20</v>
      </c>
      <c r="D256" s="7">
        <v>42859</v>
      </c>
      <c r="E256" t="s">
        <v>21</v>
      </c>
      <c r="F256">
        <v>52</v>
      </c>
      <c r="G256">
        <v>16</v>
      </c>
      <c r="H256">
        <v>16</v>
      </c>
      <c r="I256">
        <v>27</v>
      </c>
      <c r="J256">
        <v>23</v>
      </c>
      <c r="K256" t="s">
        <v>25</v>
      </c>
      <c r="L256">
        <v>3</v>
      </c>
      <c r="M256">
        <v>0</v>
      </c>
      <c r="N256">
        <v>2</v>
      </c>
    </row>
    <row r="257" spans="1:18" x14ac:dyDescent="0.3">
      <c r="A257" t="s">
        <v>19</v>
      </c>
      <c r="B257">
        <v>22</v>
      </c>
      <c r="C257" t="s">
        <v>20</v>
      </c>
      <c r="D257" s="7">
        <v>42859</v>
      </c>
      <c r="E257" t="s">
        <v>21</v>
      </c>
      <c r="F257">
        <v>53</v>
      </c>
      <c r="G257">
        <v>16.3</v>
      </c>
      <c r="H257">
        <v>16</v>
      </c>
      <c r="I257">
        <v>30</v>
      </c>
      <c r="J257">
        <v>26</v>
      </c>
      <c r="K257" t="s">
        <v>25</v>
      </c>
      <c r="L257">
        <v>3</v>
      </c>
      <c r="M257">
        <v>0</v>
      </c>
      <c r="N257">
        <v>2</v>
      </c>
    </row>
    <row r="258" spans="1:18" x14ac:dyDescent="0.3">
      <c r="A258" t="s">
        <v>19</v>
      </c>
      <c r="B258">
        <v>22</v>
      </c>
      <c r="C258" t="s">
        <v>20</v>
      </c>
      <c r="D258" s="7">
        <v>42859</v>
      </c>
      <c r="E258" t="s">
        <v>21</v>
      </c>
      <c r="F258">
        <v>54</v>
      </c>
      <c r="G258">
        <v>16.3</v>
      </c>
      <c r="H258">
        <v>16</v>
      </c>
      <c r="I258">
        <v>28</v>
      </c>
      <c r="J258">
        <v>23</v>
      </c>
      <c r="K258" t="s">
        <v>25</v>
      </c>
      <c r="L258">
        <v>3</v>
      </c>
      <c r="M258">
        <v>0</v>
      </c>
      <c r="N258">
        <v>2</v>
      </c>
    </row>
    <row r="259" spans="1:18" x14ac:dyDescent="0.3">
      <c r="A259" t="s">
        <v>19</v>
      </c>
      <c r="B259">
        <v>22</v>
      </c>
      <c r="C259" t="s">
        <v>20</v>
      </c>
      <c r="D259" s="7">
        <v>42859</v>
      </c>
      <c r="E259" t="s">
        <v>21</v>
      </c>
      <c r="F259">
        <v>55</v>
      </c>
      <c r="G259">
        <v>16.399999999999999</v>
      </c>
      <c r="H259">
        <v>16</v>
      </c>
      <c r="I259">
        <v>26</v>
      </c>
      <c r="J259">
        <v>23</v>
      </c>
      <c r="K259" t="s">
        <v>25</v>
      </c>
      <c r="L259">
        <v>3</v>
      </c>
      <c r="M259">
        <v>0</v>
      </c>
      <c r="N259">
        <v>2</v>
      </c>
    </row>
    <row r="260" spans="1:18" x14ac:dyDescent="0.3">
      <c r="A260" t="s">
        <v>19</v>
      </c>
      <c r="B260">
        <v>22</v>
      </c>
      <c r="C260" t="s">
        <v>20</v>
      </c>
      <c r="D260" s="7">
        <v>42859</v>
      </c>
      <c r="E260" t="s">
        <v>21</v>
      </c>
      <c r="F260">
        <v>56</v>
      </c>
      <c r="G260">
        <v>16.2</v>
      </c>
      <c r="H260">
        <v>16</v>
      </c>
      <c r="I260">
        <v>25</v>
      </c>
      <c r="J260">
        <v>21</v>
      </c>
      <c r="K260" t="s">
        <v>25</v>
      </c>
      <c r="L260">
        <v>3</v>
      </c>
      <c r="M260">
        <v>0</v>
      </c>
      <c r="N260">
        <v>2</v>
      </c>
    </row>
    <row r="261" spans="1:18" x14ac:dyDescent="0.3">
      <c r="A261" t="s">
        <v>19</v>
      </c>
      <c r="B261">
        <v>22</v>
      </c>
      <c r="C261" t="s">
        <v>20</v>
      </c>
      <c r="D261" s="7">
        <v>42859</v>
      </c>
      <c r="E261" t="s">
        <v>21</v>
      </c>
      <c r="F261">
        <v>57</v>
      </c>
      <c r="G261">
        <v>16</v>
      </c>
      <c r="H261">
        <v>16</v>
      </c>
      <c r="I261">
        <v>25</v>
      </c>
      <c r="J261">
        <v>21</v>
      </c>
      <c r="K261" t="s">
        <v>25</v>
      </c>
      <c r="L261">
        <v>3</v>
      </c>
      <c r="M261">
        <v>0</v>
      </c>
      <c r="N261">
        <v>2</v>
      </c>
    </row>
    <row r="262" spans="1:18" x14ac:dyDescent="0.3">
      <c r="A262" t="s">
        <v>19</v>
      </c>
      <c r="B262">
        <v>22</v>
      </c>
      <c r="C262" t="s">
        <v>20</v>
      </c>
      <c r="D262" s="7">
        <v>42859</v>
      </c>
      <c r="E262" t="s">
        <v>21</v>
      </c>
      <c r="F262">
        <v>58</v>
      </c>
      <c r="G262">
        <v>16.399999999999999</v>
      </c>
      <c r="H262">
        <v>16</v>
      </c>
      <c r="I262">
        <v>28</v>
      </c>
      <c r="J262">
        <v>24</v>
      </c>
      <c r="K262" t="s">
        <v>25</v>
      </c>
      <c r="L262">
        <v>3</v>
      </c>
      <c r="M262">
        <v>0</v>
      </c>
      <c r="N262">
        <v>2</v>
      </c>
    </row>
    <row r="263" spans="1:18" x14ac:dyDescent="0.3">
      <c r="A263" t="s">
        <v>19</v>
      </c>
      <c r="B263">
        <v>22</v>
      </c>
      <c r="C263" t="s">
        <v>20</v>
      </c>
      <c r="D263" s="7">
        <v>42859</v>
      </c>
      <c r="E263" t="s">
        <v>21</v>
      </c>
      <c r="F263">
        <v>59</v>
      </c>
      <c r="G263">
        <v>16.100000000000001</v>
      </c>
      <c r="H263">
        <v>16</v>
      </c>
      <c r="I263">
        <v>26</v>
      </c>
      <c r="J263">
        <v>23</v>
      </c>
      <c r="K263" t="s">
        <v>25</v>
      </c>
      <c r="L263">
        <v>3</v>
      </c>
      <c r="M263">
        <v>0</v>
      </c>
      <c r="N263">
        <v>2</v>
      </c>
    </row>
    <row r="264" spans="1:18" x14ac:dyDescent="0.3">
      <c r="A264" t="s">
        <v>19</v>
      </c>
      <c r="B264">
        <v>22</v>
      </c>
      <c r="C264" t="s">
        <v>20</v>
      </c>
      <c r="D264" s="7">
        <v>42859</v>
      </c>
      <c r="E264" t="s">
        <v>21</v>
      </c>
      <c r="F264">
        <v>60</v>
      </c>
      <c r="G264">
        <v>16.100000000000001</v>
      </c>
      <c r="H264">
        <v>16</v>
      </c>
      <c r="I264">
        <v>26</v>
      </c>
      <c r="J264">
        <v>23</v>
      </c>
      <c r="K264" t="s">
        <v>25</v>
      </c>
      <c r="L264">
        <v>3</v>
      </c>
      <c r="M264">
        <v>0</v>
      </c>
      <c r="N264">
        <v>2</v>
      </c>
    </row>
    <row r="265" spans="1:18" x14ac:dyDescent="0.3">
      <c r="A265" t="s">
        <v>19</v>
      </c>
      <c r="B265">
        <v>22</v>
      </c>
      <c r="C265" t="s">
        <v>20</v>
      </c>
      <c r="D265" s="7">
        <v>42859</v>
      </c>
      <c r="E265" t="s">
        <v>21</v>
      </c>
      <c r="F265">
        <v>61</v>
      </c>
      <c r="G265">
        <v>17</v>
      </c>
      <c r="H265">
        <v>17</v>
      </c>
      <c r="I265">
        <v>32</v>
      </c>
      <c r="J265">
        <v>28</v>
      </c>
      <c r="K265" t="s">
        <v>25</v>
      </c>
      <c r="L265">
        <v>3</v>
      </c>
      <c r="M265">
        <v>0</v>
      </c>
      <c r="N265">
        <v>2</v>
      </c>
      <c r="O265">
        <v>61</v>
      </c>
      <c r="P265" t="s">
        <v>30</v>
      </c>
      <c r="Q265">
        <v>1</v>
      </c>
      <c r="R265">
        <v>2</v>
      </c>
    </row>
    <row r="266" spans="1:18" x14ac:dyDescent="0.3">
      <c r="A266" t="s">
        <v>19</v>
      </c>
      <c r="B266">
        <v>22</v>
      </c>
      <c r="C266" t="s">
        <v>20</v>
      </c>
      <c r="D266" s="7">
        <v>42859</v>
      </c>
      <c r="E266" t="s">
        <v>21</v>
      </c>
      <c r="F266">
        <v>62</v>
      </c>
      <c r="G266">
        <v>17.399999999999999</v>
      </c>
      <c r="H266">
        <v>17</v>
      </c>
      <c r="I266">
        <v>33</v>
      </c>
      <c r="J266">
        <v>29</v>
      </c>
      <c r="K266" t="s">
        <v>25</v>
      </c>
      <c r="L266">
        <v>3</v>
      </c>
      <c r="M266">
        <v>0</v>
      </c>
      <c r="N266">
        <v>2</v>
      </c>
      <c r="O266">
        <v>62</v>
      </c>
      <c r="P266" t="s">
        <v>30</v>
      </c>
      <c r="Q266">
        <v>1</v>
      </c>
      <c r="R266">
        <v>2</v>
      </c>
    </row>
    <row r="267" spans="1:18" x14ac:dyDescent="0.3">
      <c r="A267" t="s">
        <v>19</v>
      </c>
      <c r="B267">
        <v>22</v>
      </c>
      <c r="C267" t="s">
        <v>20</v>
      </c>
      <c r="D267" s="7">
        <v>42859</v>
      </c>
      <c r="E267" t="s">
        <v>21</v>
      </c>
      <c r="F267">
        <v>63</v>
      </c>
      <c r="G267">
        <v>17.399999999999999</v>
      </c>
      <c r="H267">
        <v>17</v>
      </c>
      <c r="I267">
        <v>31</v>
      </c>
      <c r="J267">
        <v>26</v>
      </c>
      <c r="K267" t="s">
        <v>25</v>
      </c>
      <c r="L267">
        <v>3</v>
      </c>
      <c r="M267">
        <v>0</v>
      </c>
      <c r="N267">
        <v>2</v>
      </c>
      <c r="O267">
        <v>63</v>
      </c>
      <c r="P267" t="s">
        <v>30</v>
      </c>
      <c r="Q267">
        <v>1</v>
      </c>
      <c r="R267">
        <v>2</v>
      </c>
    </row>
    <row r="268" spans="1:18" x14ac:dyDescent="0.3">
      <c r="A268" t="s">
        <v>19</v>
      </c>
      <c r="B268">
        <v>24</v>
      </c>
      <c r="C268" t="s">
        <v>20</v>
      </c>
      <c r="D268" s="7">
        <v>42862</v>
      </c>
      <c r="E268" t="s">
        <v>21</v>
      </c>
      <c r="F268">
        <v>1</v>
      </c>
      <c r="G268">
        <v>14.3</v>
      </c>
      <c r="H268">
        <v>14</v>
      </c>
      <c r="I268">
        <v>18</v>
      </c>
      <c r="J268">
        <v>17</v>
      </c>
      <c r="K268" t="s">
        <v>22</v>
      </c>
      <c r="L268">
        <v>3</v>
      </c>
      <c r="M268">
        <v>0</v>
      </c>
      <c r="N268">
        <v>2</v>
      </c>
    </row>
    <row r="269" spans="1:18" x14ac:dyDescent="0.3">
      <c r="A269" t="s">
        <v>19</v>
      </c>
      <c r="B269">
        <v>24</v>
      </c>
      <c r="C269" t="s">
        <v>20</v>
      </c>
      <c r="D269" s="7">
        <v>42862</v>
      </c>
      <c r="E269" t="s">
        <v>21</v>
      </c>
      <c r="F269">
        <v>2</v>
      </c>
      <c r="G269">
        <v>14</v>
      </c>
      <c r="H269">
        <v>14</v>
      </c>
      <c r="I269">
        <v>15</v>
      </c>
      <c r="J269">
        <v>14</v>
      </c>
      <c r="K269" t="s">
        <v>22</v>
      </c>
      <c r="L269">
        <v>3</v>
      </c>
      <c r="M269">
        <v>0</v>
      </c>
      <c r="N269">
        <v>2</v>
      </c>
    </row>
    <row r="270" spans="1:18" x14ac:dyDescent="0.3">
      <c r="A270" t="s">
        <v>19</v>
      </c>
      <c r="B270">
        <v>24</v>
      </c>
      <c r="C270" t="s">
        <v>20</v>
      </c>
      <c r="D270" s="7">
        <v>42862</v>
      </c>
      <c r="E270" t="s">
        <v>21</v>
      </c>
      <c r="F270">
        <v>3</v>
      </c>
      <c r="G270">
        <v>14.2</v>
      </c>
      <c r="H270">
        <v>14</v>
      </c>
      <c r="I270">
        <v>16</v>
      </c>
      <c r="J270">
        <v>15</v>
      </c>
      <c r="K270" t="s">
        <v>22</v>
      </c>
      <c r="L270">
        <v>3</v>
      </c>
      <c r="M270">
        <v>0</v>
      </c>
      <c r="N270">
        <v>2</v>
      </c>
    </row>
    <row r="271" spans="1:18" x14ac:dyDescent="0.3">
      <c r="A271" t="s">
        <v>19</v>
      </c>
      <c r="B271">
        <v>24</v>
      </c>
      <c r="C271" t="s">
        <v>20</v>
      </c>
      <c r="D271" s="7">
        <v>42862</v>
      </c>
      <c r="E271" t="s">
        <v>21</v>
      </c>
      <c r="F271">
        <v>4</v>
      </c>
      <c r="G271">
        <v>14.2</v>
      </c>
      <c r="H271">
        <v>14</v>
      </c>
      <c r="I271">
        <v>16</v>
      </c>
      <c r="J271">
        <v>15</v>
      </c>
      <c r="K271" t="s">
        <v>22</v>
      </c>
      <c r="L271">
        <v>3</v>
      </c>
      <c r="M271">
        <v>0</v>
      </c>
      <c r="N271">
        <v>2</v>
      </c>
    </row>
    <row r="272" spans="1:18" x14ac:dyDescent="0.3">
      <c r="A272" t="s">
        <v>19</v>
      </c>
      <c r="B272">
        <v>24</v>
      </c>
      <c r="C272" t="s">
        <v>20</v>
      </c>
      <c r="D272" s="7">
        <v>42862</v>
      </c>
      <c r="E272" t="s">
        <v>21</v>
      </c>
      <c r="F272">
        <v>5</v>
      </c>
      <c r="G272">
        <v>14.2</v>
      </c>
      <c r="H272">
        <v>14</v>
      </c>
      <c r="I272">
        <v>17</v>
      </c>
      <c r="J272">
        <v>16</v>
      </c>
      <c r="K272" t="s">
        <v>22</v>
      </c>
      <c r="L272">
        <v>3</v>
      </c>
      <c r="M272">
        <v>0</v>
      </c>
      <c r="N272">
        <v>2</v>
      </c>
    </row>
    <row r="273" spans="1:14" x14ac:dyDescent="0.3">
      <c r="A273" t="s">
        <v>19</v>
      </c>
      <c r="B273">
        <v>24</v>
      </c>
      <c r="C273" t="s">
        <v>20</v>
      </c>
      <c r="D273" s="7">
        <v>42862</v>
      </c>
      <c r="E273" t="s">
        <v>21</v>
      </c>
      <c r="F273">
        <v>6</v>
      </c>
      <c r="G273">
        <v>14.2</v>
      </c>
      <c r="H273">
        <v>14</v>
      </c>
      <c r="I273">
        <v>17</v>
      </c>
      <c r="J273">
        <v>16</v>
      </c>
      <c r="K273" t="s">
        <v>25</v>
      </c>
      <c r="L273">
        <v>3</v>
      </c>
      <c r="M273">
        <v>0</v>
      </c>
      <c r="N273">
        <v>2</v>
      </c>
    </row>
    <row r="274" spans="1:14" x14ac:dyDescent="0.3">
      <c r="A274" t="s">
        <v>19</v>
      </c>
      <c r="B274">
        <v>24</v>
      </c>
      <c r="C274" t="s">
        <v>20</v>
      </c>
      <c r="D274" s="7">
        <v>42862</v>
      </c>
      <c r="E274" t="s">
        <v>21</v>
      </c>
      <c r="F274">
        <v>7</v>
      </c>
      <c r="G274">
        <v>14.3</v>
      </c>
      <c r="H274">
        <v>14</v>
      </c>
      <c r="I274">
        <v>16</v>
      </c>
      <c r="J274">
        <v>15</v>
      </c>
      <c r="K274" t="s">
        <v>25</v>
      </c>
      <c r="L274">
        <v>3</v>
      </c>
      <c r="M274">
        <v>0</v>
      </c>
      <c r="N274">
        <v>2</v>
      </c>
    </row>
    <row r="275" spans="1:14" x14ac:dyDescent="0.3">
      <c r="A275" t="s">
        <v>19</v>
      </c>
      <c r="B275">
        <v>24</v>
      </c>
      <c r="C275" t="s">
        <v>20</v>
      </c>
      <c r="D275" s="7">
        <v>42862</v>
      </c>
      <c r="E275" t="s">
        <v>21</v>
      </c>
      <c r="F275">
        <v>8</v>
      </c>
      <c r="G275">
        <v>14.4</v>
      </c>
      <c r="H275">
        <v>14</v>
      </c>
      <c r="I275">
        <v>18</v>
      </c>
      <c r="J275">
        <v>17</v>
      </c>
      <c r="K275" t="s">
        <v>22</v>
      </c>
      <c r="L275">
        <v>3</v>
      </c>
      <c r="M275">
        <v>0</v>
      </c>
      <c r="N275">
        <v>2</v>
      </c>
    </row>
    <row r="276" spans="1:14" x14ac:dyDescent="0.3">
      <c r="A276" t="s">
        <v>19</v>
      </c>
      <c r="B276">
        <v>24</v>
      </c>
      <c r="C276" t="s">
        <v>20</v>
      </c>
      <c r="D276" s="7">
        <v>42862</v>
      </c>
      <c r="E276" t="s">
        <v>21</v>
      </c>
      <c r="F276">
        <v>9</v>
      </c>
      <c r="G276">
        <v>14.3</v>
      </c>
      <c r="H276">
        <v>14</v>
      </c>
      <c r="I276">
        <v>16</v>
      </c>
      <c r="J276">
        <v>15</v>
      </c>
      <c r="K276" t="s">
        <v>22</v>
      </c>
      <c r="L276">
        <v>3</v>
      </c>
      <c r="M276">
        <v>0</v>
      </c>
      <c r="N276">
        <v>2</v>
      </c>
    </row>
    <row r="277" spans="1:14" x14ac:dyDescent="0.3">
      <c r="A277" t="s">
        <v>19</v>
      </c>
      <c r="B277">
        <v>24</v>
      </c>
      <c r="C277" t="s">
        <v>20</v>
      </c>
      <c r="D277" s="7">
        <v>42862</v>
      </c>
      <c r="E277" t="s">
        <v>21</v>
      </c>
      <c r="F277">
        <v>10</v>
      </c>
      <c r="G277">
        <v>14.1</v>
      </c>
      <c r="H277">
        <v>14</v>
      </c>
      <c r="I277">
        <v>18</v>
      </c>
      <c r="J277">
        <v>17</v>
      </c>
      <c r="K277" t="s">
        <v>25</v>
      </c>
      <c r="L277">
        <v>3</v>
      </c>
      <c r="M277">
        <v>0</v>
      </c>
      <c r="N277">
        <v>2</v>
      </c>
    </row>
    <row r="278" spans="1:14" x14ac:dyDescent="0.3">
      <c r="A278" t="s">
        <v>19</v>
      </c>
      <c r="B278">
        <v>24</v>
      </c>
      <c r="C278" t="s">
        <v>20</v>
      </c>
      <c r="D278" s="7">
        <v>42862</v>
      </c>
      <c r="E278" t="s">
        <v>21</v>
      </c>
      <c r="F278">
        <v>11</v>
      </c>
      <c r="G278">
        <v>14.7</v>
      </c>
      <c r="H278">
        <v>14.5</v>
      </c>
      <c r="I278">
        <v>18</v>
      </c>
      <c r="J278">
        <v>15</v>
      </c>
      <c r="K278" t="s">
        <v>22</v>
      </c>
      <c r="L278">
        <v>3</v>
      </c>
      <c r="M278">
        <v>0</v>
      </c>
      <c r="N278">
        <v>2</v>
      </c>
    </row>
    <row r="279" spans="1:14" x14ac:dyDescent="0.3">
      <c r="A279" t="s">
        <v>19</v>
      </c>
      <c r="B279">
        <v>24</v>
      </c>
      <c r="C279" t="s">
        <v>20</v>
      </c>
      <c r="D279" s="7">
        <v>42862</v>
      </c>
      <c r="E279" t="s">
        <v>21</v>
      </c>
      <c r="F279">
        <v>12</v>
      </c>
      <c r="G279">
        <v>14.8</v>
      </c>
      <c r="H279">
        <v>14.5</v>
      </c>
      <c r="I279">
        <v>21</v>
      </c>
      <c r="J279">
        <v>18</v>
      </c>
      <c r="K279" t="s">
        <v>22</v>
      </c>
      <c r="L279">
        <v>3</v>
      </c>
      <c r="M279">
        <v>0</v>
      </c>
      <c r="N279">
        <v>2</v>
      </c>
    </row>
    <row r="280" spans="1:14" x14ac:dyDescent="0.3">
      <c r="A280" t="s">
        <v>19</v>
      </c>
      <c r="B280">
        <v>24</v>
      </c>
      <c r="C280" t="s">
        <v>20</v>
      </c>
      <c r="D280" s="7">
        <v>42862</v>
      </c>
      <c r="E280" t="s">
        <v>21</v>
      </c>
      <c r="F280">
        <v>13</v>
      </c>
      <c r="G280">
        <v>14.7</v>
      </c>
      <c r="H280">
        <v>14.5</v>
      </c>
      <c r="I280">
        <v>21</v>
      </c>
      <c r="J280">
        <v>18</v>
      </c>
      <c r="K280" t="s">
        <v>22</v>
      </c>
      <c r="L280">
        <v>3</v>
      </c>
      <c r="M280">
        <v>0</v>
      </c>
      <c r="N280">
        <v>2</v>
      </c>
    </row>
    <row r="281" spans="1:14" x14ac:dyDescent="0.3">
      <c r="A281" t="s">
        <v>19</v>
      </c>
      <c r="B281">
        <v>24</v>
      </c>
      <c r="C281" t="s">
        <v>20</v>
      </c>
      <c r="D281" s="7">
        <v>42862</v>
      </c>
      <c r="E281" t="s">
        <v>21</v>
      </c>
      <c r="F281">
        <v>14</v>
      </c>
      <c r="G281">
        <v>14.7</v>
      </c>
      <c r="H281">
        <v>14.5</v>
      </c>
      <c r="I281">
        <v>20</v>
      </c>
      <c r="J281">
        <v>17</v>
      </c>
      <c r="K281" t="s">
        <v>22</v>
      </c>
      <c r="L281">
        <v>3</v>
      </c>
      <c r="M281">
        <v>0</v>
      </c>
      <c r="N281">
        <v>2</v>
      </c>
    </row>
    <row r="282" spans="1:14" x14ac:dyDescent="0.3">
      <c r="A282" t="s">
        <v>19</v>
      </c>
      <c r="B282">
        <v>24</v>
      </c>
      <c r="C282" t="s">
        <v>20</v>
      </c>
      <c r="D282" s="7">
        <v>42862</v>
      </c>
      <c r="E282" t="s">
        <v>21</v>
      </c>
      <c r="F282">
        <v>15</v>
      </c>
      <c r="G282">
        <v>14.7</v>
      </c>
      <c r="H282">
        <v>14.5</v>
      </c>
      <c r="I282">
        <v>20</v>
      </c>
      <c r="J282">
        <v>17</v>
      </c>
      <c r="K282" t="s">
        <v>22</v>
      </c>
      <c r="L282">
        <v>3</v>
      </c>
      <c r="M282">
        <v>0</v>
      </c>
      <c r="N282">
        <v>2</v>
      </c>
    </row>
    <row r="283" spans="1:14" x14ac:dyDescent="0.3">
      <c r="A283" t="s">
        <v>19</v>
      </c>
      <c r="B283">
        <v>24</v>
      </c>
      <c r="C283" t="s">
        <v>20</v>
      </c>
      <c r="D283" s="7">
        <v>42862</v>
      </c>
      <c r="E283" t="s">
        <v>21</v>
      </c>
      <c r="F283">
        <v>16</v>
      </c>
      <c r="G283">
        <v>14.9</v>
      </c>
      <c r="H283">
        <v>14.5</v>
      </c>
      <c r="I283">
        <v>22</v>
      </c>
      <c r="J283">
        <v>18</v>
      </c>
      <c r="K283" t="s">
        <v>25</v>
      </c>
      <c r="L283">
        <v>3</v>
      </c>
      <c r="M283">
        <v>0</v>
      </c>
      <c r="N283">
        <v>2</v>
      </c>
    </row>
    <row r="284" spans="1:14" x14ac:dyDescent="0.3">
      <c r="A284" t="s">
        <v>19</v>
      </c>
      <c r="B284">
        <v>24</v>
      </c>
      <c r="C284" t="s">
        <v>20</v>
      </c>
      <c r="D284" s="7">
        <v>42862</v>
      </c>
      <c r="E284" t="s">
        <v>21</v>
      </c>
      <c r="F284">
        <v>17</v>
      </c>
      <c r="G284">
        <v>14.6</v>
      </c>
      <c r="H284">
        <v>14.5</v>
      </c>
      <c r="I284">
        <v>19</v>
      </c>
      <c r="J284">
        <v>17</v>
      </c>
      <c r="K284" t="s">
        <v>22</v>
      </c>
      <c r="L284">
        <v>3</v>
      </c>
      <c r="M284">
        <v>0</v>
      </c>
      <c r="N284">
        <v>2</v>
      </c>
    </row>
    <row r="285" spans="1:14" x14ac:dyDescent="0.3">
      <c r="A285" t="s">
        <v>19</v>
      </c>
      <c r="B285">
        <v>24</v>
      </c>
      <c r="C285" t="s">
        <v>20</v>
      </c>
      <c r="D285" s="7">
        <v>42862</v>
      </c>
      <c r="E285" t="s">
        <v>21</v>
      </c>
      <c r="F285">
        <v>18</v>
      </c>
      <c r="G285">
        <v>14.7</v>
      </c>
      <c r="H285">
        <v>14.5</v>
      </c>
      <c r="I285">
        <v>21</v>
      </c>
      <c r="J285">
        <v>18</v>
      </c>
      <c r="K285" t="s">
        <v>22</v>
      </c>
      <c r="L285">
        <v>3</v>
      </c>
      <c r="M285">
        <v>0</v>
      </c>
      <c r="N285">
        <v>2</v>
      </c>
    </row>
    <row r="286" spans="1:14" x14ac:dyDescent="0.3">
      <c r="A286" t="s">
        <v>19</v>
      </c>
      <c r="B286">
        <v>24</v>
      </c>
      <c r="C286" t="s">
        <v>20</v>
      </c>
      <c r="D286" s="7">
        <v>42862</v>
      </c>
      <c r="E286" t="s">
        <v>21</v>
      </c>
      <c r="F286">
        <v>19</v>
      </c>
      <c r="G286">
        <v>14.8</v>
      </c>
      <c r="H286">
        <v>14.5</v>
      </c>
      <c r="I286">
        <v>22</v>
      </c>
      <c r="J286">
        <v>19</v>
      </c>
      <c r="K286" t="s">
        <v>25</v>
      </c>
      <c r="L286">
        <v>3</v>
      </c>
      <c r="M286">
        <v>0</v>
      </c>
      <c r="N286">
        <v>2</v>
      </c>
    </row>
    <row r="287" spans="1:14" x14ac:dyDescent="0.3">
      <c r="A287" t="s">
        <v>19</v>
      </c>
      <c r="B287">
        <v>24</v>
      </c>
      <c r="C287" t="s">
        <v>20</v>
      </c>
      <c r="D287" s="7">
        <v>42862</v>
      </c>
      <c r="E287" t="s">
        <v>21</v>
      </c>
      <c r="F287">
        <v>20</v>
      </c>
      <c r="G287">
        <v>14.7</v>
      </c>
      <c r="H287">
        <v>14.5</v>
      </c>
      <c r="I287">
        <v>22</v>
      </c>
      <c r="J287">
        <v>18</v>
      </c>
      <c r="K287" t="s">
        <v>25</v>
      </c>
      <c r="L287">
        <v>3</v>
      </c>
      <c r="M287">
        <v>0</v>
      </c>
      <c r="N287">
        <v>2</v>
      </c>
    </row>
    <row r="288" spans="1:14" x14ac:dyDescent="0.3">
      <c r="A288" t="s">
        <v>19</v>
      </c>
      <c r="B288">
        <v>24</v>
      </c>
      <c r="C288" t="s">
        <v>20</v>
      </c>
      <c r="D288" s="7">
        <v>42862</v>
      </c>
      <c r="E288" t="s">
        <v>21</v>
      </c>
      <c r="F288">
        <v>21</v>
      </c>
      <c r="G288">
        <v>15.3</v>
      </c>
      <c r="H288">
        <v>15</v>
      </c>
      <c r="I288">
        <v>22</v>
      </c>
      <c r="J288">
        <v>19</v>
      </c>
      <c r="K288" t="s">
        <v>25</v>
      </c>
      <c r="L288">
        <v>3</v>
      </c>
      <c r="M288">
        <v>0</v>
      </c>
      <c r="N288">
        <v>2</v>
      </c>
    </row>
    <row r="289" spans="1:14" x14ac:dyDescent="0.3">
      <c r="A289" t="s">
        <v>19</v>
      </c>
      <c r="B289">
        <v>24</v>
      </c>
      <c r="C289" t="s">
        <v>20</v>
      </c>
      <c r="D289" s="7">
        <v>42862</v>
      </c>
      <c r="E289" t="s">
        <v>21</v>
      </c>
      <c r="F289">
        <v>22</v>
      </c>
      <c r="G289">
        <v>15.2</v>
      </c>
      <c r="H289">
        <v>15</v>
      </c>
      <c r="I289">
        <v>20</v>
      </c>
      <c r="J289">
        <v>19</v>
      </c>
      <c r="K289" t="s">
        <v>22</v>
      </c>
      <c r="L289">
        <v>3</v>
      </c>
      <c r="M289">
        <v>0</v>
      </c>
      <c r="N289">
        <v>2</v>
      </c>
    </row>
    <row r="290" spans="1:14" x14ac:dyDescent="0.3">
      <c r="A290" t="s">
        <v>19</v>
      </c>
      <c r="B290">
        <v>24</v>
      </c>
      <c r="C290" t="s">
        <v>20</v>
      </c>
      <c r="D290" s="7">
        <v>42862</v>
      </c>
      <c r="E290" t="s">
        <v>21</v>
      </c>
      <c r="F290">
        <v>23</v>
      </c>
      <c r="G290">
        <v>15.2</v>
      </c>
      <c r="H290">
        <v>15</v>
      </c>
      <c r="I290">
        <v>19</v>
      </c>
      <c r="J290">
        <v>18</v>
      </c>
      <c r="K290" t="s">
        <v>25</v>
      </c>
      <c r="L290">
        <v>3</v>
      </c>
      <c r="M290">
        <v>0</v>
      </c>
      <c r="N290">
        <v>2</v>
      </c>
    </row>
    <row r="291" spans="1:14" x14ac:dyDescent="0.3">
      <c r="A291" t="s">
        <v>19</v>
      </c>
      <c r="B291">
        <v>24</v>
      </c>
      <c r="C291" t="s">
        <v>20</v>
      </c>
      <c r="D291" s="7">
        <v>42862</v>
      </c>
      <c r="E291" t="s">
        <v>21</v>
      </c>
      <c r="F291">
        <v>24</v>
      </c>
      <c r="G291">
        <v>15</v>
      </c>
      <c r="H291">
        <v>15</v>
      </c>
      <c r="I291">
        <v>21</v>
      </c>
      <c r="J291">
        <v>19</v>
      </c>
      <c r="K291" t="s">
        <v>25</v>
      </c>
      <c r="L291">
        <v>3</v>
      </c>
      <c r="M291">
        <v>0</v>
      </c>
      <c r="N291">
        <v>2</v>
      </c>
    </row>
    <row r="292" spans="1:14" x14ac:dyDescent="0.3">
      <c r="A292" t="s">
        <v>19</v>
      </c>
      <c r="B292">
        <v>24</v>
      </c>
      <c r="C292" t="s">
        <v>20</v>
      </c>
      <c r="D292" s="7">
        <v>42862</v>
      </c>
      <c r="E292" t="s">
        <v>21</v>
      </c>
      <c r="F292">
        <v>25</v>
      </c>
      <c r="G292">
        <v>15.1</v>
      </c>
      <c r="H292">
        <v>15</v>
      </c>
      <c r="I292">
        <v>19</v>
      </c>
      <c r="J292">
        <v>18</v>
      </c>
      <c r="K292" t="s">
        <v>25</v>
      </c>
      <c r="L292">
        <v>3</v>
      </c>
      <c r="M292">
        <v>0</v>
      </c>
      <c r="N292">
        <v>2</v>
      </c>
    </row>
    <row r="293" spans="1:14" x14ac:dyDescent="0.3">
      <c r="A293" t="s">
        <v>19</v>
      </c>
      <c r="B293">
        <v>24</v>
      </c>
      <c r="C293" t="s">
        <v>20</v>
      </c>
      <c r="D293" s="7">
        <v>42862</v>
      </c>
      <c r="E293" t="s">
        <v>21</v>
      </c>
      <c r="F293">
        <v>26</v>
      </c>
      <c r="G293">
        <v>15.2</v>
      </c>
      <c r="H293">
        <v>15</v>
      </c>
      <c r="I293">
        <v>20</v>
      </c>
      <c r="J293">
        <v>19</v>
      </c>
      <c r="K293" t="s">
        <v>22</v>
      </c>
      <c r="L293">
        <v>3</v>
      </c>
      <c r="M293">
        <v>0</v>
      </c>
      <c r="N293">
        <v>2</v>
      </c>
    </row>
    <row r="294" spans="1:14" x14ac:dyDescent="0.3">
      <c r="A294" t="s">
        <v>19</v>
      </c>
      <c r="B294">
        <v>24</v>
      </c>
      <c r="C294" t="s">
        <v>20</v>
      </c>
      <c r="D294" s="7">
        <v>42862</v>
      </c>
      <c r="E294" t="s">
        <v>21</v>
      </c>
      <c r="F294">
        <v>27</v>
      </c>
      <c r="G294">
        <v>15.1</v>
      </c>
      <c r="H294">
        <v>15</v>
      </c>
      <c r="I294">
        <v>21</v>
      </c>
      <c r="J294">
        <v>19</v>
      </c>
      <c r="K294" t="s">
        <v>25</v>
      </c>
      <c r="L294">
        <v>3</v>
      </c>
      <c r="M294">
        <v>0</v>
      </c>
      <c r="N294">
        <v>2</v>
      </c>
    </row>
    <row r="295" spans="1:14" x14ac:dyDescent="0.3">
      <c r="A295" t="s">
        <v>19</v>
      </c>
      <c r="B295">
        <v>24</v>
      </c>
      <c r="C295" t="s">
        <v>20</v>
      </c>
      <c r="D295" s="7">
        <v>42862</v>
      </c>
      <c r="E295" t="s">
        <v>21</v>
      </c>
      <c r="F295">
        <v>28</v>
      </c>
      <c r="G295">
        <v>15.2</v>
      </c>
      <c r="H295">
        <v>15</v>
      </c>
      <c r="I295">
        <v>22</v>
      </c>
      <c r="J295">
        <v>20</v>
      </c>
      <c r="K295" t="s">
        <v>25</v>
      </c>
      <c r="L295">
        <v>3</v>
      </c>
      <c r="M295">
        <v>0</v>
      </c>
      <c r="N295">
        <v>2</v>
      </c>
    </row>
    <row r="296" spans="1:14" x14ac:dyDescent="0.3">
      <c r="A296" t="s">
        <v>19</v>
      </c>
      <c r="B296">
        <v>24</v>
      </c>
      <c r="C296" t="s">
        <v>20</v>
      </c>
      <c r="D296" s="7">
        <v>42862</v>
      </c>
      <c r="E296" t="s">
        <v>21</v>
      </c>
      <c r="F296">
        <v>29</v>
      </c>
      <c r="G296">
        <v>15.3</v>
      </c>
      <c r="H296">
        <v>15</v>
      </c>
      <c r="I296">
        <v>21</v>
      </c>
      <c r="J296">
        <v>20</v>
      </c>
      <c r="K296" t="s">
        <v>22</v>
      </c>
      <c r="L296">
        <v>3</v>
      </c>
      <c r="M296">
        <v>0</v>
      </c>
      <c r="N296">
        <v>2</v>
      </c>
    </row>
    <row r="297" spans="1:14" x14ac:dyDescent="0.3">
      <c r="A297" t="s">
        <v>19</v>
      </c>
      <c r="B297">
        <v>24</v>
      </c>
      <c r="C297" t="s">
        <v>20</v>
      </c>
      <c r="D297" s="7">
        <v>42862</v>
      </c>
      <c r="E297" t="s">
        <v>21</v>
      </c>
      <c r="F297">
        <v>30</v>
      </c>
      <c r="G297">
        <v>15.2</v>
      </c>
      <c r="H297">
        <v>15</v>
      </c>
      <c r="I297">
        <v>20</v>
      </c>
      <c r="J297">
        <v>18</v>
      </c>
      <c r="K297" t="s">
        <v>22</v>
      </c>
      <c r="L297">
        <v>3</v>
      </c>
      <c r="M297">
        <v>0</v>
      </c>
      <c r="N297">
        <v>2</v>
      </c>
    </row>
    <row r="298" spans="1:14" x14ac:dyDescent="0.3">
      <c r="A298" t="s">
        <v>19</v>
      </c>
      <c r="B298">
        <v>24</v>
      </c>
      <c r="C298" t="s">
        <v>20</v>
      </c>
      <c r="D298" s="7">
        <v>42862</v>
      </c>
      <c r="E298" t="s">
        <v>21</v>
      </c>
      <c r="F298">
        <v>31</v>
      </c>
      <c r="G298">
        <v>15.6</v>
      </c>
      <c r="H298">
        <v>15.5</v>
      </c>
      <c r="I298">
        <v>25</v>
      </c>
      <c r="J298">
        <v>21</v>
      </c>
      <c r="K298" t="s">
        <v>25</v>
      </c>
      <c r="L298">
        <v>3</v>
      </c>
      <c r="M298">
        <v>0</v>
      </c>
      <c r="N298">
        <v>2</v>
      </c>
    </row>
    <row r="299" spans="1:14" x14ac:dyDescent="0.3">
      <c r="A299" t="s">
        <v>19</v>
      </c>
      <c r="B299">
        <v>24</v>
      </c>
      <c r="C299" t="s">
        <v>20</v>
      </c>
      <c r="D299" s="7">
        <v>42862</v>
      </c>
      <c r="E299" t="s">
        <v>21</v>
      </c>
      <c r="F299">
        <v>32</v>
      </c>
      <c r="G299">
        <v>15.7</v>
      </c>
      <c r="H299">
        <v>15.5</v>
      </c>
      <c r="I299">
        <v>24</v>
      </c>
      <c r="J299">
        <v>21</v>
      </c>
      <c r="K299" t="s">
        <v>25</v>
      </c>
      <c r="L299">
        <v>3</v>
      </c>
      <c r="M299">
        <v>0</v>
      </c>
      <c r="N299">
        <v>2</v>
      </c>
    </row>
    <row r="300" spans="1:14" x14ac:dyDescent="0.3">
      <c r="A300" t="s">
        <v>19</v>
      </c>
      <c r="B300">
        <v>24</v>
      </c>
      <c r="C300" t="s">
        <v>20</v>
      </c>
      <c r="D300" s="7">
        <v>42862</v>
      </c>
      <c r="E300" t="s">
        <v>21</v>
      </c>
      <c r="F300">
        <v>33</v>
      </c>
      <c r="G300">
        <v>15.5</v>
      </c>
      <c r="H300">
        <v>15.5</v>
      </c>
      <c r="I300">
        <v>23</v>
      </c>
      <c r="J300">
        <v>21</v>
      </c>
      <c r="K300" t="s">
        <v>22</v>
      </c>
      <c r="L300">
        <v>3</v>
      </c>
      <c r="M300">
        <v>0</v>
      </c>
      <c r="N300">
        <v>2</v>
      </c>
    </row>
    <row r="301" spans="1:14" x14ac:dyDescent="0.3">
      <c r="A301" t="s">
        <v>19</v>
      </c>
      <c r="B301">
        <v>24</v>
      </c>
      <c r="C301" t="s">
        <v>20</v>
      </c>
      <c r="D301" s="7">
        <v>42862</v>
      </c>
      <c r="E301" t="s">
        <v>21</v>
      </c>
      <c r="F301">
        <v>34</v>
      </c>
      <c r="G301">
        <v>15.6</v>
      </c>
      <c r="H301">
        <v>15.5</v>
      </c>
      <c r="I301">
        <v>26</v>
      </c>
      <c r="J301">
        <v>22</v>
      </c>
      <c r="K301" t="s">
        <v>25</v>
      </c>
      <c r="L301">
        <v>3</v>
      </c>
      <c r="M301">
        <v>0</v>
      </c>
      <c r="N301">
        <v>2</v>
      </c>
    </row>
    <row r="302" spans="1:14" x14ac:dyDescent="0.3">
      <c r="A302" t="s">
        <v>19</v>
      </c>
      <c r="B302">
        <v>24</v>
      </c>
      <c r="C302" t="s">
        <v>20</v>
      </c>
      <c r="D302" s="7">
        <v>42862</v>
      </c>
      <c r="E302" t="s">
        <v>21</v>
      </c>
      <c r="F302">
        <v>35</v>
      </c>
      <c r="G302">
        <v>15.8</v>
      </c>
      <c r="H302">
        <v>15.5</v>
      </c>
      <c r="I302">
        <v>27</v>
      </c>
      <c r="J302">
        <v>23</v>
      </c>
      <c r="K302" t="s">
        <v>25</v>
      </c>
      <c r="L302">
        <v>3</v>
      </c>
      <c r="M302">
        <v>0</v>
      </c>
      <c r="N302">
        <v>2</v>
      </c>
    </row>
    <row r="303" spans="1:14" x14ac:dyDescent="0.3">
      <c r="A303" t="s">
        <v>19</v>
      </c>
      <c r="B303">
        <v>24</v>
      </c>
      <c r="C303" t="s">
        <v>20</v>
      </c>
      <c r="D303" s="7">
        <v>42862</v>
      </c>
      <c r="E303" t="s">
        <v>21</v>
      </c>
      <c r="F303">
        <v>36</v>
      </c>
      <c r="G303">
        <v>15.6</v>
      </c>
      <c r="H303">
        <v>15.5</v>
      </c>
      <c r="I303">
        <v>24</v>
      </c>
      <c r="J303">
        <v>20</v>
      </c>
      <c r="K303" t="s">
        <v>25</v>
      </c>
      <c r="L303">
        <v>3</v>
      </c>
      <c r="M303">
        <v>0</v>
      </c>
      <c r="N303">
        <v>2</v>
      </c>
    </row>
    <row r="304" spans="1:14" x14ac:dyDescent="0.3">
      <c r="A304" t="s">
        <v>19</v>
      </c>
      <c r="B304">
        <v>24</v>
      </c>
      <c r="C304" t="s">
        <v>20</v>
      </c>
      <c r="D304" s="7">
        <v>42862</v>
      </c>
      <c r="E304" t="s">
        <v>21</v>
      </c>
      <c r="F304">
        <v>37</v>
      </c>
      <c r="G304">
        <v>15.5</v>
      </c>
      <c r="H304">
        <v>15.5</v>
      </c>
      <c r="I304">
        <v>25</v>
      </c>
      <c r="J304">
        <v>21</v>
      </c>
      <c r="K304" t="s">
        <v>25</v>
      </c>
      <c r="L304">
        <v>3</v>
      </c>
      <c r="M304">
        <v>0</v>
      </c>
      <c r="N304">
        <v>2</v>
      </c>
    </row>
    <row r="305" spans="1:18" x14ac:dyDescent="0.3">
      <c r="A305" t="s">
        <v>19</v>
      </c>
      <c r="B305">
        <v>24</v>
      </c>
      <c r="C305" t="s">
        <v>20</v>
      </c>
      <c r="D305" s="7">
        <v>42862</v>
      </c>
      <c r="E305" t="s">
        <v>21</v>
      </c>
      <c r="F305">
        <v>38</v>
      </c>
      <c r="G305">
        <v>15.5</v>
      </c>
      <c r="H305">
        <v>15.5</v>
      </c>
      <c r="I305">
        <v>25</v>
      </c>
      <c r="J305">
        <v>21</v>
      </c>
      <c r="K305" t="s">
        <v>25</v>
      </c>
      <c r="L305">
        <v>3</v>
      </c>
      <c r="M305">
        <v>0</v>
      </c>
      <c r="N305">
        <v>2</v>
      </c>
    </row>
    <row r="306" spans="1:18" x14ac:dyDescent="0.3">
      <c r="A306" t="s">
        <v>19</v>
      </c>
      <c r="B306">
        <v>24</v>
      </c>
      <c r="C306" t="s">
        <v>20</v>
      </c>
      <c r="D306" s="7">
        <v>42862</v>
      </c>
      <c r="E306" t="s">
        <v>21</v>
      </c>
      <c r="F306">
        <v>39</v>
      </c>
      <c r="G306">
        <v>15.7</v>
      </c>
      <c r="H306">
        <v>15.5</v>
      </c>
      <c r="I306">
        <v>26</v>
      </c>
      <c r="J306">
        <v>21</v>
      </c>
      <c r="K306" t="s">
        <v>22</v>
      </c>
      <c r="L306">
        <v>3</v>
      </c>
      <c r="M306">
        <v>0</v>
      </c>
      <c r="N306">
        <v>2</v>
      </c>
    </row>
    <row r="307" spans="1:18" x14ac:dyDescent="0.3">
      <c r="A307" t="s">
        <v>19</v>
      </c>
      <c r="B307">
        <v>24</v>
      </c>
      <c r="C307" t="s">
        <v>20</v>
      </c>
      <c r="D307" s="7">
        <v>42862</v>
      </c>
      <c r="E307" t="s">
        <v>21</v>
      </c>
      <c r="F307">
        <v>40</v>
      </c>
      <c r="G307">
        <v>15.8</v>
      </c>
      <c r="H307">
        <v>15.5</v>
      </c>
      <c r="I307">
        <v>23</v>
      </c>
      <c r="J307">
        <v>21</v>
      </c>
      <c r="K307" t="s">
        <v>22</v>
      </c>
      <c r="L307">
        <v>3</v>
      </c>
      <c r="M307">
        <v>0</v>
      </c>
      <c r="N307">
        <v>2</v>
      </c>
    </row>
    <row r="308" spans="1:18" x14ac:dyDescent="0.3">
      <c r="A308" t="s">
        <v>19</v>
      </c>
      <c r="B308">
        <v>24</v>
      </c>
      <c r="C308" t="s">
        <v>20</v>
      </c>
      <c r="D308" s="7">
        <v>42862</v>
      </c>
      <c r="E308" t="s">
        <v>21</v>
      </c>
      <c r="F308">
        <v>41</v>
      </c>
      <c r="G308">
        <v>16</v>
      </c>
      <c r="H308">
        <v>16</v>
      </c>
      <c r="I308">
        <v>28</v>
      </c>
      <c r="J308">
        <v>23</v>
      </c>
      <c r="K308" t="s">
        <v>22</v>
      </c>
      <c r="L308">
        <v>3</v>
      </c>
      <c r="M308">
        <v>0</v>
      </c>
      <c r="N308">
        <v>2</v>
      </c>
    </row>
    <row r="309" spans="1:18" x14ac:dyDescent="0.3">
      <c r="A309" t="s">
        <v>19</v>
      </c>
      <c r="B309">
        <v>24</v>
      </c>
      <c r="C309" t="s">
        <v>20</v>
      </c>
      <c r="D309" s="7">
        <v>42862</v>
      </c>
      <c r="E309" t="s">
        <v>21</v>
      </c>
      <c r="F309">
        <v>42</v>
      </c>
      <c r="G309">
        <v>16.100000000000001</v>
      </c>
      <c r="H309">
        <v>16</v>
      </c>
      <c r="I309">
        <v>28</v>
      </c>
      <c r="J309">
        <v>24</v>
      </c>
      <c r="K309" t="s">
        <v>25</v>
      </c>
      <c r="L309">
        <v>3</v>
      </c>
      <c r="M309">
        <v>0</v>
      </c>
      <c r="N309">
        <v>2</v>
      </c>
    </row>
    <row r="310" spans="1:18" x14ac:dyDescent="0.3">
      <c r="A310" t="s">
        <v>19</v>
      </c>
      <c r="B310">
        <v>24</v>
      </c>
      <c r="C310" t="s">
        <v>20</v>
      </c>
      <c r="D310" s="7">
        <v>42862</v>
      </c>
      <c r="E310" t="s">
        <v>21</v>
      </c>
      <c r="F310">
        <v>43</v>
      </c>
      <c r="G310">
        <v>16.100000000000001</v>
      </c>
      <c r="H310">
        <v>16</v>
      </c>
      <c r="I310">
        <v>29</v>
      </c>
      <c r="J310">
        <v>24</v>
      </c>
      <c r="K310" t="s">
        <v>25</v>
      </c>
      <c r="L310">
        <v>3</v>
      </c>
      <c r="M310">
        <v>0</v>
      </c>
      <c r="N310">
        <v>2</v>
      </c>
    </row>
    <row r="311" spans="1:18" x14ac:dyDescent="0.3">
      <c r="A311" t="s">
        <v>19</v>
      </c>
      <c r="B311">
        <v>24</v>
      </c>
      <c r="C311" t="s">
        <v>20</v>
      </c>
      <c r="D311" s="7">
        <v>42862</v>
      </c>
      <c r="E311" t="s">
        <v>21</v>
      </c>
      <c r="F311">
        <v>44</v>
      </c>
      <c r="G311">
        <v>16.3</v>
      </c>
      <c r="H311">
        <v>16</v>
      </c>
      <c r="I311">
        <v>30</v>
      </c>
      <c r="J311">
        <v>25</v>
      </c>
      <c r="K311" t="s">
        <v>25</v>
      </c>
      <c r="L311">
        <v>3</v>
      </c>
      <c r="M311">
        <v>0</v>
      </c>
      <c r="N311">
        <v>2</v>
      </c>
    </row>
    <row r="312" spans="1:18" x14ac:dyDescent="0.3">
      <c r="A312" t="s">
        <v>19</v>
      </c>
      <c r="B312">
        <v>24</v>
      </c>
      <c r="C312" t="s">
        <v>20</v>
      </c>
      <c r="D312" s="7">
        <v>42862</v>
      </c>
      <c r="E312" t="s">
        <v>21</v>
      </c>
      <c r="F312">
        <v>45</v>
      </c>
      <c r="G312">
        <v>16.2</v>
      </c>
      <c r="H312">
        <v>16</v>
      </c>
      <c r="I312">
        <v>29</v>
      </c>
      <c r="J312">
        <v>24</v>
      </c>
      <c r="K312" t="s">
        <v>25</v>
      </c>
      <c r="L312">
        <v>3</v>
      </c>
      <c r="M312">
        <v>0</v>
      </c>
      <c r="N312">
        <v>2</v>
      </c>
    </row>
    <row r="313" spans="1:18" x14ac:dyDescent="0.3">
      <c r="A313" t="s">
        <v>19</v>
      </c>
      <c r="B313">
        <v>24</v>
      </c>
      <c r="C313" t="s">
        <v>20</v>
      </c>
      <c r="D313" s="7">
        <v>42862</v>
      </c>
      <c r="E313" t="s">
        <v>21</v>
      </c>
      <c r="F313">
        <v>46</v>
      </c>
      <c r="G313">
        <v>16.2</v>
      </c>
      <c r="H313">
        <v>16</v>
      </c>
      <c r="I313">
        <v>31</v>
      </c>
      <c r="J313">
        <v>25</v>
      </c>
      <c r="K313" t="s">
        <v>25</v>
      </c>
      <c r="L313">
        <v>3</v>
      </c>
      <c r="M313">
        <v>0</v>
      </c>
      <c r="N313">
        <v>2</v>
      </c>
    </row>
    <row r="314" spans="1:18" x14ac:dyDescent="0.3">
      <c r="A314" t="s">
        <v>19</v>
      </c>
      <c r="B314">
        <v>24</v>
      </c>
      <c r="C314" t="s">
        <v>20</v>
      </c>
      <c r="D314" s="7">
        <v>42862</v>
      </c>
      <c r="E314" t="s">
        <v>21</v>
      </c>
      <c r="F314">
        <v>47</v>
      </c>
      <c r="G314">
        <v>16.2</v>
      </c>
      <c r="H314">
        <v>16</v>
      </c>
      <c r="I314">
        <v>26</v>
      </c>
      <c r="J314">
        <v>22</v>
      </c>
      <c r="K314" t="s">
        <v>22</v>
      </c>
      <c r="L314">
        <v>3</v>
      </c>
      <c r="M314">
        <v>0</v>
      </c>
      <c r="N314">
        <v>2</v>
      </c>
    </row>
    <row r="315" spans="1:18" x14ac:dyDescent="0.3">
      <c r="A315" t="s">
        <v>19</v>
      </c>
      <c r="B315">
        <v>24</v>
      </c>
      <c r="C315" t="s">
        <v>20</v>
      </c>
      <c r="D315" s="7">
        <v>42862</v>
      </c>
      <c r="E315" t="s">
        <v>21</v>
      </c>
      <c r="F315">
        <v>48</v>
      </c>
      <c r="G315">
        <v>16.100000000000001</v>
      </c>
      <c r="H315">
        <v>16</v>
      </c>
      <c r="I315">
        <v>31</v>
      </c>
      <c r="J315">
        <v>24</v>
      </c>
      <c r="K315" t="s">
        <v>25</v>
      </c>
      <c r="L315">
        <v>3</v>
      </c>
      <c r="M315">
        <v>0</v>
      </c>
      <c r="N315">
        <v>2</v>
      </c>
    </row>
    <row r="316" spans="1:18" x14ac:dyDescent="0.3">
      <c r="A316" t="s">
        <v>19</v>
      </c>
      <c r="B316">
        <v>24</v>
      </c>
      <c r="C316" t="s">
        <v>20</v>
      </c>
      <c r="D316" s="7">
        <v>42862</v>
      </c>
      <c r="E316" t="s">
        <v>21</v>
      </c>
      <c r="F316">
        <v>49</v>
      </c>
      <c r="G316">
        <v>16.399999999999999</v>
      </c>
      <c r="H316">
        <v>16</v>
      </c>
      <c r="I316">
        <v>32</v>
      </c>
      <c r="J316">
        <v>25</v>
      </c>
      <c r="K316" t="s">
        <v>25</v>
      </c>
      <c r="L316">
        <v>3</v>
      </c>
      <c r="M316">
        <v>0</v>
      </c>
      <c r="N316">
        <v>2</v>
      </c>
    </row>
    <row r="317" spans="1:18" x14ac:dyDescent="0.3">
      <c r="A317" t="s">
        <v>19</v>
      </c>
      <c r="B317">
        <v>24</v>
      </c>
      <c r="C317" t="s">
        <v>20</v>
      </c>
      <c r="D317" s="7">
        <v>42862</v>
      </c>
      <c r="E317" t="s">
        <v>21</v>
      </c>
      <c r="F317">
        <v>50</v>
      </c>
      <c r="G317">
        <v>16.100000000000001</v>
      </c>
      <c r="H317">
        <v>16</v>
      </c>
      <c r="I317">
        <v>27</v>
      </c>
      <c r="J317">
        <v>23</v>
      </c>
      <c r="K317" t="s">
        <v>25</v>
      </c>
      <c r="L317">
        <v>3</v>
      </c>
      <c r="M317">
        <v>0</v>
      </c>
      <c r="N317">
        <v>2</v>
      </c>
    </row>
    <row r="318" spans="1:18" x14ac:dyDescent="0.3">
      <c r="A318" t="s">
        <v>19</v>
      </c>
      <c r="B318">
        <v>24</v>
      </c>
      <c r="C318" t="s">
        <v>20</v>
      </c>
      <c r="D318" s="7">
        <v>42862</v>
      </c>
      <c r="E318" t="s">
        <v>21</v>
      </c>
      <c r="F318">
        <v>51</v>
      </c>
      <c r="G318">
        <v>16.7</v>
      </c>
      <c r="H318">
        <v>16.5</v>
      </c>
      <c r="I318">
        <v>29</v>
      </c>
      <c r="J318">
        <v>26</v>
      </c>
      <c r="K318" t="s">
        <v>25</v>
      </c>
      <c r="L318">
        <v>3</v>
      </c>
      <c r="M318">
        <v>0</v>
      </c>
      <c r="N318">
        <v>2</v>
      </c>
      <c r="O318">
        <v>51</v>
      </c>
      <c r="P318" t="s">
        <v>30</v>
      </c>
      <c r="Q318">
        <v>1</v>
      </c>
      <c r="R318">
        <v>2</v>
      </c>
    </row>
    <row r="319" spans="1:18" x14ac:dyDescent="0.3">
      <c r="A319" t="s">
        <v>19</v>
      </c>
      <c r="B319">
        <v>24</v>
      </c>
      <c r="C319" t="s">
        <v>20</v>
      </c>
      <c r="D319" s="7">
        <v>42862</v>
      </c>
      <c r="E319" t="s">
        <v>21</v>
      </c>
      <c r="F319">
        <v>52</v>
      </c>
      <c r="G319">
        <v>16.600000000000001</v>
      </c>
      <c r="H319">
        <v>16.5</v>
      </c>
      <c r="I319">
        <v>31</v>
      </c>
      <c r="J319">
        <v>25</v>
      </c>
      <c r="K319" t="s">
        <v>25</v>
      </c>
      <c r="L319">
        <v>3</v>
      </c>
      <c r="M319">
        <v>0</v>
      </c>
      <c r="N319">
        <v>2</v>
      </c>
      <c r="O319">
        <v>52</v>
      </c>
      <c r="P319" t="s">
        <v>23</v>
      </c>
      <c r="Q319">
        <v>1</v>
      </c>
      <c r="R319">
        <v>1</v>
      </c>
    </row>
    <row r="320" spans="1:18" x14ac:dyDescent="0.3">
      <c r="A320" t="s">
        <v>19</v>
      </c>
      <c r="B320">
        <v>24</v>
      </c>
      <c r="C320" t="s">
        <v>20</v>
      </c>
      <c r="D320" s="7">
        <v>42862</v>
      </c>
      <c r="E320" t="s">
        <v>21</v>
      </c>
      <c r="F320">
        <v>53</v>
      </c>
      <c r="G320">
        <v>16.8</v>
      </c>
      <c r="H320">
        <v>16.5</v>
      </c>
      <c r="I320">
        <v>29</v>
      </c>
      <c r="J320">
        <v>25</v>
      </c>
      <c r="K320" t="s">
        <v>25</v>
      </c>
      <c r="L320">
        <v>3</v>
      </c>
      <c r="M320">
        <v>0</v>
      </c>
      <c r="N320">
        <v>2</v>
      </c>
      <c r="O320">
        <v>53</v>
      </c>
      <c r="P320" t="s">
        <v>23</v>
      </c>
      <c r="Q320">
        <v>1</v>
      </c>
      <c r="R320">
        <v>1</v>
      </c>
    </row>
    <row r="321" spans="1:18" x14ac:dyDescent="0.3">
      <c r="A321" t="s">
        <v>19</v>
      </c>
      <c r="B321">
        <v>24</v>
      </c>
      <c r="C321" t="s">
        <v>20</v>
      </c>
      <c r="D321" s="7">
        <v>42862</v>
      </c>
      <c r="E321" t="s">
        <v>21</v>
      </c>
      <c r="F321">
        <v>54</v>
      </c>
      <c r="G321">
        <v>16.7</v>
      </c>
      <c r="H321">
        <v>16.5</v>
      </c>
      <c r="I321">
        <v>30</v>
      </c>
      <c r="J321">
        <v>25</v>
      </c>
      <c r="K321" t="s">
        <v>25</v>
      </c>
      <c r="L321">
        <v>3</v>
      </c>
      <c r="M321">
        <v>0</v>
      </c>
      <c r="N321">
        <v>2</v>
      </c>
    </row>
    <row r="322" spans="1:18" x14ac:dyDescent="0.3">
      <c r="A322" t="s">
        <v>19</v>
      </c>
      <c r="B322">
        <v>24</v>
      </c>
      <c r="C322" t="s">
        <v>20</v>
      </c>
      <c r="D322" s="7">
        <v>42862</v>
      </c>
      <c r="E322" t="s">
        <v>21</v>
      </c>
      <c r="F322">
        <v>55</v>
      </c>
      <c r="G322">
        <v>16.5</v>
      </c>
      <c r="H322">
        <v>16.5</v>
      </c>
      <c r="I322">
        <v>28</v>
      </c>
      <c r="J322">
        <v>24</v>
      </c>
      <c r="K322" t="s">
        <v>25</v>
      </c>
      <c r="L322">
        <v>3</v>
      </c>
      <c r="M322">
        <v>0</v>
      </c>
      <c r="N322">
        <v>2</v>
      </c>
    </row>
    <row r="323" spans="1:18" x14ac:dyDescent="0.3">
      <c r="A323" t="s">
        <v>19</v>
      </c>
      <c r="B323">
        <v>24</v>
      </c>
      <c r="C323" t="s">
        <v>20</v>
      </c>
      <c r="D323" s="7">
        <v>42862</v>
      </c>
      <c r="E323" t="s">
        <v>21</v>
      </c>
      <c r="F323">
        <v>56</v>
      </c>
      <c r="G323">
        <v>16.600000000000001</v>
      </c>
      <c r="H323">
        <v>16.5</v>
      </c>
      <c r="I323">
        <v>31</v>
      </c>
      <c r="J323">
        <v>25</v>
      </c>
      <c r="K323" t="s">
        <v>25</v>
      </c>
      <c r="L323">
        <v>3</v>
      </c>
      <c r="M323">
        <v>0</v>
      </c>
      <c r="N323">
        <v>2</v>
      </c>
    </row>
    <row r="324" spans="1:18" x14ac:dyDescent="0.3">
      <c r="A324" t="s">
        <v>19</v>
      </c>
      <c r="B324">
        <v>24</v>
      </c>
      <c r="C324" t="s">
        <v>20</v>
      </c>
      <c r="D324" s="7">
        <v>42862</v>
      </c>
      <c r="E324" t="s">
        <v>21</v>
      </c>
      <c r="F324">
        <v>57</v>
      </c>
      <c r="G324">
        <v>16.7</v>
      </c>
      <c r="H324">
        <v>16.5</v>
      </c>
      <c r="I324">
        <v>31</v>
      </c>
      <c r="J324">
        <v>27</v>
      </c>
      <c r="K324" t="s">
        <v>25</v>
      </c>
      <c r="L324">
        <v>3</v>
      </c>
      <c r="M324">
        <v>0</v>
      </c>
      <c r="N324">
        <v>2</v>
      </c>
    </row>
    <row r="325" spans="1:18" x14ac:dyDescent="0.3">
      <c r="A325" t="s">
        <v>19</v>
      </c>
      <c r="B325">
        <v>24</v>
      </c>
      <c r="C325" t="s">
        <v>20</v>
      </c>
      <c r="D325" s="7">
        <v>42862</v>
      </c>
      <c r="E325" t="s">
        <v>21</v>
      </c>
      <c r="F325">
        <v>58</v>
      </c>
      <c r="G325">
        <v>16.5</v>
      </c>
      <c r="H325">
        <v>16.5</v>
      </c>
      <c r="I325">
        <v>31</v>
      </c>
      <c r="J325">
        <v>25</v>
      </c>
      <c r="K325" t="s">
        <v>25</v>
      </c>
      <c r="L325">
        <v>3</v>
      </c>
      <c r="M325">
        <v>0</v>
      </c>
      <c r="N325">
        <v>2</v>
      </c>
    </row>
    <row r="326" spans="1:18" x14ac:dyDescent="0.3">
      <c r="A326" t="s">
        <v>19</v>
      </c>
      <c r="B326">
        <v>24</v>
      </c>
      <c r="C326" t="s">
        <v>20</v>
      </c>
      <c r="D326" s="7">
        <v>42862</v>
      </c>
      <c r="E326" t="s">
        <v>21</v>
      </c>
      <c r="F326">
        <v>59</v>
      </c>
      <c r="G326">
        <v>16.7</v>
      </c>
      <c r="H326">
        <v>16.5</v>
      </c>
      <c r="I326">
        <v>34</v>
      </c>
      <c r="J326">
        <v>29</v>
      </c>
      <c r="K326" t="s">
        <v>25</v>
      </c>
      <c r="L326">
        <v>3</v>
      </c>
      <c r="M326">
        <v>0</v>
      </c>
      <c r="N326">
        <v>2</v>
      </c>
    </row>
    <row r="327" spans="1:18" x14ac:dyDescent="0.3">
      <c r="A327" t="s">
        <v>19</v>
      </c>
      <c r="B327">
        <v>24</v>
      </c>
      <c r="C327" t="s">
        <v>20</v>
      </c>
      <c r="D327" s="7">
        <v>42862</v>
      </c>
      <c r="E327" t="s">
        <v>21</v>
      </c>
      <c r="F327">
        <v>60</v>
      </c>
      <c r="G327">
        <v>16.5</v>
      </c>
      <c r="H327">
        <v>16.5</v>
      </c>
      <c r="I327">
        <v>29</v>
      </c>
      <c r="J327">
        <v>25</v>
      </c>
      <c r="K327" t="s">
        <v>22</v>
      </c>
      <c r="L327">
        <v>3</v>
      </c>
      <c r="M327">
        <v>0</v>
      </c>
      <c r="N327">
        <v>2</v>
      </c>
    </row>
    <row r="328" spans="1:18" x14ac:dyDescent="0.3">
      <c r="A328" t="s">
        <v>19</v>
      </c>
      <c r="B328">
        <v>24</v>
      </c>
      <c r="C328" t="s">
        <v>20</v>
      </c>
      <c r="D328" s="7">
        <v>42862</v>
      </c>
      <c r="E328" t="s">
        <v>21</v>
      </c>
      <c r="F328">
        <v>61</v>
      </c>
      <c r="G328">
        <v>17.3</v>
      </c>
      <c r="H328">
        <v>17</v>
      </c>
      <c r="I328">
        <v>33</v>
      </c>
      <c r="J328">
        <v>27</v>
      </c>
      <c r="K328" t="s">
        <v>25</v>
      </c>
      <c r="L328">
        <v>3</v>
      </c>
      <c r="M328">
        <v>0</v>
      </c>
      <c r="N328">
        <v>2</v>
      </c>
      <c r="O328">
        <v>61</v>
      </c>
      <c r="P328" t="s">
        <v>23</v>
      </c>
      <c r="Q328">
        <v>1</v>
      </c>
      <c r="R328">
        <v>1</v>
      </c>
    </row>
    <row r="329" spans="1:18" x14ac:dyDescent="0.3">
      <c r="A329" t="s">
        <v>19</v>
      </c>
      <c r="B329">
        <v>24</v>
      </c>
      <c r="C329" t="s">
        <v>20</v>
      </c>
      <c r="D329" s="7">
        <v>42862</v>
      </c>
      <c r="E329" t="s">
        <v>21</v>
      </c>
      <c r="F329">
        <v>62</v>
      </c>
      <c r="G329">
        <v>17.100000000000001</v>
      </c>
      <c r="H329">
        <v>17</v>
      </c>
      <c r="I329">
        <v>34</v>
      </c>
      <c r="J329">
        <v>29</v>
      </c>
      <c r="K329" t="s">
        <v>22</v>
      </c>
      <c r="L329">
        <v>3</v>
      </c>
      <c r="M329">
        <v>0</v>
      </c>
      <c r="N329">
        <v>2</v>
      </c>
      <c r="O329">
        <v>62</v>
      </c>
      <c r="P329" t="s">
        <v>23</v>
      </c>
      <c r="Q329">
        <v>1</v>
      </c>
      <c r="R329">
        <v>1</v>
      </c>
    </row>
    <row r="330" spans="1:18" x14ac:dyDescent="0.3">
      <c r="A330" t="s">
        <v>19</v>
      </c>
      <c r="B330">
        <v>24</v>
      </c>
      <c r="C330" t="s">
        <v>20</v>
      </c>
      <c r="D330" s="7">
        <v>42862</v>
      </c>
      <c r="E330" t="s">
        <v>21</v>
      </c>
      <c r="F330">
        <v>63</v>
      </c>
      <c r="G330">
        <v>17.2</v>
      </c>
      <c r="H330">
        <v>17</v>
      </c>
      <c r="I330">
        <v>31</v>
      </c>
      <c r="J330">
        <v>28</v>
      </c>
      <c r="K330" t="s">
        <v>22</v>
      </c>
      <c r="L330">
        <v>3</v>
      </c>
      <c r="M330">
        <v>0</v>
      </c>
      <c r="N330">
        <v>2</v>
      </c>
      <c r="O330">
        <v>63</v>
      </c>
      <c r="P330" t="s">
        <v>23</v>
      </c>
      <c r="Q330">
        <v>1</v>
      </c>
      <c r="R330">
        <v>1</v>
      </c>
    </row>
    <row r="331" spans="1:18" x14ac:dyDescent="0.3">
      <c r="A331" t="s">
        <v>19</v>
      </c>
      <c r="B331">
        <v>24</v>
      </c>
      <c r="C331" t="s">
        <v>20</v>
      </c>
      <c r="D331" s="7">
        <v>42862</v>
      </c>
      <c r="E331" t="s">
        <v>21</v>
      </c>
      <c r="F331">
        <v>64</v>
      </c>
      <c r="G331">
        <v>17</v>
      </c>
      <c r="H331">
        <v>17</v>
      </c>
      <c r="I331">
        <v>35</v>
      </c>
      <c r="J331">
        <v>29</v>
      </c>
      <c r="K331" t="s">
        <v>25</v>
      </c>
      <c r="L331">
        <v>3</v>
      </c>
      <c r="M331">
        <v>0</v>
      </c>
      <c r="N331">
        <v>2</v>
      </c>
      <c r="O331">
        <v>64</v>
      </c>
      <c r="P331" t="s">
        <v>30</v>
      </c>
      <c r="Q331">
        <v>0</v>
      </c>
      <c r="R331">
        <v>1</v>
      </c>
    </row>
    <row r="332" spans="1:18" x14ac:dyDescent="0.3">
      <c r="A332" t="s">
        <v>19</v>
      </c>
      <c r="B332">
        <v>24</v>
      </c>
      <c r="C332" t="s">
        <v>20</v>
      </c>
      <c r="D332" s="7">
        <v>42862</v>
      </c>
      <c r="E332" t="s">
        <v>21</v>
      </c>
      <c r="F332">
        <v>65</v>
      </c>
      <c r="G332">
        <v>17.3</v>
      </c>
      <c r="H332">
        <v>17</v>
      </c>
      <c r="I332">
        <v>34</v>
      </c>
      <c r="J332">
        <v>28</v>
      </c>
      <c r="K332" t="s">
        <v>25</v>
      </c>
      <c r="L332">
        <v>3</v>
      </c>
      <c r="M332">
        <v>0</v>
      </c>
      <c r="N332">
        <v>2</v>
      </c>
      <c r="O332">
        <v>65</v>
      </c>
      <c r="P332" t="s">
        <v>30</v>
      </c>
      <c r="Q332">
        <v>2</v>
      </c>
      <c r="R332">
        <v>3</v>
      </c>
    </row>
    <row r="333" spans="1:18" x14ac:dyDescent="0.3">
      <c r="A333" t="s">
        <v>19</v>
      </c>
      <c r="B333">
        <v>30</v>
      </c>
      <c r="C333" t="s">
        <v>20</v>
      </c>
      <c r="D333" s="7">
        <v>42865</v>
      </c>
      <c r="E333" t="s">
        <v>21</v>
      </c>
      <c r="F333">
        <v>1</v>
      </c>
      <c r="G333">
        <v>12.1</v>
      </c>
      <c r="H333">
        <v>12</v>
      </c>
      <c r="I333">
        <v>8</v>
      </c>
      <c r="J333">
        <v>7</v>
      </c>
      <c r="K333" t="s">
        <v>25</v>
      </c>
      <c r="L333">
        <v>2</v>
      </c>
      <c r="M333">
        <v>0</v>
      </c>
      <c r="N333">
        <v>1</v>
      </c>
    </row>
    <row r="334" spans="1:18" x14ac:dyDescent="0.3">
      <c r="A334" t="s">
        <v>19</v>
      </c>
      <c r="B334">
        <v>30</v>
      </c>
      <c r="C334" t="s">
        <v>20</v>
      </c>
      <c r="D334" s="7">
        <v>42865</v>
      </c>
      <c r="E334" t="s">
        <v>21</v>
      </c>
      <c r="F334">
        <v>2</v>
      </c>
      <c r="G334">
        <v>12.2</v>
      </c>
      <c r="H334">
        <v>12</v>
      </c>
      <c r="I334">
        <v>12</v>
      </c>
      <c r="J334">
        <v>10</v>
      </c>
      <c r="K334" t="s">
        <v>22</v>
      </c>
      <c r="L334">
        <v>3</v>
      </c>
      <c r="M334">
        <v>0</v>
      </c>
      <c r="N334">
        <v>3</v>
      </c>
    </row>
    <row r="335" spans="1:18" x14ac:dyDescent="0.3">
      <c r="A335" t="s">
        <v>19</v>
      </c>
      <c r="B335">
        <v>30</v>
      </c>
      <c r="C335" t="s">
        <v>20</v>
      </c>
      <c r="D335" s="7">
        <v>42865</v>
      </c>
      <c r="E335" t="s">
        <v>21</v>
      </c>
      <c r="F335">
        <v>3</v>
      </c>
      <c r="G335">
        <v>12</v>
      </c>
      <c r="H335">
        <v>12</v>
      </c>
      <c r="I335">
        <v>10</v>
      </c>
      <c r="J335">
        <v>9</v>
      </c>
      <c r="K335" t="s">
        <v>22</v>
      </c>
      <c r="L335">
        <v>3</v>
      </c>
      <c r="M335">
        <v>0</v>
      </c>
      <c r="N335">
        <v>2</v>
      </c>
    </row>
    <row r="336" spans="1:18" x14ac:dyDescent="0.3">
      <c r="A336" t="s">
        <v>19</v>
      </c>
      <c r="B336">
        <v>30</v>
      </c>
      <c r="C336" t="s">
        <v>20</v>
      </c>
      <c r="D336" s="7">
        <v>42865</v>
      </c>
      <c r="E336" t="s">
        <v>21</v>
      </c>
      <c r="F336">
        <v>4</v>
      </c>
      <c r="G336">
        <v>12.1</v>
      </c>
      <c r="H336">
        <v>12</v>
      </c>
      <c r="I336">
        <v>11</v>
      </c>
      <c r="J336">
        <v>9</v>
      </c>
      <c r="K336" t="s">
        <v>22</v>
      </c>
      <c r="L336">
        <v>3</v>
      </c>
      <c r="M336">
        <v>0</v>
      </c>
      <c r="N336">
        <v>2</v>
      </c>
    </row>
    <row r="337" spans="1:14" x14ac:dyDescent="0.3">
      <c r="A337" t="s">
        <v>19</v>
      </c>
      <c r="B337">
        <v>30</v>
      </c>
      <c r="C337" t="s">
        <v>20</v>
      </c>
      <c r="D337" s="7">
        <v>42865</v>
      </c>
      <c r="E337" t="s">
        <v>21</v>
      </c>
      <c r="F337">
        <v>5</v>
      </c>
      <c r="G337">
        <v>12</v>
      </c>
      <c r="H337">
        <v>12</v>
      </c>
      <c r="I337">
        <v>10</v>
      </c>
      <c r="J337">
        <v>8</v>
      </c>
      <c r="K337" t="s">
        <v>22</v>
      </c>
      <c r="L337">
        <v>3</v>
      </c>
      <c r="M337">
        <v>0</v>
      </c>
      <c r="N337">
        <v>2</v>
      </c>
    </row>
    <row r="338" spans="1:14" x14ac:dyDescent="0.3">
      <c r="A338" t="s">
        <v>19</v>
      </c>
      <c r="B338">
        <v>30</v>
      </c>
      <c r="C338" t="s">
        <v>20</v>
      </c>
      <c r="D338" s="7">
        <v>42865</v>
      </c>
      <c r="E338" t="s">
        <v>21</v>
      </c>
      <c r="F338">
        <v>6</v>
      </c>
      <c r="G338">
        <v>12.4</v>
      </c>
      <c r="H338">
        <v>12</v>
      </c>
      <c r="I338">
        <v>12</v>
      </c>
      <c r="J338">
        <v>10</v>
      </c>
      <c r="K338" t="s">
        <v>25</v>
      </c>
      <c r="L338">
        <v>4</v>
      </c>
      <c r="M338">
        <v>0</v>
      </c>
      <c r="N338">
        <v>2</v>
      </c>
    </row>
    <row r="339" spans="1:14" x14ac:dyDescent="0.3">
      <c r="A339" t="s">
        <v>19</v>
      </c>
      <c r="B339">
        <v>30</v>
      </c>
      <c r="C339" t="s">
        <v>20</v>
      </c>
      <c r="D339" s="7">
        <v>42865</v>
      </c>
      <c r="E339" t="s">
        <v>21</v>
      </c>
      <c r="F339">
        <v>7</v>
      </c>
      <c r="G339">
        <v>12.4</v>
      </c>
      <c r="H339">
        <v>12</v>
      </c>
      <c r="I339">
        <v>10</v>
      </c>
      <c r="J339">
        <v>9</v>
      </c>
      <c r="K339" t="s">
        <v>22</v>
      </c>
      <c r="L339">
        <v>3</v>
      </c>
      <c r="M339">
        <v>0</v>
      </c>
      <c r="N339">
        <v>2</v>
      </c>
    </row>
    <row r="340" spans="1:14" x14ac:dyDescent="0.3">
      <c r="A340" t="s">
        <v>19</v>
      </c>
      <c r="B340">
        <v>30</v>
      </c>
      <c r="C340" t="s">
        <v>20</v>
      </c>
      <c r="D340" s="7">
        <v>42865</v>
      </c>
      <c r="E340" t="s">
        <v>21</v>
      </c>
      <c r="F340">
        <v>8</v>
      </c>
      <c r="G340">
        <v>12.3</v>
      </c>
      <c r="H340">
        <v>12</v>
      </c>
      <c r="I340">
        <v>11</v>
      </c>
      <c r="J340">
        <v>10</v>
      </c>
      <c r="K340" t="s">
        <v>22</v>
      </c>
      <c r="L340">
        <v>3</v>
      </c>
      <c r="M340">
        <v>0</v>
      </c>
      <c r="N340">
        <v>2</v>
      </c>
    </row>
    <row r="341" spans="1:14" x14ac:dyDescent="0.3">
      <c r="A341" t="s">
        <v>19</v>
      </c>
      <c r="B341">
        <v>30</v>
      </c>
      <c r="C341" t="s">
        <v>20</v>
      </c>
      <c r="D341" s="7">
        <v>42865</v>
      </c>
      <c r="E341" t="s">
        <v>21</v>
      </c>
      <c r="F341">
        <v>9</v>
      </c>
      <c r="G341">
        <v>12.4</v>
      </c>
      <c r="H341">
        <v>12</v>
      </c>
      <c r="I341">
        <v>11</v>
      </c>
      <c r="J341">
        <v>10</v>
      </c>
      <c r="K341" t="s">
        <v>22</v>
      </c>
      <c r="L341">
        <v>3</v>
      </c>
      <c r="M341">
        <v>0</v>
      </c>
      <c r="N341">
        <v>2</v>
      </c>
    </row>
    <row r="342" spans="1:14" x14ac:dyDescent="0.3">
      <c r="A342" t="s">
        <v>19</v>
      </c>
      <c r="B342">
        <v>30</v>
      </c>
      <c r="C342" t="s">
        <v>20</v>
      </c>
      <c r="D342" s="7">
        <v>42865</v>
      </c>
      <c r="E342" t="s">
        <v>21</v>
      </c>
      <c r="F342">
        <v>10</v>
      </c>
      <c r="G342">
        <v>12.2</v>
      </c>
      <c r="H342">
        <v>12</v>
      </c>
      <c r="I342">
        <v>11</v>
      </c>
      <c r="J342">
        <v>9</v>
      </c>
      <c r="K342" t="s">
        <v>25</v>
      </c>
      <c r="L342">
        <v>4</v>
      </c>
      <c r="M342">
        <v>0</v>
      </c>
      <c r="N342">
        <v>2</v>
      </c>
    </row>
    <row r="343" spans="1:14" x14ac:dyDescent="0.3">
      <c r="A343" t="s">
        <v>19</v>
      </c>
      <c r="B343">
        <v>30</v>
      </c>
      <c r="C343" t="s">
        <v>20</v>
      </c>
      <c r="D343" s="7">
        <v>42865</v>
      </c>
      <c r="E343" t="s">
        <v>21</v>
      </c>
      <c r="F343">
        <v>11</v>
      </c>
      <c r="G343">
        <v>12.7</v>
      </c>
      <c r="H343">
        <v>12.5</v>
      </c>
      <c r="I343">
        <v>12</v>
      </c>
      <c r="J343">
        <v>11</v>
      </c>
      <c r="K343" t="s">
        <v>22</v>
      </c>
      <c r="L343">
        <v>3</v>
      </c>
      <c r="M343">
        <v>0</v>
      </c>
      <c r="N343">
        <v>2</v>
      </c>
    </row>
    <row r="344" spans="1:14" x14ac:dyDescent="0.3">
      <c r="A344" t="s">
        <v>19</v>
      </c>
      <c r="B344">
        <v>30</v>
      </c>
      <c r="C344" t="s">
        <v>20</v>
      </c>
      <c r="D344" s="7">
        <v>42865</v>
      </c>
      <c r="E344" t="s">
        <v>21</v>
      </c>
      <c r="F344">
        <v>12</v>
      </c>
      <c r="G344">
        <v>12.6</v>
      </c>
      <c r="H344">
        <v>12.5</v>
      </c>
      <c r="I344">
        <v>12</v>
      </c>
      <c r="J344">
        <v>10</v>
      </c>
      <c r="K344" t="s">
        <v>22</v>
      </c>
      <c r="L344">
        <v>3</v>
      </c>
      <c r="M344">
        <v>0</v>
      </c>
      <c r="N344">
        <v>2</v>
      </c>
    </row>
    <row r="345" spans="1:14" x14ac:dyDescent="0.3">
      <c r="A345" t="s">
        <v>19</v>
      </c>
      <c r="B345">
        <v>30</v>
      </c>
      <c r="C345" t="s">
        <v>20</v>
      </c>
      <c r="D345" s="7">
        <v>42865</v>
      </c>
      <c r="E345" t="s">
        <v>21</v>
      </c>
      <c r="F345">
        <v>13</v>
      </c>
      <c r="G345">
        <v>12.5</v>
      </c>
      <c r="H345">
        <v>12.5</v>
      </c>
      <c r="I345">
        <v>12</v>
      </c>
      <c r="J345">
        <v>10</v>
      </c>
      <c r="K345" t="s">
        <v>22</v>
      </c>
      <c r="L345">
        <v>3</v>
      </c>
      <c r="M345">
        <v>0</v>
      </c>
      <c r="N345">
        <v>2</v>
      </c>
    </row>
    <row r="346" spans="1:14" x14ac:dyDescent="0.3">
      <c r="A346" t="s">
        <v>19</v>
      </c>
      <c r="B346">
        <v>30</v>
      </c>
      <c r="C346" t="s">
        <v>20</v>
      </c>
      <c r="D346" s="7">
        <v>42865</v>
      </c>
      <c r="E346" t="s">
        <v>21</v>
      </c>
      <c r="F346">
        <v>14</v>
      </c>
      <c r="G346">
        <v>12.8</v>
      </c>
      <c r="H346">
        <v>12.5</v>
      </c>
      <c r="I346">
        <v>12</v>
      </c>
      <c r="J346">
        <v>11</v>
      </c>
      <c r="K346" t="s">
        <v>22</v>
      </c>
      <c r="L346">
        <v>3</v>
      </c>
      <c r="M346">
        <v>0</v>
      </c>
      <c r="N346">
        <v>2</v>
      </c>
    </row>
    <row r="347" spans="1:14" x14ac:dyDescent="0.3">
      <c r="A347" t="s">
        <v>19</v>
      </c>
      <c r="B347">
        <v>30</v>
      </c>
      <c r="C347" t="s">
        <v>20</v>
      </c>
      <c r="D347" s="7">
        <v>42865</v>
      </c>
      <c r="E347" t="s">
        <v>21</v>
      </c>
      <c r="F347">
        <v>15</v>
      </c>
      <c r="G347">
        <v>12.6</v>
      </c>
      <c r="H347">
        <v>12.5</v>
      </c>
      <c r="I347">
        <v>12</v>
      </c>
      <c r="J347">
        <v>11</v>
      </c>
      <c r="K347" t="s">
        <v>22</v>
      </c>
      <c r="L347">
        <v>3</v>
      </c>
      <c r="M347">
        <v>0</v>
      </c>
      <c r="N347">
        <v>2</v>
      </c>
    </row>
    <row r="348" spans="1:14" x14ac:dyDescent="0.3">
      <c r="A348" t="s">
        <v>19</v>
      </c>
      <c r="B348">
        <v>30</v>
      </c>
      <c r="C348" t="s">
        <v>20</v>
      </c>
      <c r="D348" s="7">
        <v>42865</v>
      </c>
      <c r="E348" t="s">
        <v>21</v>
      </c>
      <c r="F348">
        <v>16</v>
      </c>
      <c r="G348">
        <v>12.9</v>
      </c>
      <c r="H348">
        <v>12.5</v>
      </c>
      <c r="I348">
        <v>12</v>
      </c>
      <c r="J348">
        <v>11</v>
      </c>
      <c r="K348" t="s">
        <v>22</v>
      </c>
      <c r="L348">
        <v>3</v>
      </c>
      <c r="M348">
        <v>0</v>
      </c>
      <c r="N348">
        <v>2</v>
      </c>
    </row>
    <row r="349" spans="1:14" x14ac:dyDescent="0.3">
      <c r="A349" t="s">
        <v>19</v>
      </c>
      <c r="B349">
        <v>30</v>
      </c>
      <c r="C349" t="s">
        <v>20</v>
      </c>
      <c r="D349" s="7">
        <v>42865</v>
      </c>
      <c r="E349" t="s">
        <v>21</v>
      </c>
      <c r="F349">
        <v>17</v>
      </c>
      <c r="G349">
        <v>12.7</v>
      </c>
      <c r="H349">
        <v>12.5</v>
      </c>
      <c r="I349">
        <v>10</v>
      </c>
      <c r="J349">
        <v>9</v>
      </c>
      <c r="K349" t="s">
        <v>22</v>
      </c>
      <c r="L349">
        <v>3</v>
      </c>
      <c r="M349">
        <v>0</v>
      </c>
      <c r="N349">
        <v>2</v>
      </c>
    </row>
    <row r="350" spans="1:14" x14ac:dyDescent="0.3">
      <c r="A350" t="s">
        <v>19</v>
      </c>
      <c r="B350">
        <v>30</v>
      </c>
      <c r="C350" t="s">
        <v>20</v>
      </c>
      <c r="D350" s="7">
        <v>42865</v>
      </c>
      <c r="E350" t="s">
        <v>21</v>
      </c>
      <c r="F350">
        <v>18</v>
      </c>
      <c r="G350">
        <v>12.7</v>
      </c>
      <c r="H350">
        <v>12.5</v>
      </c>
      <c r="I350">
        <v>11</v>
      </c>
      <c r="J350">
        <v>10</v>
      </c>
      <c r="K350" t="s">
        <v>22</v>
      </c>
      <c r="L350">
        <v>3</v>
      </c>
      <c r="M350">
        <v>0</v>
      </c>
      <c r="N350">
        <v>2</v>
      </c>
    </row>
    <row r="351" spans="1:14" x14ac:dyDescent="0.3">
      <c r="A351" t="s">
        <v>19</v>
      </c>
      <c r="B351">
        <v>30</v>
      </c>
      <c r="C351" t="s">
        <v>20</v>
      </c>
      <c r="D351" s="7">
        <v>42865</v>
      </c>
      <c r="E351" t="s">
        <v>21</v>
      </c>
      <c r="F351">
        <v>19</v>
      </c>
      <c r="G351">
        <v>12.9</v>
      </c>
      <c r="H351">
        <v>12.5</v>
      </c>
      <c r="I351">
        <v>13</v>
      </c>
      <c r="J351">
        <v>12</v>
      </c>
      <c r="K351" t="s">
        <v>22</v>
      </c>
      <c r="L351">
        <v>3</v>
      </c>
      <c r="M351">
        <v>0</v>
      </c>
      <c r="N351">
        <v>2</v>
      </c>
    </row>
    <row r="352" spans="1:14" x14ac:dyDescent="0.3">
      <c r="A352" t="s">
        <v>19</v>
      </c>
      <c r="B352">
        <v>30</v>
      </c>
      <c r="C352" t="s">
        <v>20</v>
      </c>
      <c r="D352" s="7">
        <v>42865</v>
      </c>
      <c r="E352" t="s">
        <v>21</v>
      </c>
      <c r="F352">
        <v>20</v>
      </c>
      <c r="G352">
        <v>12.8</v>
      </c>
      <c r="H352">
        <v>12.5</v>
      </c>
      <c r="I352">
        <v>13</v>
      </c>
      <c r="J352">
        <v>12</v>
      </c>
      <c r="K352" t="s">
        <v>22</v>
      </c>
      <c r="L352">
        <v>3</v>
      </c>
      <c r="M352">
        <v>0</v>
      </c>
      <c r="N352">
        <v>2</v>
      </c>
    </row>
    <row r="353" spans="1:14" x14ac:dyDescent="0.3">
      <c r="A353" t="s">
        <v>19</v>
      </c>
      <c r="B353">
        <v>30</v>
      </c>
      <c r="C353" t="s">
        <v>20</v>
      </c>
      <c r="D353" s="7">
        <v>42865</v>
      </c>
      <c r="E353" t="s">
        <v>21</v>
      </c>
      <c r="F353">
        <v>21</v>
      </c>
      <c r="G353">
        <v>13.4</v>
      </c>
      <c r="H353">
        <v>13</v>
      </c>
      <c r="I353">
        <v>15</v>
      </c>
      <c r="J353">
        <v>12</v>
      </c>
      <c r="K353" t="s">
        <v>22</v>
      </c>
      <c r="L353">
        <v>3</v>
      </c>
      <c r="M353">
        <v>0</v>
      </c>
      <c r="N353">
        <v>2</v>
      </c>
    </row>
    <row r="354" spans="1:14" x14ac:dyDescent="0.3">
      <c r="A354" t="s">
        <v>19</v>
      </c>
      <c r="B354">
        <v>30</v>
      </c>
      <c r="C354" t="s">
        <v>20</v>
      </c>
      <c r="D354" s="7">
        <v>42865</v>
      </c>
      <c r="E354" t="s">
        <v>21</v>
      </c>
      <c r="F354">
        <v>22</v>
      </c>
      <c r="G354">
        <v>13.2</v>
      </c>
      <c r="H354">
        <v>13</v>
      </c>
      <c r="I354">
        <v>14</v>
      </c>
      <c r="J354">
        <v>12</v>
      </c>
      <c r="K354" t="s">
        <v>22</v>
      </c>
      <c r="L354">
        <v>3</v>
      </c>
      <c r="M354">
        <v>0</v>
      </c>
      <c r="N354">
        <v>2</v>
      </c>
    </row>
    <row r="355" spans="1:14" x14ac:dyDescent="0.3">
      <c r="A355" t="s">
        <v>19</v>
      </c>
      <c r="B355">
        <v>30</v>
      </c>
      <c r="C355" t="s">
        <v>20</v>
      </c>
      <c r="D355" s="7">
        <v>42865</v>
      </c>
      <c r="E355" t="s">
        <v>21</v>
      </c>
      <c r="F355">
        <v>23</v>
      </c>
      <c r="G355">
        <v>13.2</v>
      </c>
      <c r="H355">
        <v>13</v>
      </c>
      <c r="I355">
        <v>14</v>
      </c>
      <c r="J355">
        <v>12</v>
      </c>
      <c r="K355" t="s">
        <v>25</v>
      </c>
      <c r="L355">
        <v>4</v>
      </c>
      <c r="M355">
        <v>0</v>
      </c>
      <c r="N355">
        <v>3</v>
      </c>
    </row>
    <row r="356" spans="1:14" x14ac:dyDescent="0.3">
      <c r="A356" t="s">
        <v>19</v>
      </c>
      <c r="B356">
        <v>30</v>
      </c>
      <c r="C356" t="s">
        <v>20</v>
      </c>
      <c r="D356" s="7">
        <v>42865</v>
      </c>
      <c r="E356" t="s">
        <v>21</v>
      </c>
      <c r="F356">
        <v>24</v>
      </c>
      <c r="G356">
        <v>13.1</v>
      </c>
      <c r="H356">
        <v>13</v>
      </c>
      <c r="I356">
        <v>13</v>
      </c>
      <c r="J356">
        <v>11</v>
      </c>
      <c r="K356" t="s">
        <v>22</v>
      </c>
      <c r="L356">
        <v>3</v>
      </c>
      <c r="M356">
        <v>0</v>
      </c>
      <c r="N356">
        <v>2</v>
      </c>
    </row>
    <row r="357" spans="1:14" x14ac:dyDescent="0.3">
      <c r="A357" t="s">
        <v>19</v>
      </c>
      <c r="B357">
        <v>30</v>
      </c>
      <c r="C357" t="s">
        <v>20</v>
      </c>
      <c r="D357" s="7">
        <v>42865</v>
      </c>
      <c r="E357" t="s">
        <v>21</v>
      </c>
      <c r="F357">
        <v>25</v>
      </c>
      <c r="G357">
        <v>13.4</v>
      </c>
      <c r="H357">
        <v>13</v>
      </c>
      <c r="I357">
        <v>14</v>
      </c>
      <c r="J357">
        <v>12</v>
      </c>
      <c r="K357" t="s">
        <v>22</v>
      </c>
      <c r="L357">
        <v>3</v>
      </c>
      <c r="M357">
        <v>0</v>
      </c>
      <c r="N357">
        <v>2</v>
      </c>
    </row>
    <row r="358" spans="1:14" x14ac:dyDescent="0.3">
      <c r="A358" t="s">
        <v>19</v>
      </c>
      <c r="B358">
        <v>30</v>
      </c>
      <c r="C358" t="s">
        <v>20</v>
      </c>
      <c r="D358" s="7">
        <v>42865</v>
      </c>
      <c r="E358" t="s">
        <v>21</v>
      </c>
      <c r="F358">
        <v>26</v>
      </c>
      <c r="G358">
        <v>13.3</v>
      </c>
      <c r="H358">
        <v>13</v>
      </c>
      <c r="I358">
        <v>14</v>
      </c>
      <c r="J358">
        <v>12</v>
      </c>
      <c r="K358" t="s">
        <v>22</v>
      </c>
      <c r="L358">
        <v>3</v>
      </c>
      <c r="M358">
        <v>0</v>
      </c>
      <c r="N358">
        <v>2</v>
      </c>
    </row>
    <row r="359" spans="1:14" x14ac:dyDescent="0.3">
      <c r="A359" t="s">
        <v>19</v>
      </c>
      <c r="B359">
        <v>30</v>
      </c>
      <c r="C359" t="s">
        <v>20</v>
      </c>
      <c r="D359" s="7">
        <v>42865</v>
      </c>
      <c r="E359" t="s">
        <v>21</v>
      </c>
      <c r="F359">
        <v>27</v>
      </c>
      <c r="G359">
        <v>13</v>
      </c>
      <c r="H359">
        <v>13</v>
      </c>
      <c r="I359">
        <v>12</v>
      </c>
      <c r="J359">
        <v>11</v>
      </c>
      <c r="K359" t="s">
        <v>22</v>
      </c>
      <c r="L359">
        <v>3</v>
      </c>
      <c r="M359">
        <v>0</v>
      </c>
      <c r="N359">
        <v>1</v>
      </c>
    </row>
    <row r="360" spans="1:14" x14ac:dyDescent="0.3">
      <c r="A360" t="s">
        <v>19</v>
      </c>
      <c r="B360">
        <v>30</v>
      </c>
      <c r="C360" t="s">
        <v>20</v>
      </c>
      <c r="D360" s="7">
        <v>42865</v>
      </c>
      <c r="E360" t="s">
        <v>21</v>
      </c>
      <c r="F360">
        <v>28</v>
      </c>
      <c r="G360">
        <v>13.2</v>
      </c>
      <c r="H360">
        <v>13</v>
      </c>
      <c r="I360">
        <v>13</v>
      </c>
      <c r="J360">
        <v>11</v>
      </c>
      <c r="K360" t="s">
        <v>22</v>
      </c>
      <c r="L360">
        <v>3</v>
      </c>
      <c r="M360">
        <v>0</v>
      </c>
      <c r="N360">
        <v>2</v>
      </c>
    </row>
    <row r="361" spans="1:14" x14ac:dyDescent="0.3">
      <c r="A361" t="s">
        <v>19</v>
      </c>
      <c r="B361">
        <v>30</v>
      </c>
      <c r="C361" t="s">
        <v>20</v>
      </c>
      <c r="D361" s="7">
        <v>42865</v>
      </c>
      <c r="E361" t="s">
        <v>21</v>
      </c>
      <c r="F361">
        <v>29</v>
      </c>
      <c r="G361">
        <v>13</v>
      </c>
      <c r="H361">
        <v>13</v>
      </c>
      <c r="I361">
        <v>13</v>
      </c>
      <c r="J361">
        <v>11</v>
      </c>
      <c r="K361" t="s">
        <v>22</v>
      </c>
      <c r="L361">
        <v>3</v>
      </c>
      <c r="M361">
        <v>0</v>
      </c>
      <c r="N361">
        <v>2</v>
      </c>
    </row>
    <row r="362" spans="1:14" x14ac:dyDescent="0.3">
      <c r="A362" t="s">
        <v>19</v>
      </c>
      <c r="B362">
        <v>30</v>
      </c>
      <c r="C362" t="s">
        <v>20</v>
      </c>
      <c r="D362" s="7">
        <v>42865</v>
      </c>
      <c r="E362" t="s">
        <v>21</v>
      </c>
      <c r="F362">
        <v>30</v>
      </c>
      <c r="G362">
        <v>13.2</v>
      </c>
      <c r="H362">
        <v>13</v>
      </c>
      <c r="I362">
        <v>14</v>
      </c>
      <c r="J362">
        <v>12</v>
      </c>
      <c r="K362" t="s">
        <v>22</v>
      </c>
      <c r="L362">
        <v>3</v>
      </c>
      <c r="M362">
        <v>0</v>
      </c>
      <c r="N362">
        <v>2</v>
      </c>
    </row>
    <row r="363" spans="1:14" x14ac:dyDescent="0.3">
      <c r="A363" t="s">
        <v>19</v>
      </c>
      <c r="B363">
        <v>30</v>
      </c>
      <c r="C363" t="s">
        <v>20</v>
      </c>
      <c r="D363" s="7">
        <v>42865</v>
      </c>
      <c r="E363" t="s">
        <v>21</v>
      </c>
      <c r="F363">
        <v>31</v>
      </c>
      <c r="G363">
        <v>13.7</v>
      </c>
      <c r="H363">
        <v>13.5</v>
      </c>
      <c r="I363">
        <v>16</v>
      </c>
      <c r="J363">
        <v>15</v>
      </c>
      <c r="K363" t="s">
        <v>25</v>
      </c>
      <c r="L363">
        <v>3</v>
      </c>
      <c r="M363">
        <v>0</v>
      </c>
      <c r="N363">
        <v>2</v>
      </c>
    </row>
    <row r="364" spans="1:14" x14ac:dyDescent="0.3">
      <c r="A364" t="s">
        <v>19</v>
      </c>
      <c r="B364">
        <v>30</v>
      </c>
      <c r="C364" t="s">
        <v>20</v>
      </c>
      <c r="D364" s="7">
        <v>42865</v>
      </c>
      <c r="E364" t="s">
        <v>21</v>
      </c>
      <c r="F364">
        <v>32</v>
      </c>
      <c r="G364">
        <v>13.8</v>
      </c>
      <c r="H364">
        <v>13.5</v>
      </c>
      <c r="I364">
        <v>16</v>
      </c>
      <c r="J364">
        <v>14</v>
      </c>
      <c r="K364" t="s">
        <v>22</v>
      </c>
      <c r="L364">
        <v>3</v>
      </c>
      <c r="M364">
        <v>0</v>
      </c>
      <c r="N364">
        <v>2</v>
      </c>
    </row>
    <row r="365" spans="1:14" x14ac:dyDescent="0.3">
      <c r="A365" t="s">
        <v>19</v>
      </c>
      <c r="B365">
        <v>30</v>
      </c>
      <c r="C365" t="s">
        <v>20</v>
      </c>
      <c r="D365" s="7">
        <v>42865</v>
      </c>
      <c r="E365" t="s">
        <v>21</v>
      </c>
      <c r="F365">
        <v>33</v>
      </c>
      <c r="G365">
        <v>13.8</v>
      </c>
      <c r="H365">
        <v>13.5</v>
      </c>
      <c r="I365">
        <v>16</v>
      </c>
      <c r="J365">
        <v>14</v>
      </c>
      <c r="K365" t="s">
        <v>25</v>
      </c>
      <c r="L365">
        <v>3</v>
      </c>
      <c r="M365">
        <v>0</v>
      </c>
      <c r="N365">
        <v>2</v>
      </c>
    </row>
    <row r="366" spans="1:14" x14ac:dyDescent="0.3">
      <c r="A366" t="s">
        <v>19</v>
      </c>
      <c r="B366">
        <v>30</v>
      </c>
      <c r="C366" t="s">
        <v>20</v>
      </c>
      <c r="D366" s="7">
        <v>42865</v>
      </c>
      <c r="E366" t="s">
        <v>21</v>
      </c>
      <c r="F366">
        <v>34</v>
      </c>
      <c r="G366">
        <v>13.7</v>
      </c>
      <c r="H366">
        <v>13.5</v>
      </c>
      <c r="I366">
        <v>17</v>
      </c>
      <c r="J366">
        <v>14</v>
      </c>
      <c r="K366" t="s">
        <v>22</v>
      </c>
      <c r="L366">
        <v>3</v>
      </c>
      <c r="M366">
        <v>0</v>
      </c>
      <c r="N366">
        <v>2</v>
      </c>
    </row>
    <row r="367" spans="1:14" x14ac:dyDescent="0.3">
      <c r="A367" t="s">
        <v>19</v>
      </c>
      <c r="B367">
        <v>30</v>
      </c>
      <c r="C367" t="s">
        <v>20</v>
      </c>
      <c r="D367" s="7">
        <v>42865</v>
      </c>
      <c r="E367" t="s">
        <v>21</v>
      </c>
      <c r="F367">
        <v>35</v>
      </c>
      <c r="G367">
        <v>13.6</v>
      </c>
      <c r="H367">
        <v>13.5</v>
      </c>
      <c r="I367">
        <v>15</v>
      </c>
      <c r="J367">
        <v>13</v>
      </c>
      <c r="K367" t="s">
        <v>22</v>
      </c>
      <c r="L367">
        <v>3</v>
      </c>
      <c r="M367">
        <v>0</v>
      </c>
      <c r="N367">
        <v>2</v>
      </c>
    </row>
    <row r="368" spans="1:14" x14ac:dyDescent="0.3">
      <c r="A368" t="s">
        <v>19</v>
      </c>
      <c r="B368">
        <v>30</v>
      </c>
      <c r="C368" t="s">
        <v>20</v>
      </c>
      <c r="D368" s="7">
        <v>42865</v>
      </c>
      <c r="E368" t="s">
        <v>21</v>
      </c>
      <c r="F368">
        <v>36</v>
      </c>
      <c r="G368">
        <v>13.5</v>
      </c>
      <c r="H368">
        <v>13.5</v>
      </c>
      <c r="I368">
        <v>16</v>
      </c>
      <c r="J368">
        <v>14</v>
      </c>
      <c r="K368" t="s">
        <v>22</v>
      </c>
      <c r="L368">
        <v>3</v>
      </c>
      <c r="M368">
        <v>0</v>
      </c>
      <c r="N368">
        <v>2</v>
      </c>
    </row>
    <row r="369" spans="1:14" x14ac:dyDescent="0.3">
      <c r="A369" t="s">
        <v>19</v>
      </c>
      <c r="B369">
        <v>30</v>
      </c>
      <c r="C369" t="s">
        <v>20</v>
      </c>
      <c r="D369" s="7">
        <v>42865</v>
      </c>
      <c r="E369" t="s">
        <v>21</v>
      </c>
      <c r="F369">
        <v>37</v>
      </c>
      <c r="G369">
        <v>13.6</v>
      </c>
      <c r="H369">
        <v>13.5</v>
      </c>
      <c r="I369">
        <v>16</v>
      </c>
      <c r="J369">
        <v>14</v>
      </c>
      <c r="K369" t="s">
        <v>25</v>
      </c>
      <c r="L369">
        <v>4</v>
      </c>
      <c r="M369">
        <v>0</v>
      </c>
      <c r="N369">
        <v>2</v>
      </c>
    </row>
    <row r="370" spans="1:14" x14ac:dyDescent="0.3">
      <c r="A370" t="s">
        <v>19</v>
      </c>
      <c r="B370">
        <v>30</v>
      </c>
      <c r="C370" t="s">
        <v>20</v>
      </c>
      <c r="D370" s="7">
        <v>42865</v>
      </c>
      <c r="E370" t="s">
        <v>21</v>
      </c>
      <c r="F370">
        <v>38</v>
      </c>
      <c r="G370">
        <v>13.6</v>
      </c>
      <c r="H370">
        <v>13.5</v>
      </c>
      <c r="I370">
        <v>15</v>
      </c>
      <c r="J370">
        <v>13</v>
      </c>
      <c r="K370" t="s">
        <v>22</v>
      </c>
      <c r="L370">
        <v>3</v>
      </c>
      <c r="M370">
        <v>0</v>
      </c>
      <c r="N370">
        <v>2</v>
      </c>
    </row>
    <row r="371" spans="1:14" x14ac:dyDescent="0.3">
      <c r="A371" t="s">
        <v>19</v>
      </c>
      <c r="B371">
        <v>30</v>
      </c>
      <c r="C371" t="s">
        <v>20</v>
      </c>
      <c r="D371" s="7">
        <v>42865</v>
      </c>
      <c r="E371" t="s">
        <v>21</v>
      </c>
      <c r="F371">
        <v>39</v>
      </c>
      <c r="G371">
        <v>13.5</v>
      </c>
      <c r="H371">
        <v>13.5</v>
      </c>
      <c r="I371">
        <v>16</v>
      </c>
      <c r="J371">
        <v>14</v>
      </c>
      <c r="K371" t="s">
        <v>22</v>
      </c>
      <c r="L371">
        <v>3</v>
      </c>
      <c r="M371">
        <v>0</v>
      </c>
      <c r="N371">
        <v>2</v>
      </c>
    </row>
    <row r="372" spans="1:14" x14ac:dyDescent="0.3">
      <c r="A372" t="s">
        <v>19</v>
      </c>
      <c r="B372">
        <v>30</v>
      </c>
      <c r="C372" t="s">
        <v>20</v>
      </c>
      <c r="D372" s="7">
        <v>42865</v>
      </c>
      <c r="E372" t="s">
        <v>21</v>
      </c>
      <c r="F372">
        <v>40</v>
      </c>
      <c r="G372">
        <v>13.8</v>
      </c>
      <c r="H372">
        <v>13.5</v>
      </c>
      <c r="I372">
        <v>18</v>
      </c>
      <c r="J372">
        <v>15</v>
      </c>
      <c r="K372" t="s">
        <v>25</v>
      </c>
      <c r="L372">
        <v>4</v>
      </c>
      <c r="M372">
        <v>0</v>
      </c>
      <c r="N372">
        <v>2</v>
      </c>
    </row>
    <row r="373" spans="1:14" x14ac:dyDescent="0.3">
      <c r="A373" t="s">
        <v>19</v>
      </c>
      <c r="B373">
        <v>30</v>
      </c>
      <c r="C373" t="s">
        <v>20</v>
      </c>
      <c r="D373" s="7">
        <v>42865</v>
      </c>
      <c r="E373" t="s">
        <v>21</v>
      </c>
      <c r="F373">
        <v>41</v>
      </c>
      <c r="G373">
        <v>14.2</v>
      </c>
      <c r="H373">
        <v>14</v>
      </c>
      <c r="I373">
        <v>17</v>
      </c>
      <c r="J373">
        <v>14</v>
      </c>
      <c r="K373" t="s">
        <v>25</v>
      </c>
      <c r="L373">
        <v>4</v>
      </c>
      <c r="M373">
        <v>0</v>
      </c>
      <c r="N373">
        <v>2</v>
      </c>
    </row>
    <row r="374" spans="1:14" x14ac:dyDescent="0.3">
      <c r="A374" t="s">
        <v>19</v>
      </c>
      <c r="B374">
        <v>30</v>
      </c>
      <c r="C374" t="s">
        <v>20</v>
      </c>
      <c r="D374" s="7">
        <v>42865</v>
      </c>
      <c r="E374" t="s">
        <v>21</v>
      </c>
      <c r="F374">
        <v>42</v>
      </c>
      <c r="G374">
        <v>14.4</v>
      </c>
      <c r="H374">
        <v>14</v>
      </c>
      <c r="I374">
        <v>18</v>
      </c>
      <c r="J374">
        <v>16</v>
      </c>
      <c r="K374" t="s">
        <v>25</v>
      </c>
      <c r="L374">
        <v>4</v>
      </c>
      <c r="M374">
        <v>0</v>
      </c>
      <c r="N374">
        <v>2</v>
      </c>
    </row>
    <row r="375" spans="1:14" x14ac:dyDescent="0.3">
      <c r="A375" t="s">
        <v>19</v>
      </c>
      <c r="B375">
        <v>30</v>
      </c>
      <c r="C375" t="s">
        <v>20</v>
      </c>
      <c r="D375" s="7">
        <v>42865</v>
      </c>
      <c r="E375" t="s">
        <v>21</v>
      </c>
      <c r="F375">
        <v>43</v>
      </c>
      <c r="G375">
        <v>14.1</v>
      </c>
      <c r="H375">
        <v>14</v>
      </c>
      <c r="I375">
        <v>18</v>
      </c>
      <c r="J375">
        <v>15</v>
      </c>
      <c r="K375" t="s">
        <v>22</v>
      </c>
      <c r="L375">
        <v>3</v>
      </c>
      <c r="M375">
        <v>0</v>
      </c>
      <c r="N375">
        <v>2</v>
      </c>
    </row>
    <row r="376" spans="1:14" x14ac:dyDescent="0.3">
      <c r="A376" t="s">
        <v>19</v>
      </c>
      <c r="B376">
        <v>30</v>
      </c>
      <c r="C376" t="s">
        <v>20</v>
      </c>
      <c r="D376" s="7">
        <v>42865</v>
      </c>
      <c r="E376" t="s">
        <v>21</v>
      </c>
      <c r="F376">
        <v>44</v>
      </c>
      <c r="G376">
        <v>14.3</v>
      </c>
      <c r="H376">
        <v>14</v>
      </c>
      <c r="I376">
        <v>21</v>
      </c>
      <c r="J376">
        <v>17</v>
      </c>
      <c r="K376" t="s">
        <v>25</v>
      </c>
      <c r="L376">
        <v>4</v>
      </c>
      <c r="M376">
        <v>0</v>
      </c>
      <c r="N376">
        <v>2</v>
      </c>
    </row>
    <row r="377" spans="1:14" x14ac:dyDescent="0.3">
      <c r="A377" t="s">
        <v>19</v>
      </c>
      <c r="B377">
        <v>30</v>
      </c>
      <c r="C377" t="s">
        <v>20</v>
      </c>
      <c r="D377" s="7">
        <v>42865</v>
      </c>
      <c r="E377" t="s">
        <v>21</v>
      </c>
      <c r="F377">
        <v>45</v>
      </c>
      <c r="G377">
        <v>14.4</v>
      </c>
      <c r="H377">
        <v>14</v>
      </c>
      <c r="I377">
        <v>17</v>
      </c>
      <c r="J377">
        <v>15</v>
      </c>
      <c r="K377" t="s">
        <v>25</v>
      </c>
      <c r="L377">
        <v>5</v>
      </c>
      <c r="M377">
        <v>0</v>
      </c>
      <c r="N377">
        <v>2</v>
      </c>
    </row>
    <row r="378" spans="1:14" x14ac:dyDescent="0.3">
      <c r="A378" t="s">
        <v>19</v>
      </c>
      <c r="B378">
        <v>30</v>
      </c>
      <c r="C378" t="s">
        <v>20</v>
      </c>
      <c r="D378" s="7">
        <v>42865</v>
      </c>
      <c r="E378" t="s">
        <v>21</v>
      </c>
      <c r="F378">
        <v>46</v>
      </c>
      <c r="G378">
        <v>14.3</v>
      </c>
      <c r="H378">
        <v>14</v>
      </c>
      <c r="I378">
        <v>19</v>
      </c>
      <c r="J378">
        <v>16</v>
      </c>
      <c r="K378" t="s">
        <v>22</v>
      </c>
      <c r="L378">
        <v>3</v>
      </c>
      <c r="M378">
        <v>0</v>
      </c>
      <c r="N378">
        <v>2</v>
      </c>
    </row>
    <row r="379" spans="1:14" x14ac:dyDescent="0.3">
      <c r="A379" t="s">
        <v>19</v>
      </c>
      <c r="B379">
        <v>30</v>
      </c>
      <c r="C379" t="s">
        <v>20</v>
      </c>
      <c r="D379" s="7">
        <v>42865</v>
      </c>
      <c r="E379" t="s">
        <v>21</v>
      </c>
      <c r="F379">
        <v>47</v>
      </c>
      <c r="G379">
        <v>14</v>
      </c>
      <c r="H379">
        <v>14</v>
      </c>
      <c r="I379">
        <v>17</v>
      </c>
      <c r="J379">
        <v>15</v>
      </c>
      <c r="K379" t="s">
        <v>22</v>
      </c>
      <c r="L379">
        <v>3</v>
      </c>
      <c r="M379">
        <v>0</v>
      </c>
      <c r="N379">
        <v>2</v>
      </c>
    </row>
    <row r="380" spans="1:14" x14ac:dyDescent="0.3">
      <c r="A380" t="s">
        <v>19</v>
      </c>
      <c r="B380">
        <v>30</v>
      </c>
      <c r="C380" t="s">
        <v>20</v>
      </c>
      <c r="D380" s="7">
        <v>42865</v>
      </c>
      <c r="E380" t="s">
        <v>21</v>
      </c>
      <c r="F380">
        <v>48</v>
      </c>
      <c r="G380">
        <v>14.2</v>
      </c>
      <c r="H380">
        <v>14</v>
      </c>
      <c r="I380">
        <v>17</v>
      </c>
      <c r="J380">
        <v>14</v>
      </c>
      <c r="K380" t="s">
        <v>22</v>
      </c>
      <c r="L380">
        <v>3</v>
      </c>
      <c r="M380">
        <v>0</v>
      </c>
      <c r="N380">
        <v>2</v>
      </c>
    </row>
    <row r="381" spans="1:14" x14ac:dyDescent="0.3">
      <c r="A381" t="s">
        <v>19</v>
      </c>
      <c r="B381">
        <v>30</v>
      </c>
      <c r="C381" t="s">
        <v>20</v>
      </c>
      <c r="D381" s="7">
        <v>42865</v>
      </c>
      <c r="E381" t="s">
        <v>21</v>
      </c>
      <c r="F381">
        <v>49</v>
      </c>
      <c r="G381">
        <v>14</v>
      </c>
      <c r="H381">
        <v>14</v>
      </c>
      <c r="I381">
        <v>17</v>
      </c>
      <c r="J381">
        <v>14</v>
      </c>
      <c r="K381" t="s">
        <v>22</v>
      </c>
      <c r="L381">
        <v>3</v>
      </c>
      <c r="M381">
        <v>0</v>
      </c>
      <c r="N381">
        <v>2</v>
      </c>
    </row>
    <row r="382" spans="1:14" x14ac:dyDescent="0.3">
      <c r="A382" t="s">
        <v>19</v>
      </c>
      <c r="B382">
        <v>30</v>
      </c>
      <c r="C382" t="s">
        <v>20</v>
      </c>
      <c r="D382" s="7">
        <v>42865</v>
      </c>
      <c r="E382" t="s">
        <v>21</v>
      </c>
      <c r="F382">
        <v>50</v>
      </c>
      <c r="G382">
        <v>14.2</v>
      </c>
      <c r="H382">
        <v>14</v>
      </c>
      <c r="I382">
        <v>17</v>
      </c>
      <c r="J382">
        <v>15</v>
      </c>
      <c r="K382" t="s">
        <v>25</v>
      </c>
      <c r="L382">
        <v>3</v>
      </c>
      <c r="M382">
        <v>0</v>
      </c>
      <c r="N382">
        <v>2</v>
      </c>
    </row>
    <row r="383" spans="1:14" x14ac:dyDescent="0.3">
      <c r="A383" t="s">
        <v>19</v>
      </c>
      <c r="B383">
        <v>30</v>
      </c>
      <c r="C383" t="s">
        <v>20</v>
      </c>
      <c r="D383" s="7">
        <v>42865</v>
      </c>
      <c r="E383" t="s">
        <v>21</v>
      </c>
      <c r="F383">
        <v>51</v>
      </c>
      <c r="G383">
        <v>14.6</v>
      </c>
      <c r="H383">
        <v>14.5</v>
      </c>
      <c r="I383">
        <v>18</v>
      </c>
      <c r="J383">
        <v>16</v>
      </c>
      <c r="K383" t="s">
        <v>22</v>
      </c>
      <c r="L383">
        <v>3</v>
      </c>
      <c r="M383">
        <v>0</v>
      </c>
      <c r="N383">
        <v>2</v>
      </c>
    </row>
    <row r="384" spans="1:14" x14ac:dyDescent="0.3">
      <c r="A384" t="s">
        <v>19</v>
      </c>
      <c r="B384">
        <v>30</v>
      </c>
      <c r="C384" t="s">
        <v>20</v>
      </c>
      <c r="D384" s="7">
        <v>42865</v>
      </c>
      <c r="E384" t="s">
        <v>21</v>
      </c>
      <c r="F384">
        <v>52</v>
      </c>
      <c r="G384">
        <v>14.6</v>
      </c>
      <c r="H384">
        <v>14.5</v>
      </c>
      <c r="I384">
        <v>19</v>
      </c>
      <c r="J384">
        <v>17</v>
      </c>
      <c r="K384" t="s">
        <v>25</v>
      </c>
      <c r="L384">
        <v>3</v>
      </c>
      <c r="M384">
        <v>0</v>
      </c>
      <c r="N384">
        <v>1</v>
      </c>
    </row>
    <row r="385" spans="1:14" x14ac:dyDescent="0.3">
      <c r="A385" t="s">
        <v>19</v>
      </c>
      <c r="B385">
        <v>30</v>
      </c>
      <c r="C385" t="s">
        <v>20</v>
      </c>
      <c r="D385" s="7">
        <v>42865</v>
      </c>
      <c r="E385" t="s">
        <v>21</v>
      </c>
      <c r="F385">
        <v>53</v>
      </c>
      <c r="G385">
        <v>14.5</v>
      </c>
      <c r="H385">
        <v>14.5</v>
      </c>
      <c r="I385">
        <v>17</v>
      </c>
      <c r="J385">
        <v>15</v>
      </c>
      <c r="K385" t="s">
        <v>22</v>
      </c>
      <c r="L385">
        <v>3</v>
      </c>
      <c r="M385">
        <v>0</v>
      </c>
      <c r="N385">
        <v>2</v>
      </c>
    </row>
    <row r="386" spans="1:14" x14ac:dyDescent="0.3">
      <c r="A386" t="s">
        <v>19</v>
      </c>
      <c r="B386">
        <v>30</v>
      </c>
      <c r="C386" t="s">
        <v>20</v>
      </c>
      <c r="D386" s="7">
        <v>42865</v>
      </c>
      <c r="E386" t="s">
        <v>21</v>
      </c>
      <c r="F386">
        <v>54</v>
      </c>
      <c r="G386">
        <v>14.5</v>
      </c>
      <c r="H386">
        <v>14.5</v>
      </c>
      <c r="I386">
        <v>20</v>
      </c>
      <c r="J386">
        <v>17</v>
      </c>
      <c r="K386" t="s">
        <v>25</v>
      </c>
      <c r="L386">
        <v>3</v>
      </c>
      <c r="M386">
        <v>0</v>
      </c>
      <c r="N386">
        <v>2</v>
      </c>
    </row>
    <row r="387" spans="1:14" x14ac:dyDescent="0.3">
      <c r="A387" t="s">
        <v>19</v>
      </c>
      <c r="B387">
        <v>30</v>
      </c>
      <c r="C387" t="s">
        <v>20</v>
      </c>
      <c r="D387" s="7">
        <v>42865</v>
      </c>
      <c r="E387" t="s">
        <v>21</v>
      </c>
      <c r="F387">
        <v>55</v>
      </c>
      <c r="G387">
        <v>14.5</v>
      </c>
      <c r="H387">
        <v>14.5</v>
      </c>
      <c r="I387">
        <v>18</v>
      </c>
      <c r="J387">
        <v>16</v>
      </c>
      <c r="K387" t="s">
        <v>22</v>
      </c>
      <c r="L387">
        <v>3</v>
      </c>
      <c r="M387">
        <v>0</v>
      </c>
      <c r="N387">
        <v>2</v>
      </c>
    </row>
    <row r="388" spans="1:14" x14ac:dyDescent="0.3">
      <c r="A388" t="s">
        <v>19</v>
      </c>
      <c r="B388">
        <v>30</v>
      </c>
      <c r="C388" t="s">
        <v>20</v>
      </c>
      <c r="D388" s="7">
        <v>42865</v>
      </c>
      <c r="E388" t="s">
        <v>21</v>
      </c>
      <c r="F388">
        <v>56</v>
      </c>
      <c r="G388">
        <v>14.7</v>
      </c>
      <c r="H388">
        <v>14.5</v>
      </c>
      <c r="I388">
        <v>20</v>
      </c>
      <c r="J388">
        <v>18</v>
      </c>
      <c r="K388" t="s">
        <v>22</v>
      </c>
      <c r="L388">
        <v>3</v>
      </c>
      <c r="M388">
        <v>0</v>
      </c>
      <c r="N388">
        <v>3</v>
      </c>
    </row>
    <row r="389" spans="1:14" x14ac:dyDescent="0.3">
      <c r="A389" t="s">
        <v>19</v>
      </c>
      <c r="B389">
        <v>30</v>
      </c>
      <c r="C389" t="s">
        <v>20</v>
      </c>
      <c r="D389" s="7">
        <v>42865</v>
      </c>
      <c r="E389" t="s">
        <v>21</v>
      </c>
      <c r="F389">
        <v>57</v>
      </c>
      <c r="G389">
        <v>14.7</v>
      </c>
      <c r="H389">
        <v>14.5</v>
      </c>
      <c r="I389">
        <v>18</v>
      </c>
      <c r="J389">
        <v>16</v>
      </c>
      <c r="K389" t="s">
        <v>25</v>
      </c>
      <c r="L389">
        <v>3</v>
      </c>
      <c r="M389">
        <v>0</v>
      </c>
      <c r="N389">
        <v>1</v>
      </c>
    </row>
    <row r="390" spans="1:14" x14ac:dyDescent="0.3">
      <c r="A390" t="s">
        <v>19</v>
      </c>
      <c r="B390">
        <v>30</v>
      </c>
      <c r="C390" t="s">
        <v>20</v>
      </c>
      <c r="D390" s="7">
        <v>42865</v>
      </c>
      <c r="E390" t="s">
        <v>21</v>
      </c>
      <c r="F390">
        <v>58</v>
      </c>
      <c r="G390">
        <v>14.6</v>
      </c>
      <c r="H390">
        <v>14.5</v>
      </c>
      <c r="I390">
        <v>19</v>
      </c>
      <c r="J390">
        <v>16</v>
      </c>
      <c r="K390" t="s">
        <v>22</v>
      </c>
      <c r="L390">
        <v>3</v>
      </c>
      <c r="M390">
        <v>0</v>
      </c>
      <c r="N390">
        <v>2</v>
      </c>
    </row>
    <row r="391" spans="1:14" x14ac:dyDescent="0.3">
      <c r="A391" t="s">
        <v>19</v>
      </c>
      <c r="B391">
        <v>30</v>
      </c>
      <c r="C391" t="s">
        <v>20</v>
      </c>
      <c r="D391" s="7">
        <v>42865</v>
      </c>
      <c r="E391" t="s">
        <v>21</v>
      </c>
      <c r="F391">
        <v>59</v>
      </c>
      <c r="G391">
        <v>14.6</v>
      </c>
      <c r="H391">
        <v>14.5</v>
      </c>
      <c r="I391">
        <v>18</v>
      </c>
      <c r="J391">
        <v>16</v>
      </c>
      <c r="K391" t="s">
        <v>22</v>
      </c>
      <c r="L391">
        <v>3</v>
      </c>
      <c r="M391">
        <v>0</v>
      </c>
      <c r="N391">
        <v>2</v>
      </c>
    </row>
    <row r="392" spans="1:14" x14ac:dyDescent="0.3">
      <c r="A392" t="s">
        <v>19</v>
      </c>
      <c r="B392">
        <v>30</v>
      </c>
      <c r="C392" t="s">
        <v>20</v>
      </c>
      <c r="D392" s="7">
        <v>42865</v>
      </c>
      <c r="E392" t="s">
        <v>21</v>
      </c>
      <c r="F392">
        <v>60</v>
      </c>
      <c r="G392">
        <v>14.7</v>
      </c>
      <c r="H392">
        <v>14.5</v>
      </c>
      <c r="I392">
        <v>19</v>
      </c>
      <c r="J392">
        <v>16</v>
      </c>
      <c r="K392" t="s">
        <v>25</v>
      </c>
      <c r="L392">
        <v>3</v>
      </c>
      <c r="M392">
        <v>0</v>
      </c>
      <c r="N392">
        <v>2</v>
      </c>
    </row>
    <row r="393" spans="1:14" x14ac:dyDescent="0.3">
      <c r="A393" t="s">
        <v>19</v>
      </c>
      <c r="B393">
        <v>30</v>
      </c>
      <c r="C393" t="s">
        <v>20</v>
      </c>
      <c r="D393" s="7">
        <v>42865</v>
      </c>
      <c r="E393" t="s">
        <v>21</v>
      </c>
      <c r="F393">
        <v>61</v>
      </c>
      <c r="G393">
        <v>15</v>
      </c>
      <c r="H393">
        <v>15</v>
      </c>
      <c r="I393">
        <v>24</v>
      </c>
      <c r="J393">
        <v>20</v>
      </c>
      <c r="K393" t="s">
        <v>22</v>
      </c>
      <c r="L393">
        <v>3</v>
      </c>
      <c r="M393">
        <v>0</v>
      </c>
      <c r="N393">
        <v>3</v>
      </c>
    </row>
    <row r="394" spans="1:14" x14ac:dyDescent="0.3">
      <c r="A394" t="s">
        <v>19</v>
      </c>
      <c r="B394">
        <v>30</v>
      </c>
      <c r="C394" t="s">
        <v>20</v>
      </c>
      <c r="D394" s="7">
        <v>42865</v>
      </c>
      <c r="E394" t="s">
        <v>21</v>
      </c>
      <c r="F394">
        <v>62</v>
      </c>
      <c r="G394">
        <v>15.4</v>
      </c>
      <c r="H394">
        <v>15</v>
      </c>
      <c r="I394">
        <v>24</v>
      </c>
      <c r="J394">
        <v>19</v>
      </c>
      <c r="K394" t="s">
        <v>25</v>
      </c>
      <c r="L394">
        <v>4</v>
      </c>
      <c r="M394">
        <v>0</v>
      </c>
      <c r="N394">
        <v>2</v>
      </c>
    </row>
    <row r="395" spans="1:14" x14ac:dyDescent="0.3">
      <c r="A395" t="s">
        <v>19</v>
      </c>
      <c r="B395">
        <v>30</v>
      </c>
      <c r="C395" t="s">
        <v>20</v>
      </c>
      <c r="D395" s="7">
        <v>42865</v>
      </c>
      <c r="E395" t="s">
        <v>21</v>
      </c>
      <c r="F395">
        <v>63</v>
      </c>
      <c r="G395">
        <v>15.2</v>
      </c>
      <c r="H395">
        <v>15</v>
      </c>
      <c r="I395">
        <v>24</v>
      </c>
      <c r="J395">
        <v>20</v>
      </c>
      <c r="K395" t="s">
        <v>25</v>
      </c>
      <c r="L395">
        <v>3</v>
      </c>
      <c r="M395">
        <v>0</v>
      </c>
      <c r="N395">
        <v>2</v>
      </c>
    </row>
    <row r="396" spans="1:14" x14ac:dyDescent="0.3">
      <c r="A396" t="s">
        <v>19</v>
      </c>
      <c r="B396">
        <v>30</v>
      </c>
      <c r="C396" t="s">
        <v>20</v>
      </c>
      <c r="D396" s="7">
        <v>42865</v>
      </c>
      <c r="E396" t="s">
        <v>21</v>
      </c>
      <c r="F396">
        <v>64</v>
      </c>
      <c r="G396">
        <v>15</v>
      </c>
      <c r="H396">
        <v>15</v>
      </c>
      <c r="I396">
        <v>23</v>
      </c>
      <c r="J396">
        <v>18</v>
      </c>
      <c r="K396" t="s">
        <v>25</v>
      </c>
      <c r="L396">
        <v>4</v>
      </c>
      <c r="M396">
        <v>0</v>
      </c>
      <c r="N396">
        <v>2</v>
      </c>
    </row>
    <row r="397" spans="1:14" x14ac:dyDescent="0.3">
      <c r="A397" t="s">
        <v>19</v>
      </c>
      <c r="B397">
        <v>30</v>
      </c>
      <c r="C397" t="s">
        <v>20</v>
      </c>
      <c r="D397" s="7">
        <v>42865</v>
      </c>
      <c r="E397" t="s">
        <v>21</v>
      </c>
      <c r="F397">
        <v>65</v>
      </c>
      <c r="G397">
        <v>15</v>
      </c>
      <c r="H397">
        <v>15</v>
      </c>
      <c r="I397">
        <v>20</v>
      </c>
      <c r="J397">
        <v>18</v>
      </c>
      <c r="K397" t="s">
        <v>22</v>
      </c>
      <c r="L397">
        <v>3</v>
      </c>
      <c r="M397">
        <v>0</v>
      </c>
      <c r="N397">
        <v>2</v>
      </c>
    </row>
    <row r="398" spans="1:14" x14ac:dyDescent="0.3">
      <c r="A398" t="s">
        <v>19</v>
      </c>
      <c r="B398">
        <v>30</v>
      </c>
      <c r="C398" t="s">
        <v>20</v>
      </c>
      <c r="D398" s="7">
        <v>42865</v>
      </c>
      <c r="E398" t="s">
        <v>21</v>
      </c>
      <c r="F398">
        <v>66</v>
      </c>
      <c r="G398">
        <v>15.2</v>
      </c>
      <c r="H398">
        <v>15</v>
      </c>
      <c r="I398">
        <v>22</v>
      </c>
      <c r="J398">
        <v>18</v>
      </c>
      <c r="K398" t="s">
        <v>25</v>
      </c>
      <c r="L398">
        <v>3</v>
      </c>
      <c r="M398">
        <v>0</v>
      </c>
      <c r="N398">
        <v>2</v>
      </c>
    </row>
    <row r="399" spans="1:14" x14ac:dyDescent="0.3">
      <c r="A399" t="s">
        <v>19</v>
      </c>
      <c r="B399">
        <v>30</v>
      </c>
      <c r="C399" t="s">
        <v>20</v>
      </c>
      <c r="D399" s="7">
        <v>42865</v>
      </c>
      <c r="E399" t="s">
        <v>21</v>
      </c>
      <c r="F399">
        <v>67</v>
      </c>
      <c r="G399">
        <v>15.3</v>
      </c>
      <c r="H399">
        <v>15</v>
      </c>
      <c r="I399">
        <v>23</v>
      </c>
      <c r="J399">
        <v>20</v>
      </c>
      <c r="K399" t="s">
        <v>25</v>
      </c>
      <c r="L399">
        <v>5</v>
      </c>
      <c r="M399">
        <v>0</v>
      </c>
      <c r="N399">
        <v>3</v>
      </c>
    </row>
    <row r="400" spans="1:14" x14ac:dyDescent="0.3">
      <c r="A400" t="s">
        <v>19</v>
      </c>
      <c r="B400">
        <v>30</v>
      </c>
      <c r="C400" t="s">
        <v>20</v>
      </c>
      <c r="D400" s="7">
        <v>42865</v>
      </c>
      <c r="E400" t="s">
        <v>21</v>
      </c>
      <c r="F400">
        <v>68</v>
      </c>
      <c r="G400">
        <v>15.1</v>
      </c>
      <c r="H400">
        <v>15</v>
      </c>
      <c r="I400">
        <v>20</v>
      </c>
      <c r="J400">
        <v>18</v>
      </c>
      <c r="K400" t="s">
        <v>25</v>
      </c>
      <c r="L400">
        <v>3</v>
      </c>
      <c r="M400">
        <v>0</v>
      </c>
      <c r="N400">
        <v>3</v>
      </c>
    </row>
    <row r="401" spans="1:18" x14ac:dyDescent="0.3">
      <c r="A401" t="s">
        <v>19</v>
      </c>
      <c r="B401">
        <v>56</v>
      </c>
      <c r="C401" t="s">
        <v>31</v>
      </c>
      <c r="D401" s="7">
        <v>42884</v>
      </c>
      <c r="E401" t="s">
        <v>21</v>
      </c>
      <c r="F401">
        <v>1</v>
      </c>
      <c r="G401">
        <v>9.5</v>
      </c>
      <c r="H401">
        <v>9.5</v>
      </c>
      <c r="I401">
        <v>4</v>
      </c>
      <c r="J401">
        <v>3</v>
      </c>
      <c r="K401" t="s">
        <v>22</v>
      </c>
      <c r="L401">
        <v>3</v>
      </c>
      <c r="M401">
        <v>0</v>
      </c>
      <c r="N401">
        <v>1</v>
      </c>
      <c r="O401">
        <v>1</v>
      </c>
      <c r="P401" t="s">
        <v>23</v>
      </c>
      <c r="Q401">
        <v>0</v>
      </c>
      <c r="R401">
        <v>1</v>
      </c>
    </row>
    <row r="402" spans="1:18" x14ac:dyDescent="0.3">
      <c r="A402" t="s">
        <v>19</v>
      </c>
      <c r="B402">
        <v>56</v>
      </c>
      <c r="C402" t="s">
        <v>31</v>
      </c>
      <c r="D402" s="7">
        <v>42884</v>
      </c>
      <c r="E402" t="s">
        <v>21</v>
      </c>
      <c r="F402">
        <v>2</v>
      </c>
      <c r="G402">
        <v>9.6999999999999993</v>
      </c>
      <c r="H402">
        <v>9.5</v>
      </c>
      <c r="I402">
        <v>5</v>
      </c>
      <c r="J402">
        <v>4</v>
      </c>
      <c r="K402" t="s">
        <v>25</v>
      </c>
      <c r="L402">
        <v>5</v>
      </c>
      <c r="M402">
        <v>0</v>
      </c>
      <c r="N402">
        <v>1</v>
      </c>
      <c r="O402">
        <v>2</v>
      </c>
      <c r="P402" t="s">
        <v>23</v>
      </c>
      <c r="Q402">
        <v>0</v>
      </c>
      <c r="R402">
        <v>1</v>
      </c>
    </row>
    <row r="403" spans="1:18" x14ac:dyDescent="0.3">
      <c r="A403" t="s">
        <v>19</v>
      </c>
      <c r="B403">
        <v>56</v>
      </c>
      <c r="C403" t="s">
        <v>31</v>
      </c>
      <c r="D403" s="7">
        <v>42884</v>
      </c>
      <c r="E403" t="s">
        <v>21</v>
      </c>
      <c r="F403">
        <v>3</v>
      </c>
      <c r="G403">
        <v>9.9</v>
      </c>
      <c r="H403">
        <v>9.5</v>
      </c>
      <c r="I403">
        <v>5</v>
      </c>
      <c r="J403">
        <v>4</v>
      </c>
      <c r="K403" t="s">
        <v>22</v>
      </c>
      <c r="L403">
        <v>3</v>
      </c>
      <c r="M403">
        <v>0</v>
      </c>
      <c r="N403">
        <v>1</v>
      </c>
      <c r="O403">
        <v>3</v>
      </c>
      <c r="P403" t="s">
        <v>30</v>
      </c>
      <c r="Q403">
        <v>0</v>
      </c>
      <c r="R403">
        <v>1</v>
      </c>
    </row>
    <row r="404" spans="1:18" x14ac:dyDescent="0.3">
      <c r="A404" t="s">
        <v>19</v>
      </c>
      <c r="B404">
        <v>56</v>
      </c>
      <c r="C404" t="s">
        <v>31</v>
      </c>
      <c r="D404" s="7">
        <v>42884</v>
      </c>
      <c r="E404" t="s">
        <v>21</v>
      </c>
      <c r="F404">
        <v>4</v>
      </c>
      <c r="G404">
        <v>9.6999999999999993</v>
      </c>
      <c r="H404">
        <v>9.5</v>
      </c>
      <c r="I404">
        <v>5</v>
      </c>
      <c r="J404">
        <v>4</v>
      </c>
      <c r="K404" t="s">
        <v>22</v>
      </c>
      <c r="L404">
        <v>3</v>
      </c>
      <c r="M404">
        <v>0</v>
      </c>
      <c r="N404">
        <v>1</v>
      </c>
      <c r="O404">
        <v>4</v>
      </c>
      <c r="P404" t="s">
        <v>23</v>
      </c>
      <c r="Q404">
        <v>0</v>
      </c>
      <c r="R404">
        <v>1</v>
      </c>
    </row>
    <row r="405" spans="1:18" x14ac:dyDescent="0.3">
      <c r="A405" t="s">
        <v>19</v>
      </c>
      <c r="B405">
        <v>56</v>
      </c>
      <c r="C405" t="s">
        <v>31</v>
      </c>
      <c r="D405" s="7">
        <v>42884</v>
      </c>
      <c r="E405" t="s">
        <v>21</v>
      </c>
      <c r="F405">
        <v>5</v>
      </c>
      <c r="G405">
        <v>9.8000000000000007</v>
      </c>
      <c r="H405">
        <v>9.5</v>
      </c>
      <c r="I405">
        <v>5</v>
      </c>
      <c r="J405">
        <v>4</v>
      </c>
      <c r="K405" t="s">
        <v>22</v>
      </c>
      <c r="L405">
        <v>3</v>
      </c>
      <c r="M405">
        <v>0</v>
      </c>
      <c r="N405">
        <v>1</v>
      </c>
      <c r="O405">
        <v>5</v>
      </c>
      <c r="P405" t="s">
        <v>23</v>
      </c>
      <c r="Q405">
        <v>0</v>
      </c>
      <c r="R405">
        <v>1</v>
      </c>
    </row>
    <row r="406" spans="1:18" x14ac:dyDescent="0.3">
      <c r="A406" t="s">
        <v>19</v>
      </c>
      <c r="B406">
        <v>56</v>
      </c>
      <c r="C406" t="s">
        <v>31</v>
      </c>
      <c r="D406" s="7">
        <v>42884</v>
      </c>
      <c r="E406" t="s">
        <v>21</v>
      </c>
      <c r="F406">
        <v>6</v>
      </c>
      <c r="G406">
        <v>9.9</v>
      </c>
      <c r="H406">
        <v>9.5</v>
      </c>
      <c r="I406">
        <v>5</v>
      </c>
      <c r="J406">
        <v>4</v>
      </c>
      <c r="K406" t="s">
        <v>22</v>
      </c>
      <c r="L406">
        <v>3</v>
      </c>
      <c r="M406">
        <v>0</v>
      </c>
      <c r="N406">
        <v>1</v>
      </c>
      <c r="O406">
        <v>6</v>
      </c>
      <c r="P406" t="s">
        <v>23</v>
      </c>
      <c r="Q406">
        <v>0</v>
      </c>
      <c r="R406">
        <v>1</v>
      </c>
    </row>
    <row r="407" spans="1:18" x14ac:dyDescent="0.3">
      <c r="A407" t="s">
        <v>19</v>
      </c>
      <c r="B407">
        <v>56</v>
      </c>
      <c r="C407" t="s">
        <v>31</v>
      </c>
      <c r="D407" s="7">
        <v>42884</v>
      </c>
      <c r="E407" t="s">
        <v>21</v>
      </c>
      <c r="F407">
        <v>7</v>
      </c>
      <c r="G407">
        <v>9.6</v>
      </c>
      <c r="H407">
        <v>9.5</v>
      </c>
      <c r="I407">
        <v>4</v>
      </c>
      <c r="J407">
        <v>3</v>
      </c>
      <c r="K407" t="s">
        <v>25</v>
      </c>
      <c r="L407">
        <v>5</v>
      </c>
      <c r="M407">
        <v>0</v>
      </c>
      <c r="N407">
        <v>1</v>
      </c>
      <c r="O407">
        <v>7</v>
      </c>
      <c r="P407" t="s">
        <v>23</v>
      </c>
      <c r="Q407">
        <v>0</v>
      </c>
      <c r="R407">
        <v>1</v>
      </c>
    </row>
    <row r="408" spans="1:18" x14ac:dyDescent="0.3">
      <c r="A408" t="s">
        <v>19</v>
      </c>
      <c r="B408">
        <v>56</v>
      </c>
      <c r="C408" t="s">
        <v>31</v>
      </c>
      <c r="D408" s="7">
        <v>42884</v>
      </c>
      <c r="E408" t="s">
        <v>21</v>
      </c>
      <c r="F408">
        <v>8</v>
      </c>
      <c r="G408">
        <v>9.9</v>
      </c>
      <c r="H408">
        <v>9.5</v>
      </c>
      <c r="I408">
        <v>6</v>
      </c>
      <c r="J408">
        <v>5</v>
      </c>
      <c r="K408" t="s">
        <v>22</v>
      </c>
      <c r="L408">
        <v>3</v>
      </c>
      <c r="M408">
        <v>0</v>
      </c>
      <c r="N408">
        <v>1</v>
      </c>
      <c r="O408">
        <v>8</v>
      </c>
      <c r="P408" t="s">
        <v>30</v>
      </c>
      <c r="Q408">
        <v>0</v>
      </c>
      <c r="R408">
        <v>1</v>
      </c>
    </row>
    <row r="409" spans="1:18" x14ac:dyDescent="0.3">
      <c r="A409" t="s">
        <v>19</v>
      </c>
      <c r="B409">
        <v>56</v>
      </c>
      <c r="C409" t="s">
        <v>31</v>
      </c>
      <c r="D409" s="7">
        <v>42884</v>
      </c>
      <c r="E409" t="s">
        <v>21</v>
      </c>
      <c r="F409">
        <v>9</v>
      </c>
      <c r="G409">
        <v>9.5</v>
      </c>
      <c r="H409">
        <v>9.5</v>
      </c>
      <c r="I409">
        <v>4</v>
      </c>
      <c r="J409">
        <v>3</v>
      </c>
      <c r="K409" t="s">
        <v>22</v>
      </c>
      <c r="L409">
        <v>3</v>
      </c>
      <c r="M409">
        <v>0</v>
      </c>
      <c r="N409">
        <v>1</v>
      </c>
      <c r="O409">
        <v>9</v>
      </c>
      <c r="P409" t="s">
        <v>23</v>
      </c>
      <c r="Q409">
        <v>0</v>
      </c>
      <c r="R409">
        <v>1</v>
      </c>
    </row>
    <row r="410" spans="1:18" x14ac:dyDescent="0.3">
      <c r="A410" t="s">
        <v>19</v>
      </c>
      <c r="B410">
        <v>56</v>
      </c>
      <c r="C410" t="s">
        <v>31</v>
      </c>
      <c r="D410" s="7">
        <v>42884</v>
      </c>
      <c r="E410" t="s">
        <v>21</v>
      </c>
      <c r="F410">
        <v>10</v>
      </c>
      <c r="G410">
        <v>9.9</v>
      </c>
      <c r="H410">
        <v>9.5</v>
      </c>
      <c r="I410">
        <v>4</v>
      </c>
      <c r="J410">
        <v>3</v>
      </c>
      <c r="K410" t="s">
        <v>25</v>
      </c>
      <c r="L410">
        <v>3</v>
      </c>
      <c r="M410">
        <v>0</v>
      </c>
      <c r="N410">
        <v>1</v>
      </c>
      <c r="O410">
        <v>10</v>
      </c>
      <c r="P410" t="s">
        <v>30</v>
      </c>
      <c r="Q410">
        <v>0</v>
      </c>
      <c r="R410">
        <v>1</v>
      </c>
    </row>
    <row r="411" spans="1:18" x14ac:dyDescent="0.3">
      <c r="A411" t="s">
        <v>19</v>
      </c>
      <c r="B411">
        <v>56</v>
      </c>
      <c r="C411" t="s">
        <v>31</v>
      </c>
      <c r="D411" s="7">
        <v>42884</v>
      </c>
      <c r="E411" t="s">
        <v>21</v>
      </c>
      <c r="F411">
        <v>11</v>
      </c>
      <c r="G411">
        <v>10.3</v>
      </c>
      <c r="H411">
        <v>10</v>
      </c>
      <c r="I411">
        <v>6</v>
      </c>
      <c r="J411">
        <v>5</v>
      </c>
      <c r="K411" t="s">
        <v>22</v>
      </c>
      <c r="L411">
        <v>3</v>
      </c>
      <c r="M411">
        <v>0</v>
      </c>
      <c r="N411">
        <v>1</v>
      </c>
      <c r="O411">
        <v>11</v>
      </c>
      <c r="P411" t="s">
        <v>30</v>
      </c>
      <c r="Q411">
        <v>0</v>
      </c>
      <c r="R411">
        <v>1</v>
      </c>
    </row>
    <row r="412" spans="1:18" x14ac:dyDescent="0.3">
      <c r="A412" t="s">
        <v>19</v>
      </c>
      <c r="B412">
        <v>56</v>
      </c>
      <c r="C412" t="s">
        <v>31</v>
      </c>
      <c r="D412" s="7">
        <v>42884</v>
      </c>
      <c r="E412" t="s">
        <v>21</v>
      </c>
      <c r="F412">
        <v>12</v>
      </c>
      <c r="G412">
        <v>10.4</v>
      </c>
      <c r="H412">
        <v>10</v>
      </c>
      <c r="I412">
        <v>6</v>
      </c>
      <c r="J412">
        <v>5</v>
      </c>
      <c r="K412" t="s">
        <v>22</v>
      </c>
      <c r="L412">
        <v>3</v>
      </c>
      <c r="M412">
        <v>0</v>
      </c>
      <c r="N412">
        <v>2</v>
      </c>
      <c r="O412">
        <v>12</v>
      </c>
      <c r="P412" t="s">
        <v>30</v>
      </c>
      <c r="Q412">
        <v>0</v>
      </c>
      <c r="R412">
        <v>1</v>
      </c>
    </row>
    <row r="413" spans="1:18" x14ac:dyDescent="0.3">
      <c r="A413" t="s">
        <v>19</v>
      </c>
      <c r="B413">
        <v>56</v>
      </c>
      <c r="C413" t="s">
        <v>31</v>
      </c>
      <c r="D413" s="7">
        <v>42884</v>
      </c>
      <c r="E413" t="s">
        <v>21</v>
      </c>
      <c r="F413">
        <v>13</v>
      </c>
      <c r="G413">
        <v>10.1</v>
      </c>
      <c r="H413">
        <v>10</v>
      </c>
      <c r="I413">
        <v>6</v>
      </c>
      <c r="J413">
        <v>5</v>
      </c>
      <c r="K413" t="s">
        <v>22</v>
      </c>
      <c r="L413">
        <v>3</v>
      </c>
      <c r="M413">
        <v>0</v>
      </c>
      <c r="N413">
        <v>1</v>
      </c>
      <c r="O413">
        <v>13</v>
      </c>
      <c r="P413" t="s">
        <v>30</v>
      </c>
      <c r="Q413">
        <v>0</v>
      </c>
      <c r="R413">
        <v>1</v>
      </c>
    </row>
    <row r="414" spans="1:18" x14ac:dyDescent="0.3">
      <c r="A414" t="s">
        <v>19</v>
      </c>
      <c r="B414">
        <v>56</v>
      </c>
      <c r="C414" t="s">
        <v>31</v>
      </c>
      <c r="D414" s="7">
        <v>42884</v>
      </c>
      <c r="E414" t="s">
        <v>21</v>
      </c>
      <c r="F414">
        <v>14</v>
      </c>
      <c r="G414">
        <v>10.199999999999999</v>
      </c>
      <c r="H414">
        <v>10</v>
      </c>
      <c r="I414">
        <v>6</v>
      </c>
      <c r="J414">
        <v>5</v>
      </c>
      <c r="K414" t="s">
        <v>22</v>
      </c>
      <c r="L414">
        <v>3</v>
      </c>
      <c r="M414">
        <v>0</v>
      </c>
      <c r="N414">
        <v>1</v>
      </c>
      <c r="O414">
        <v>14</v>
      </c>
      <c r="P414" t="s">
        <v>30</v>
      </c>
      <c r="Q414">
        <v>0</v>
      </c>
      <c r="R414">
        <v>1</v>
      </c>
    </row>
    <row r="415" spans="1:18" x14ac:dyDescent="0.3">
      <c r="A415" t="s">
        <v>19</v>
      </c>
      <c r="B415">
        <v>56</v>
      </c>
      <c r="C415" t="s">
        <v>31</v>
      </c>
      <c r="D415" s="7">
        <v>42884</v>
      </c>
      <c r="E415" t="s">
        <v>21</v>
      </c>
      <c r="F415">
        <v>15</v>
      </c>
      <c r="G415">
        <v>10.4</v>
      </c>
      <c r="H415">
        <v>10</v>
      </c>
      <c r="I415">
        <v>6</v>
      </c>
      <c r="J415">
        <v>5</v>
      </c>
      <c r="K415" t="s">
        <v>22</v>
      </c>
      <c r="L415">
        <v>3</v>
      </c>
      <c r="M415">
        <v>0</v>
      </c>
      <c r="N415">
        <v>2</v>
      </c>
      <c r="O415">
        <v>15</v>
      </c>
      <c r="P415" t="s">
        <v>23</v>
      </c>
      <c r="Q415">
        <v>0</v>
      </c>
      <c r="R415">
        <v>1</v>
      </c>
    </row>
    <row r="416" spans="1:18" x14ac:dyDescent="0.3">
      <c r="A416" t="s">
        <v>19</v>
      </c>
      <c r="B416">
        <v>56</v>
      </c>
      <c r="C416" t="s">
        <v>31</v>
      </c>
      <c r="D416" s="7">
        <v>42884</v>
      </c>
      <c r="E416" t="s">
        <v>21</v>
      </c>
      <c r="F416">
        <v>16</v>
      </c>
      <c r="G416">
        <v>10.4</v>
      </c>
      <c r="H416">
        <v>10</v>
      </c>
      <c r="I416">
        <v>6</v>
      </c>
      <c r="J416">
        <v>5</v>
      </c>
      <c r="K416" t="s">
        <v>22</v>
      </c>
      <c r="L416">
        <v>3</v>
      </c>
      <c r="M416">
        <v>0</v>
      </c>
      <c r="N416">
        <v>1</v>
      </c>
      <c r="O416">
        <v>16</v>
      </c>
      <c r="P416" t="s">
        <v>30</v>
      </c>
      <c r="Q416">
        <v>0</v>
      </c>
      <c r="R416">
        <v>1</v>
      </c>
    </row>
    <row r="417" spans="1:18" x14ac:dyDescent="0.3">
      <c r="A417" t="s">
        <v>19</v>
      </c>
      <c r="B417">
        <v>56</v>
      </c>
      <c r="C417" t="s">
        <v>31</v>
      </c>
      <c r="D417" s="7">
        <v>42884</v>
      </c>
      <c r="E417" t="s">
        <v>21</v>
      </c>
      <c r="F417">
        <v>17</v>
      </c>
      <c r="G417">
        <v>10.4</v>
      </c>
      <c r="H417">
        <v>10</v>
      </c>
      <c r="I417">
        <v>6</v>
      </c>
      <c r="J417">
        <v>5</v>
      </c>
      <c r="K417" t="s">
        <v>22</v>
      </c>
      <c r="L417">
        <v>3</v>
      </c>
      <c r="M417">
        <v>0</v>
      </c>
      <c r="N417">
        <v>2</v>
      </c>
      <c r="O417">
        <v>17</v>
      </c>
      <c r="P417" t="s">
        <v>30</v>
      </c>
      <c r="Q417">
        <v>0</v>
      </c>
      <c r="R417">
        <v>1</v>
      </c>
    </row>
    <row r="418" spans="1:18" x14ac:dyDescent="0.3">
      <c r="A418" t="s">
        <v>19</v>
      </c>
      <c r="B418">
        <v>56</v>
      </c>
      <c r="C418" t="s">
        <v>31</v>
      </c>
      <c r="D418" s="7">
        <v>42884</v>
      </c>
      <c r="E418" t="s">
        <v>21</v>
      </c>
      <c r="F418">
        <v>18</v>
      </c>
      <c r="G418">
        <v>10.3</v>
      </c>
      <c r="H418">
        <v>10</v>
      </c>
      <c r="I418">
        <v>6</v>
      </c>
      <c r="J418">
        <v>5</v>
      </c>
      <c r="K418" t="s">
        <v>22</v>
      </c>
      <c r="L418">
        <v>3</v>
      </c>
      <c r="M418">
        <v>0</v>
      </c>
      <c r="N418">
        <v>1</v>
      </c>
      <c r="O418">
        <v>18</v>
      </c>
      <c r="P418" t="s">
        <v>23</v>
      </c>
      <c r="Q418">
        <v>0</v>
      </c>
      <c r="R418">
        <v>1</v>
      </c>
    </row>
    <row r="419" spans="1:18" x14ac:dyDescent="0.3">
      <c r="A419" t="s">
        <v>19</v>
      </c>
      <c r="B419">
        <v>56</v>
      </c>
      <c r="C419" t="s">
        <v>31</v>
      </c>
      <c r="D419" s="7">
        <v>42884</v>
      </c>
      <c r="E419" t="s">
        <v>21</v>
      </c>
      <c r="F419">
        <v>19</v>
      </c>
      <c r="G419">
        <v>10.199999999999999</v>
      </c>
      <c r="H419">
        <v>10</v>
      </c>
      <c r="I419">
        <v>6</v>
      </c>
      <c r="J419">
        <v>5</v>
      </c>
      <c r="K419" t="s">
        <v>22</v>
      </c>
      <c r="L419">
        <v>3</v>
      </c>
      <c r="M419">
        <v>0</v>
      </c>
      <c r="N419">
        <v>1</v>
      </c>
      <c r="O419">
        <v>19</v>
      </c>
      <c r="P419" t="s">
        <v>23</v>
      </c>
      <c r="Q419">
        <v>0</v>
      </c>
      <c r="R419">
        <v>1</v>
      </c>
    </row>
    <row r="420" spans="1:18" x14ac:dyDescent="0.3">
      <c r="A420" t="s">
        <v>19</v>
      </c>
      <c r="B420">
        <v>56</v>
      </c>
      <c r="C420" t="s">
        <v>31</v>
      </c>
      <c r="D420" s="7">
        <v>42884</v>
      </c>
      <c r="E420" t="s">
        <v>21</v>
      </c>
      <c r="F420">
        <v>20</v>
      </c>
      <c r="G420">
        <v>10.4</v>
      </c>
      <c r="H420">
        <v>10</v>
      </c>
      <c r="I420">
        <v>6</v>
      </c>
      <c r="J420">
        <v>5</v>
      </c>
      <c r="K420" t="s">
        <v>22</v>
      </c>
      <c r="L420">
        <v>3</v>
      </c>
      <c r="M420">
        <v>0</v>
      </c>
      <c r="N420">
        <v>1</v>
      </c>
      <c r="O420">
        <v>20</v>
      </c>
      <c r="P420" t="s">
        <v>23</v>
      </c>
      <c r="Q420">
        <v>0</v>
      </c>
      <c r="R420">
        <v>1</v>
      </c>
    </row>
    <row r="421" spans="1:18" x14ac:dyDescent="0.3">
      <c r="A421" t="s">
        <v>19</v>
      </c>
      <c r="B421">
        <v>56</v>
      </c>
      <c r="C421" t="s">
        <v>31</v>
      </c>
      <c r="D421" s="7">
        <v>42884</v>
      </c>
      <c r="E421" t="s">
        <v>21</v>
      </c>
      <c r="F421">
        <v>21</v>
      </c>
      <c r="G421">
        <v>10.5</v>
      </c>
      <c r="H421">
        <v>10.5</v>
      </c>
      <c r="I421">
        <v>7</v>
      </c>
      <c r="J421">
        <v>6</v>
      </c>
      <c r="K421" t="s">
        <v>22</v>
      </c>
      <c r="L421">
        <v>3</v>
      </c>
      <c r="M421">
        <v>0</v>
      </c>
      <c r="N421">
        <v>2</v>
      </c>
      <c r="O421">
        <v>21</v>
      </c>
      <c r="P421" t="s">
        <v>23</v>
      </c>
      <c r="Q421">
        <v>0</v>
      </c>
      <c r="R421">
        <v>1</v>
      </c>
    </row>
    <row r="422" spans="1:18" x14ac:dyDescent="0.3">
      <c r="A422" t="s">
        <v>19</v>
      </c>
      <c r="B422">
        <v>56</v>
      </c>
      <c r="C422" t="s">
        <v>31</v>
      </c>
      <c r="D422" s="7">
        <v>42884</v>
      </c>
      <c r="E422" t="s">
        <v>21</v>
      </c>
      <c r="F422">
        <v>22</v>
      </c>
      <c r="G422">
        <v>10.5</v>
      </c>
      <c r="H422">
        <v>10.5</v>
      </c>
      <c r="I422">
        <v>7</v>
      </c>
      <c r="J422">
        <v>6</v>
      </c>
      <c r="K422" t="s">
        <v>22</v>
      </c>
      <c r="L422">
        <v>3</v>
      </c>
      <c r="M422">
        <v>0</v>
      </c>
      <c r="N422">
        <v>1</v>
      </c>
      <c r="O422">
        <v>22</v>
      </c>
      <c r="P422" t="s">
        <v>23</v>
      </c>
      <c r="Q422">
        <v>0</v>
      </c>
      <c r="R422">
        <v>1</v>
      </c>
    </row>
    <row r="423" spans="1:18" x14ac:dyDescent="0.3">
      <c r="A423" t="s">
        <v>19</v>
      </c>
      <c r="B423">
        <v>56</v>
      </c>
      <c r="C423" t="s">
        <v>31</v>
      </c>
      <c r="D423" s="7">
        <v>42884</v>
      </c>
      <c r="E423" t="s">
        <v>21</v>
      </c>
      <c r="F423">
        <v>23</v>
      </c>
      <c r="G423">
        <v>10.8</v>
      </c>
      <c r="H423">
        <v>10.5</v>
      </c>
      <c r="I423">
        <v>7</v>
      </c>
      <c r="J423">
        <v>6</v>
      </c>
      <c r="K423" t="s">
        <v>25</v>
      </c>
      <c r="L423">
        <v>3</v>
      </c>
      <c r="M423">
        <v>0</v>
      </c>
      <c r="N423">
        <v>1</v>
      </c>
      <c r="O423">
        <v>23</v>
      </c>
      <c r="P423" t="s">
        <v>23</v>
      </c>
      <c r="Q423">
        <v>0</v>
      </c>
      <c r="R423">
        <v>1</v>
      </c>
    </row>
    <row r="424" spans="1:18" x14ac:dyDescent="0.3">
      <c r="A424" t="s">
        <v>19</v>
      </c>
      <c r="B424">
        <v>56</v>
      </c>
      <c r="C424" t="s">
        <v>31</v>
      </c>
      <c r="D424" s="7">
        <v>42884</v>
      </c>
      <c r="E424" t="s">
        <v>21</v>
      </c>
      <c r="F424">
        <v>24</v>
      </c>
      <c r="G424">
        <v>10.8</v>
      </c>
      <c r="H424">
        <v>10.5</v>
      </c>
      <c r="I424">
        <v>7</v>
      </c>
      <c r="J424">
        <v>6</v>
      </c>
      <c r="K424" t="s">
        <v>25</v>
      </c>
      <c r="L424">
        <v>3</v>
      </c>
      <c r="M424">
        <v>0</v>
      </c>
      <c r="N424">
        <v>1</v>
      </c>
      <c r="O424">
        <v>24</v>
      </c>
      <c r="P424" t="s">
        <v>23</v>
      </c>
      <c r="Q424">
        <v>0</v>
      </c>
      <c r="R424">
        <v>1</v>
      </c>
    </row>
    <row r="425" spans="1:18" x14ac:dyDescent="0.3">
      <c r="A425" t="s">
        <v>19</v>
      </c>
      <c r="B425">
        <v>56</v>
      </c>
      <c r="C425" t="s">
        <v>31</v>
      </c>
      <c r="D425" s="7">
        <v>42884</v>
      </c>
      <c r="E425" t="s">
        <v>21</v>
      </c>
      <c r="F425">
        <v>25</v>
      </c>
      <c r="G425">
        <v>10.7</v>
      </c>
      <c r="H425">
        <v>10.5</v>
      </c>
      <c r="I425">
        <v>7</v>
      </c>
      <c r="J425">
        <v>6</v>
      </c>
      <c r="K425" t="s">
        <v>22</v>
      </c>
      <c r="L425">
        <v>3</v>
      </c>
      <c r="M425">
        <v>0</v>
      </c>
      <c r="N425">
        <v>1</v>
      </c>
      <c r="O425">
        <v>25</v>
      </c>
      <c r="P425" t="s">
        <v>30</v>
      </c>
      <c r="Q425">
        <v>0</v>
      </c>
      <c r="R425">
        <v>1</v>
      </c>
    </row>
    <row r="426" spans="1:18" x14ac:dyDescent="0.3">
      <c r="A426" t="s">
        <v>19</v>
      </c>
      <c r="B426">
        <v>56</v>
      </c>
      <c r="C426" t="s">
        <v>31</v>
      </c>
      <c r="D426" s="7">
        <v>42884</v>
      </c>
      <c r="E426" t="s">
        <v>21</v>
      </c>
      <c r="F426">
        <v>26</v>
      </c>
      <c r="G426">
        <v>10.9</v>
      </c>
      <c r="H426">
        <v>10.5</v>
      </c>
      <c r="I426">
        <v>8</v>
      </c>
      <c r="J426">
        <v>7</v>
      </c>
      <c r="K426" t="s">
        <v>25</v>
      </c>
      <c r="L426">
        <v>3</v>
      </c>
      <c r="M426">
        <v>0</v>
      </c>
      <c r="N426">
        <v>2</v>
      </c>
      <c r="O426">
        <v>26</v>
      </c>
      <c r="P426" t="s">
        <v>23</v>
      </c>
      <c r="Q426">
        <v>0</v>
      </c>
      <c r="R426">
        <v>1</v>
      </c>
    </row>
    <row r="427" spans="1:18" x14ac:dyDescent="0.3">
      <c r="A427" t="s">
        <v>19</v>
      </c>
      <c r="B427">
        <v>56</v>
      </c>
      <c r="C427" t="s">
        <v>31</v>
      </c>
      <c r="D427" s="7">
        <v>42884</v>
      </c>
      <c r="E427" t="s">
        <v>21</v>
      </c>
      <c r="F427">
        <v>27</v>
      </c>
      <c r="G427">
        <v>10.7</v>
      </c>
      <c r="H427">
        <v>10.5</v>
      </c>
      <c r="I427">
        <v>7</v>
      </c>
      <c r="J427">
        <v>6</v>
      </c>
      <c r="K427" t="s">
        <v>22</v>
      </c>
      <c r="L427">
        <v>3</v>
      </c>
      <c r="M427">
        <v>0</v>
      </c>
      <c r="N427">
        <v>1</v>
      </c>
      <c r="O427">
        <v>27</v>
      </c>
      <c r="P427" t="s">
        <v>23</v>
      </c>
      <c r="Q427">
        <v>0</v>
      </c>
      <c r="R427">
        <v>1</v>
      </c>
    </row>
    <row r="428" spans="1:18" x14ac:dyDescent="0.3">
      <c r="A428" t="s">
        <v>19</v>
      </c>
      <c r="B428">
        <v>56</v>
      </c>
      <c r="C428" t="s">
        <v>31</v>
      </c>
      <c r="D428" s="7">
        <v>42884</v>
      </c>
      <c r="E428" t="s">
        <v>21</v>
      </c>
      <c r="F428">
        <v>28</v>
      </c>
      <c r="G428">
        <v>10.8</v>
      </c>
      <c r="H428">
        <v>10.5</v>
      </c>
      <c r="I428">
        <v>7</v>
      </c>
      <c r="J428">
        <v>6</v>
      </c>
      <c r="K428" t="s">
        <v>22</v>
      </c>
      <c r="L428">
        <v>3</v>
      </c>
      <c r="M428">
        <v>0</v>
      </c>
      <c r="N428">
        <v>1</v>
      </c>
      <c r="O428">
        <v>28</v>
      </c>
      <c r="P428" t="s">
        <v>23</v>
      </c>
      <c r="Q428">
        <v>0</v>
      </c>
      <c r="R428">
        <v>1</v>
      </c>
    </row>
    <row r="429" spans="1:18" x14ac:dyDescent="0.3">
      <c r="A429" t="s">
        <v>19</v>
      </c>
      <c r="B429">
        <v>56</v>
      </c>
      <c r="C429" t="s">
        <v>31</v>
      </c>
      <c r="D429" s="7">
        <v>42884</v>
      </c>
      <c r="E429" t="s">
        <v>21</v>
      </c>
      <c r="F429">
        <v>29</v>
      </c>
      <c r="G429">
        <v>10.6</v>
      </c>
      <c r="H429">
        <v>10.5</v>
      </c>
      <c r="I429">
        <v>7</v>
      </c>
      <c r="J429">
        <v>6</v>
      </c>
      <c r="K429" t="s">
        <v>25</v>
      </c>
      <c r="L429">
        <v>3</v>
      </c>
      <c r="M429">
        <v>0</v>
      </c>
      <c r="N429">
        <v>1</v>
      </c>
      <c r="O429">
        <v>29</v>
      </c>
      <c r="P429" t="s">
        <v>23</v>
      </c>
      <c r="Q429">
        <v>0</v>
      </c>
      <c r="R429">
        <v>1</v>
      </c>
    </row>
    <row r="430" spans="1:18" x14ac:dyDescent="0.3">
      <c r="A430" t="s">
        <v>19</v>
      </c>
      <c r="B430">
        <v>56</v>
      </c>
      <c r="C430" t="s">
        <v>31</v>
      </c>
      <c r="D430" s="7">
        <v>42884</v>
      </c>
      <c r="E430" t="s">
        <v>21</v>
      </c>
      <c r="F430">
        <v>30</v>
      </c>
      <c r="G430">
        <v>10.5</v>
      </c>
      <c r="H430">
        <v>10.5</v>
      </c>
      <c r="I430">
        <v>7</v>
      </c>
      <c r="J430">
        <v>6</v>
      </c>
      <c r="K430" t="s">
        <v>22</v>
      </c>
      <c r="L430">
        <v>3</v>
      </c>
      <c r="M430">
        <v>0</v>
      </c>
      <c r="N430">
        <v>1</v>
      </c>
      <c r="O430">
        <v>30</v>
      </c>
      <c r="P430" t="s">
        <v>23</v>
      </c>
      <c r="Q430">
        <v>0</v>
      </c>
      <c r="R430">
        <v>1</v>
      </c>
    </row>
    <row r="431" spans="1:18" x14ac:dyDescent="0.3">
      <c r="A431" t="s">
        <v>19</v>
      </c>
      <c r="B431">
        <v>56</v>
      </c>
      <c r="C431" t="s">
        <v>31</v>
      </c>
      <c r="D431" s="7">
        <v>42884</v>
      </c>
      <c r="E431" t="s">
        <v>21</v>
      </c>
      <c r="F431">
        <v>31</v>
      </c>
      <c r="G431">
        <v>11.4</v>
      </c>
      <c r="H431">
        <v>11</v>
      </c>
      <c r="I431">
        <v>8</v>
      </c>
      <c r="J431">
        <v>7</v>
      </c>
      <c r="K431" t="s">
        <v>25</v>
      </c>
      <c r="L431">
        <v>3</v>
      </c>
      <c r="M431">
        <v>0</v>
      </c>
      <c r="N431">
        <v>1</v>
      </c>
      <c r="O431">
        <v>31</v>
      </c>
      <c r="P431" t="s">
        <v>23</v>
      </c>
      <c r="Q431">
        <v>0</v>
      </c>
      <c r="R431">
        <v>1</v>
      </c>
    </row>
    <row r="432" spans="1:18" x14ac:dyDescent="0.3">
      <c r="A432" t="s">
        <v>19</v>
      </c>
      <c r="B432">
        <v>56</v>
      </c>
      <c r="C432" t="s">
        <v>31</v>
      </c>
      <c r="D432" s="7">
        <v>42884</v>
      </c>
      <c r="E432" t="s">
        <v>21</v>
      </c>
      <c r="F432">
        <v>32</v>
      </c>
      <c r="G432">
        <v>11.2</v>
      </c>
      <c r="H432">
        <v>11</v>
      </c>
      <c r="I432">
        <v>8</v>
      </c>
      <c r="J432">
        <v>7</v>
      </c>
      <c r="K432" t="s">
        <v>25</v>
      </c>
      <c r="L432">
        <v>3</v>
      </c>
      <c r="M432">
        <v>0</v>
      </c>
      <c r="N432">
        <v>1</v>
      </c>
      <c r="O432">
        <v>32</v>
      </c>
      <c r="P432" t="s">
        <v>23</v>
      </c>
      <c r="Q432">
        <v>0</v>
      </c>
      <c r="R432">
        <v>1</v>
      </c>
    </row>
    <row r="433" spans="1:18" x14ac:dyDescent="0.3">
      <c r="A433" t="s">
        <v>19</v>
      </c>
      <c r="B433">
        <v>56</v>
      </c>
      <c r="C433" t="s">
        <v>31</v>
      </c>
      <c r="D433" s="7">
        <v>42884</v>
      </c>
      <c r="E433" t="s">
        <v>21</v>
      </c>
      <c r="F433">
        <v>33</v>
      </c>
      <c r="G433">
        <v>11.2</v>
      </c>
      <c r="H433">
        <v>11</v>
      </c>
      <c r="I433">
        <v>8</v>
      </c>
      <c r="J433">
        <v>7</v>
      </c>
      <c r="K433" t="s">
        <v>22</v>
      </c>
      <c r="L433">
        <v>3</v>
      </c>
      <c r="M433">
        <v>0</v>
      </c>
      <c r="N433">
        <v>1</v>
      </c>
      <c r="O433">
        <v>33</v>
      </c>
      <c r="P433" t="s">
        <v>23</v>
      </c>
      <c r="Q433">
        <v>0</v>
      </c>
      <c r="R433">
        <v>1</v>
      </c>
    </row>
    <row r="434" spans="1:18" x14ac:dyDescent="0.3">
      <c r="A434" t="s">
        <v>19</v>
      </c>
      <c r="B434">
        <v>56</v>
      </c>
      <c r="C434" t="s">
        <v>31</v>
      </c>
      <c r="D434" s="7">
        <v>42884</v>
      </c>
      <c r="E434" t="s">
        <v>21</v>
      </c>
      <c r="F434">
        <v>34</v>
      </c>
      <c r="G434">
        <v>11.1</v>
      </c>
      <c r="H434">
        <v>11</v>
      </c>
      <c r="I434">
        <v>8</v>
      </c>
      <c r="J434">
        <v>7</v>
      </c>
      <c r="K434" t="s">
        <v>25</v>
      </c>
      <c r="L434">
        <v>3</v>
      </c>
      <c r="M434">
        <v>0</v>
      </c>
      <c r="N434">
        <v>2</v>
      </c>
      <c r="O434">
        <v>34</v>
      </c>
      <c r="P434" t="s">
        <v>23</v>
      </c>
      <c r="Q434">
        <v>0</v>
      </c>
      <c r="R434">
        <v>1</v>
      </c>
    </row>
    <row r="435" spans="1:18" x14ac:dyDescent="0.3">
      <c r="A435" t="s">
        <v>19</v>
      </c>
      <c r="B435">
        <v>56</v>
      </c>
      <c r="C435" t="s">
        <v>31</v>
      </c>
      <c r="D435" s="7">
        <v>42884</v>
      </c>
      <c r="E435" t="s">
        <v>21</v>
      </c>
      <c r="F435">
        <v>35</v>
      </c>
      <c r="G435">
        <v>11</v>
      </c>
      <c r="H435">
        <v>11</v>
      </c>
      <c r="I435">
        <v>8</v>
      </c>
      <c r="J435">
        <v>7</v>
      </c>
      <c r="K435" t="s">
        <v>25</v>
      </c>
      <c r="L435">
        <v>3</v>
      </c>
      <c r="M435">
        <v>0</v>
      </c>
      <c r="N435">
        <v>1</v>
      </c>
      <c r="O435">
        <v>35</v>
      </c>
      <c r="P435" t="s">
        <v>23</v>
      </c>
      <c r="Q435">
        <v>0</v>
      </c>
      <c r="R435">
        <v>1</v>
      </c>
    </row>
    <row r="436" spans="1:18" x14ac:dyDescent="0.3">
      <c r="A436" t="s">
        <v>19</v>
      </c>
      <c r="B436">
        <v>56</v>
      </c>
      <c r="C436" t="s">
        <v>31</v>
      </c>
      <c r="D436" s="7">
        <v>42884</v>
      </c>
      <c r="E436" t="s">
        <v>21</v>
      </c>
      <c r="F436">
        <v>36</v>
      </c>
      <c r="G436">
        <v>11.2</v>
      </c>
      <c r="H436">
        <v>11</v>
      </c>
      <c r="I436">
        <v>7</v>
      </c>
      <c r="J436">
        <v>6</v>
      </c>
      <c r="K436" t="s">
        <v>25</v>
      </c>
      <c r="L436">
        <v>3</v>
      </c>
      <c r="M436">
        <v>0</v>
      </c>
      <c r="N436">
        <v>2</v>
      </c>
      <c r="O436">
        <v>36</v>
      </c>
      <c r="P436" t="s">
        <v>23</v>
      </c>
      <c r="Q436">
        <v>0</v>
      </c>
      <c r="R436">
        <v>1</v>
      </c>
    </row>
    <row r="437" spans="1:18" x14ac:dyDescent="0.3">
      <c r="A437" t="s">
        <v>19</v>
      </c>
      <c r="B437">
        <v>56</v>
      </c>
      <c r="C437" t="s">
        <v>31</v>
      </c>
      <c r="D437" s="7">
        <v>42884</v>
      </c>
      <c r="E437" t="s">
        <v>21</v>
      </c>
      <c r="F437">
        <v>37</v>
      </c>
      <c r="G437">
        <v>11.3</v>
      </c>
      <c r="H437">
        <v>11</v>
      </c>
      <c r="I437">
        <v>8</v>
      </c>
      <c r="J437">
        <v>7</v>
      </c>
      <c r="K437" t="s">
        <v>22</v>
      </c>
      <c r="L437">
        <v>3</v>
      </c>
      <c r="M437">
        <v>0</v>
      </c>
      <c r="N437">
        <v>1</v>
      </c>
      <c r="O437">
        <v>37</v>
      </c>
      <c r="P437" t="s">
        <v>23</v>
      </c>
      <c r="Q437">
        <v>0</v>
      </c>
      <c r="R437">
        <v>1</v>
      </c>
    </row>
    <row r="438" spans="1:18" x14ac:dyDescent="0.3">
      <c r="A438" t="s">
        <v>19</v>
      </c>
      <c r="B438">
        <v>56</v>
      </c>
      <c r="C438" t="s">
        <v>31</v>
      </c>
      <c r="D438" s="7">
        <v>42884</v>
      </c>
      <c r="E438" t="s">
        <v>21</v>
      </c>
      <c r="F438">
        <v>38</v>
      </c>
      <c r="G438">
        <v>11</v>
      </c>
      <c r="H438">
        <v>11</v>
      </c>
      <c r="I438">
        <v>8</v>
      </c>
      <c r="J438">
        <v>7</v>
      </c>
      <c r="K438" t="s">
        <v>22</v>
      </c>
      <c r="L438">
        <v>3</v>
      </c>
      <c r="M438">
        <v>0</v>
      </c>
      <c r="N438">
        <v>1</v>
      </c>
      <c r="O438">
        <v>38</v>
      </c>
      <c r="P438" t="s">
        <v>23</v>
      </c>
      <c r="Q438">
        <v>0</v>
      </c>
      <c r="R438">
        <v>1</v>
      </c>
    </row>
    <row r="439" spans="1:18" x14ac:dyDescent="0.3">
      <c r="A439" t="s">
        <v>19</v>
      </c>
      <c r="B439">
        <v>56</v>
      </c>
      <c r="C439" t="s">
        <v>31</v>
      </c>
      <c r="D439" s="7">
        <v>42884</v>
      </c>
      <c r="E439" t="s">
        <v>21</v>
      </c>
      <c r="F439">
        <v>39</v>
      </c>
      <c r="G439">
        <v>11.4</v>
      </c>
      <c r="H439">
        <v>11</v>
      </c>
      <c r="I439">
        <v>8</v>
      </c>
      <c r="J439">
        <v>7</v>
      </c>
      <c r="K439" t="s">
        <v>22</v>
      </c>
      <c r="L439">
        <v>3</v>
      </c>
      <c r="M439">
        <v>0</v>
      </c>
      <c r="N439">
        <v>2</v>
      </c>
      <c r="O439">
        <v>39</v>
      </c>
      <c r="P439" t="s">
        <v>23</v>
      </c>
      <c r="Q439">
        <v>0</v>
      </c>
      <c r="R439">
        <v>1</v>
      </c>
    </row>
    <row r="440" spans="1:18" x14ac:dyDescent="0.3">
      <c r="A440" t="s">
        <v>19</v>
      </c>
      <c r="B440">
        <v>56</v>
      </c>
      <c r="C440" t="s">
        <v>31</v>
      </c>
      <c r="D440" s="7">
        <v>42884</v>
      </c>
      <c r="E440" t="s">
        <v>21</v>
      </c>
      <c r="F440">
        <v>40</v>
      </c>
      <c r="G440">
        <v>11.1</v>
      </c>
      <c r="H440">
        <v>11</v>
      </c>
      <c r="I440">
        <v>8</v>
      </c>
      <c r="J440">
        <v>7</v>
      </c>
      <c r="K440" t="s">
        <v>25</v>
      </c>
      <c r="L440">
        <v>3</v>
      </c>
      <c r="M440">
        <v>0</v>
      </c>
      <c r="N440">
        <v>1</v>
      </c>
      <c r="O440">
        <v>40</v>
      </c>
      <c r="P440" t="s">
        <v>23</v>
      </c>
      <c r="Q440">
        <v>0</v>
      </c>
      <c r="R440">
        <v>1</v>
      </c>
    </row>
    <row r="441" spans="1:18" x14ac:dyDescent="0.3">
      <c r="A441" t="s">
        <v>19</v>
      </c>
      <c r="B441">
        <v>56</v>
      </c>
      <c r="C441" t="s">
        <v>31</v>
      </c>
      <c r="D441" s="7">
        <v>42884</v>
      </c>
      <c r="E441" t="s">
        <v>21</v>
      </c>
      <c r="F441">
        <v>41</v>
      </c>
      <c r="G441">
        <v>11.6</v>
      </c>
      <c r="H441">
        <v>11.5</v>
      </c>
      <c r="I441">
        <v>9</v>
      </c>
      <c r="J441">
        <v>8</v>
      </c>
      <c r="K441" t="s">
        <v>22</v>
      </c>
      <c r="L441">
        <v>3</v>
      </c>
      <c r="M441">
        <v>0</v>
      </c>
      <c r="N441">
        <v>2</v>
      </c>
      <c r="O441">
        <v>41</v>
      </c>
      <c r="P441" t="s">
        <v>23</v>
      </c>
      <c r="Q441">
        <v>1</v>
      </c>
      <c r="R441">
        <v>1</v>
      </c>
    </row>
    <row r="442" spans="1:18" x14ac:dyDescent="0.3">
      <c r="A442" t="s">
        <v>19</v>
      </c>
      <c r="B442">
        <v>56</v>
      </c>
      <c r="C442" t="s">
        <v>31</v>
      </c>
      <c r="D442" s="7">
        <v>42884</v>
      </c>
      <c r="E442" t="s">
        <v>21</v>
      </c>
      <c r="F442">
        <v>42</v>
      </c>
      <c r="G442">
        <v>11.9</v>
      </c>
      <c r="H442">
        <v>11.5</v>
      </c>
      <c r="I442">
        <v>10</v>
      </c>
      <c r="J442">
        <v>9</v>
      </c>
      <c r="K442" t="s">
        <v>22</v>
      </c>
      <c r="L442">
        <v>3</v>
      </c>
      <c r="M442">
        <v>0</v>
      </c>
      <c r="N442">
        <v>2</v>
      </c>
      <c r="O442">
        <v>42</v>
      </c>
      <c r="P442" t="s">
        <v>30</v>
      </c>
      <c r="Q442">
        <v>0</v>
      </c>
      <c r="R442">
        <v>1</v>
      </c>
    </row>
    <row r="443" spans="1:18" x14ac:dyDescent="0.3">
      <c r="A443" t="s">
        <v>19</v>
      </c>
      <c r="B443">
        <v>56</v>
      </c>
      <c r="C443" t="s">
        <v>31</v>
      </c>
      <c r="D443" s="7">
        <v>42884</v>
      </c>
      <c r="E443" t="s">
        <v>21</v>
      </c>
      <c r="F443">
        <v>43</v>
      </c>
      <c r="G443">
        <v>11.5</v>
      </c>
      <c r="H443">
        <v>11.5</v>
      </c>
      <c r="I443">
        <v>9</v>
      </c>
      <c r="J443">
        <v>8</v>
      </c>
      <c r="K443" t="s">
        <v>22</v>
      </c>
      <c r="L443">
        <v>3</v>
      </c>
      <c r="M443">
        <v>0</v>
      </c>
      <c r="N443">
        <v>1</v>
      </c>
      <c r="O443">
        <v>43</v>
      </c>
      <c r="P443" t="s">
        <v>30</v>
      </c>
      <c r="Q443">
        <v>1</v>
      </c>
      <c r="R443">
        <v>2</v>
      </c>
    </row>
    <row r="444" spans="1:18" x14ac:dyDescent="0.3">
      <c r="A444" t="s">
        <v>19</v>
      </c>
      <c r="B444">
        <v>56</v>
      </c>
      <c r="C444" t="s">
        <v>31</v>
      </c>
      <c r="D444" s="7">
        <v>42884</v>
      </c>
      <c r="E444" t="s">
        <v>21</v>
      </c>
      <c r="F444">
        <v>44</v>
      </c>
      <c r="G444">
        <v>11.9</v>
      </c>
      <c r="H444">
        <v>11.5</v>
      </c>
      <c r="I444">
        <v>10</v>
      </c>
      <c r="J444">
        <v>9</v>
      </c>
      <c r="K444" t="s">
        <v>25</v>
      </c>
      <c r="L444">
        <v>3</v>
      </c>
      <c r="M444">
        <v>0</v>
      </c>
      <c r="N444">
        <v>1</v>
      </c>
      <c r="O444">
        <v>44</v>
      </c>
      <c r="P444" t="s">
        <v>23</v>
      </c>
      <c r="Q444">
        <v>0</v>
      </c>
      <c r="R444">
        <v>1</v>
      </c>
    </row>
    <row r="445" spans="1:18" x14ac:dyDescent="0.3">
      <c r="A445" t="s">
        <v>19</v>
      </c>
      <c r="B445">
        <v>56</v>
      </c>
      <c r="C445" t="s">
        <v>31</v>
      </c>
      <c r="D445" s="7">
        <v>42884</v>
      </c>
      <c r="E445" t="s">
        <v>21</v>
      </c>
      <c r="F445">
        <v>45</v>
      </c>
      <c r="G445">
        <v>11.6</v>
      </c>
      <c r="H445">
        <v>11.5</v>
      </c>
      <c r="I445">
        <v>9</v>
      </c>
      <c r="J445">
        <v>8</v>
      </c>
      <c r="K445" t="s">
        <v>22</v>
      </c>
      <c r="L445">
        <v>3</v>
      </c>
      <c r="M445">
        <v>0</v>
      </c>
      <c r="N445">
        <v>1</v>
      </c>
      <c r="O445">
        <v>45</v>
      </c>
      <c r="P445" t="s">
        <v>23</v>
      </c>
      <c r="Q445">
        <v>0</v>
      </c>
      <c r="R445">
        <v>1</v>
      </c>
    </row>
    <row r="446" spans="1:18" x14ac:dyDescent="0.3">
      <c r="A446" t="s">
        <v>19</v>
      </c>
      <c r="B446">
        <v>56</v>
      </c>
      <c r="C446" t="s">
        <v>31</v>
      </c>
      <c r="D446" s="7">
        <v>42884</v>
      </c>
      <c r="E446" t="s">
        <v>21</v>
      </c>
      <c r="F446">
        <v>46</v>
      </c>
      <c r="G446">
        <v>11.8</v>
      </c>
      <c r="H446">
        <v>11.5</v>
      </c>
      <c r="I446">
        <v>9</v>
      </c>
      <c r="J446">
        <v>8</v>
      </c>
      <c r="K446" t="s">
        <v>25</v>
      </c>
      <c r="L446">
        <v>3</v>
      </c>
      <c r="M446">
        <v>0</v>
      </c>
      <c r="N446">
        <v>1</v>
      </c>
      <c r="O446">
        <v>46</v>
      </c>
      <c r="P446" t="s">
        <v>23</v>
      </c>
      <c r="Q446">
        <v>1</v>
      </c>
      <c r="R446">
        <v>1</v>
      </c>
    </row>
    <row r="447" spans="1:18" x14ac:dyDescent="0.3">
      <c r="A447" t="s">
        <v>19</v>
      </c>
      <c r="B447">
        <v>56</v>
      </c>
      <c r="C447" t="s">
        <v>31</v>
      </c>
      <c r="D447" s="7">
        <v>42884</v>
      </c>
      <c r="E447" t="s">
        <v>21</v>
      </c>
      <c r="F447">
        <v>47</v>
      </c>
      <c r="G447">
        <v>11.5</v>
      </c>
      <c r="H447">
        <v>11.5</v>
      </c>
      <c r="I447">
        <v>9</v>
      </c>
      <c r="J447">
        <v>8</v>
      </c>
      <c r="K447" t="s">
        <v>22</v>
      </c>
      <c r="L447">
        <v>3</v>
      </c>
      <c r="M447">
        <v>0</v>
      </c>
      <c r="N447">
        <v>2</v>
      </c>
      <c r="O447">
        <v>47</v>
      </c>
      <c r="P447" t="s">
        <v>23</v>
      </c>
      <c r="Q447">
        <v>0</v>
      </c>
      <c r="R447">
        <v>1</v>
      </c>
    </row>
    <row r="448" spans="1:18" x14ac:dyDescent="0.3">
      <c r="A448" t="s">
        <v>19</v>
      </c>
      <c r="B448">
        <v>56</v>
      </c>
      <c r="C448" t="s">
        <v>31</v>
      </c>
      <c r="D448" s="7">
        <v>42884</v>
      </c>
      <c r="E448" t="s">
        <v>21</v>
      </c>
      <c r="F448">
        <v>48</v>
      </c>
      <c r="G448">
        <v>11.6</v>
      </c>
      <c r="H448">
        <v>11.5</v>
      </c>
      <c r="I448">
        <v>9</v>
      </c>
      <c r="J448">
        <v>8</v>
      </c>
      <c r="K448" t="s">
        <v>25</v>
      </c>
      <c r="L448">
        <v>3</v>
      </c>
      <c r="M448">
        <v>0</v>
      </c>
      <c r="N448">
        <v>1</v>
      </c>
      <c r="O448">
        <v>48</v>
      </c>
      <c r="P448" t="s">
        <v>23</v>
      </c>
      <c r="Q448">
        <v>0</v>
      </c>
      <c r="R448">
        <v>1</v>
      </c>
    </row>
    <row r="449" spans="1:18" x14ac:dyDescent="0.3">
      <c r="A449" t="s">
        <v>19</v>
      </c>
      <c r="B449">
        <v>56</v>
      </c>
      <c r="C449" t="s">
        <v>31</v>
      </c>
      <c r="D449" s="7">
        <v>42884</v>
      </c>
      <c r="E449" t="s">
        <v>21</v>
      </c>
      <c r="F449">
        <v>49</v>
      </c>
      <c r="G449">
        <v>11.5</v>
      </c>
      <c r="H449">
        <v>11.5</v>
      </c>
      <c r="I449">
        <v>9</v>
      </c>
      <c r="J449">
        <v>8</v>
      </c>
      <c r="K449" t="s">
        <v>25</v>
      </c>
      <c r="L449">
        <v>3</v>
      </c>
      <c r="M449">
        <v>0</v>
      </c>
      <c r="N449">
        <v>2</v>
      </c>
      <c r="O449">
        <v>49</v>
      </c>
      <c r="P449" t="s">
        <v>23</v>
      </c>
      <c r="Q449">
        <v>0</v>
      </c>
      <c r="R449">
        <v>1</v>
      </c>
    </row>
    <row r="450" spans="1:18" x14ac:dyDescent="0.3">
      <c r="A450" t="s">
        <v>19</v>
      </c>
      <c r="B450">
        <v>56</v>
      </c>
      <c r="C450" t="s">
        <v>31</v>
      </c>
      <c r="D450" s="7">
        <v>42884</v>
      </c>
      <c r="E450" t="s">
        <v>21</v>
      </c>
      <c r="F450">
        <v>50</v>
      </c>
      <c r="G450">
        <v>11.9</v>
      </c>
      <c r="H450">
        <v>11.5</v>
      </c>
      <c r="I450">
        <v>11</v>
      </c>
      <c r="J450">
        <v>10</v>
      </c>
      <c r="K450" t="s">
        <v>25</v>
      </c>
      <c r="L450">
        <v>5</v>
      </c>
      <c r="M450">
        <v>0</v>
      </c>
      <c r="N450">
        <v>2</v>
      </c>
      <c r="O450">
        <v>50</v>
      </c>
      <c r="P450" t="s">
        <v>23</v>
      </c>
      <c r="Q450">
        <v>0</v>
      </c>
      <c r="R450">
        <v>1</v>
      </c>
    </row>
    <row r="451" spans="1:18" x14ac:dyDescent="0.3">
      <c r="A451" t="s">
        <v>19</v>
      </c>
      <c r="B451">
        <v>56</v>
      </c>
      <c r="C451" t="s">
        <v>31</v>
      </c>
      <c r="D451" s="7">
        <v>42884</v>
      </c>
      <c r="E451" t="s">
        <v>21</v>
      </c>
      <c r="F451">
        <v>51</v>
      </c>
      <c r="G451">
        <v>12.1</v>
      </c>
      <c r="H451">
        <v>12</v>
      </c>
      <c r="I451">
        <v>10</v>
      </c>
      <c r="J451">
        <v>9</v>
      </c>
      <c r="K451" t="s">
        <v>25</v>
      </c>
      <c r="L451">
        <v>3</v>
      </c>
      <c r="M451">
        <v>0</v>
      </c>
      <c r="N451">
        <v>1</v>
      </c>
      <c r="O451">
        <v>51</v>
      </c>
      <c r="P451" t="s">
        <v>23</v>
      </c>
      <c r="Q451">
        <v>0</v>
      </c>
      <c r="R451">
        <v>1</v>
      </c>
    </row>
    <row r="452" spans="1:18" x14ac:dyDescent="0.3">
      <c r="A452" t="s">
        <v>19</v>
      </c>
      <c r="B452">
        <v>56</v>
      </c>
      <c r="C452" t="s">
        <v>31</v>
      </c>
      <c r="D452" s="7">
        <v>42884</v>
      </c>
      <c r="E452" t="s">
        <v>21</v>
      </c>
      <c r="F452">
        <v>52</v>
      </c>
      <c r="G452">
        <v>12</v>
      </c>
      <c r="H452">
        <v>12</v>
      </c>
      <c r="I452">
        <v>10</v>
      </c>
      <c r="J452">
        <v>9</v>
      </c>
      <c r="K452" t="s">
        <v>25</v>
      </c>
      <c r="L452">
        <v>3</v>
      </c>
      <c r="M452">
        <v>0</v>
      </c>
      <c r="N452">
        <v>1</v>
      </c>
      <c r="O452">
        <v>52</v>
      </c>
      <c r="P452" t="s">
        <v>23</v>
      </c>
      <c r="Q452">
        <v>0</v>
      </c>
      <c r="R452">
        <v>1</v>
      </c>
    </row>
    <row r="453" spans="1:18" x14ac:dyDescent="0.3">
      <c r="A453" t="s">
        <v>19</v>
      </c>
      <c r="B453">
        <v>56</v>
      </c>
      <c r="C453" t="s">
        <v>31</v>
      </c>
      <c r="D453" s="7">
        <v>42884</v>
      </c>
      <c r="E453" t="s">
        <v>21</v>
      </c>
      <c r="F453">
        <v>53</v>
      </c>
      <c r="G453">
        <v>12.4</v>
      </c>
      <c r="H453">
        <v>12</v>
      </c>
      <c r="I453">
        <v>12</v>
      </c>
      <c r="J453">
        <v>11</v>
      </c>
      <c r="K453" t="s">
        <v>25</v>
      </c>
      <c r="L453">
        <v>3</v>
      </c>
      <c r="M453">
        <v>0</v>
      </c>
      <c r="N453">
        <v>2</v>
      </c>
      <c r="O453">
        <v>53</v>
      </c>
      <c r="P453" t="s">
        <v>23</v>
      </c>
      <c r="Q453">
        <v>0</v>
      </c>
      <c r="R453">
        <v>1</v>
      </c>
    </row>
    <row r="454" spans="1:18" x14ac:dyDescent="0.3">
      <c r="A454" t="s">
        <v>19</v>
      </c>
      <c r="B454">
        <v>56</v>
      </c>
      <c r="C454" t="s">
        <v>31</v>
      </c>
      <c r="D454" s="7">
        <v>42884</v>
      </c>
      <c r="E454" t="s">
        <v>21</v>
      </c>
      <c r="F454">
        <v>54</v>
      </c>
      <c r="G454">
        <v>12.3</v>
      </c>
      <c r="H454">
        <v>12</v>
      </c>
      <c r="I454">
        <v>11</v>
      </c>
      <c r="J454">
        <v>10</v>
      </c>
      <c r="K454" t="s">
        <v>25</v>
      </c>
      <c r="L454">
        <v>3</v>
      </c>
      <c r="M454">
        <v>0</v>
      </c>
      <c r="N454">
        <v>1</v>
      </c>
      <c r="O454">
        <v>54</v>
      </c>
      <c r="P454" t="s">
        <v>23</v>
      </c>
      <c r="Q454">
        <v>0</v>
      </c>
      <c r="R454">
        <v>1</v>
      </c>
    </row>
    <row r="455" spans="1:18" x14ac:dyDescent="0.3">
      <c r="A455" t="s">
        <v>19</v>
      </c>
      <c r="B455">
        <v>56</v>
      </c>
      <c r="C455" t="s">
        <v>31</v>
      </c>
      <c r="D455" s="7">
        <v>42884</v>
      </c>
      <c r="E455" t="s">
        <v>21</v>
      </c>
      <c r="F455">
        <v>55</v>
      </c>
      <c r="G455">
        <v>12.3</v>
      </c>
      <c r="H455">
        <v>12</v>
      </c>
      <c r="I455">
        <v>11</v>
      </c>
      <c r="J455">
        <v>10</v>
      </c>
      <c r="K455" t="s">
        <v>25</v>
      </c>
      <c r="L455">
        <v>3</v>
      </c>
      <c r="M455">
        <v>0</v>
      </c>
      <c r="N455">
        <v>2</v>
      </c>
      <c r="O455">
        <v>55</v>
      </c>
      <c r="P455" t="s">
        <v>23</v>
      </c>
      <c r="Q455">
        <v>0</v>
      </c>
      <c r="R455">
        <v>1</v>
      </c>
    </row>
    <row r="456" spans="1:18" x14ac:dyDescent="0.3">
      <c r="A456" t="s">
        <v>19</v>
      </c>
      <c r="B456">
        <v>56</v>
      </c>
      <c r="C456" t="s">
        <v>31</v>
      </c>
      <c r="D456" s="7">
        <v>42884</v>
      </c>
      <c r="E456" t="s">
        <v>21</v>
      </c>
      <c r="F456">
        <v>56</v>
      </c>
      <c r="G456">
        <v>12.2</v>
      </c>
      <c r="H456">
        <v>12</v>
      </c>
      <c r="I456">
        <v>11</v>
      </c>
      <c r="J456">
        <v>10</v>
      </c>
      <c r="K456" t="s">
        <v>25</v>
      </c>
      <c r="L456">
        <v>3</v>
      </c>
      <c r="M456">
        <v>0</v>
      </c>
      <c r="N456">
        <v>2</v>
      </c>
      <c r="O456">
        <v>56</v>
      </c>
      <c r="P456" t="s">
        <v>23</v>
      </c>
      <c r="Q456">
        <v>0</v>
      </c>
      <c r="R456">
        <v>1</v>
      </c>
    </row>
    <row r="457" spans="1:18" x14ac:dyDescent="0.3">
      <c r="A457" t="s">
        <v>19</v>
      </c>
      <c r="B457">
        <v>56</v>
      </c>
      <c r="C457" t="s">
        <v>31</v>
      </c>
      <c r="D457" s="7">
        <v>42884</v>
      </c>
      <c r="E457" t="s">
        <v>21</v>
      </c>
      <c r="F457">
        <v>57</v>
      </c>
      <c r="G457">
        <v>12</v>
      </c>
      <c r="H457">
        <v>12</v>
      </c>
      <c r="I457">
        <v>10</v>
      </c>
      <c r="J457">
        <v>9</v>
      </c>
      <c r="K457" t="s">
        <v>25</v>
      </c>
      <c r="L457">
        <v>3</v>
      </c>
      <c r="M457">
        <v>0</v>
      </c>
      <c r="N457">
        <v>1</v>
      </c>
      <c r="O457">
        <v>57</v>
      </c>
      <c r="P457" t="s">
        <v>23</v>
      </c>
      <c r="Q457">
        <v>0</v>
      </c>
      <c r="R457">
        <v>1</v>
      </c>
    </row>
    <row r="458" spans="1:18" x14ac:dyDescent="0.3">
      <c r="A458" t="s">
        <v>19</v>
      </c>
      <c r="B458">
        <v>56</v>
      </c>
      <c r="C458" t="s">
        <v>31</v>
      </c>
      <c r="D458" s="7">
        <v>42884</v>
      </c>
      <c r="E458" t="s">
        <v>21</v>
      </c>
      <c r="F458">
        <v>58</v>
      </c>
      <c r="G458">
        <v>12.3</v>
      </c>
      <c r="H458">
        <v>12</v>
      </c>
      <c r="I458">
        <v>11</v>
      </c>
      <c r="J458">
        <v>10</v>
      </c>
      <c r="K458" t="s">
        <v>25</v>
      </c>
      <c r="L458">
        <v>3</v>
      </c>
      <c r="M458">
        <v>0</v>
      </c>
      <c r="N458">
        <v>1</v>
      </c>
      <c r="O458">
        <v>58</v>
      </c>
      <c r="P458" t="s">
        <v>23</v>
      </c>
      <c r="Q458">
        <v>0</v>
      </c>
      <c r="R458">
        <v>1</v>
      </c>
    </row>
    <row r="459" spans="1:18" x14ac:dyDescent="0.3">
      <c r="A459" t="s">
        <v>19</v>
      </c>
      <c r="B459">
        <v>56</v>
      </c>
      <c r="C459" t="s">
        <v>31</v>
      </c>
      <c r="D459" s="7">
        <v>42884</v>
      </c>
      <c r="E459" t="s">
        <v>21</v>
      </c>
      <c r="F459">
        <v>59</v>
      </c>
      <c r="G459">
        <v>12</v>
      </c>
      <c r="H459">
        <v>12</v>
      </c>
      <c r="I459">
        <v>11</v>
      </c>
      <c r="J459">
        <v>10</v>
      </c>
      <c r="K459" t="s">
        <v>25</v>
      </c>
      <c r="L459">
        <v>3</v>
      </c>
      <c r="M459">
        <v>0</v>
      </c>
      <c r="N459">
        <v>1</v>
      </c>
      <c r="O459">
        <v>59</v>
      </c>
      <c r="P459" t="s">
        <v>23</v>
      </c>
      <c r="Q459">
        <v>0</v>
      </c>
      <c r="R459">
        <v>1</v>
      </c>
    </row>
    <row r="460" spans="1:18" x14ac:dyDescent="0.3">
      <c r="A460" t="s">
        <v>19</v>
      </c>
      <c r="B460">
        <v>56</v>
      </c>
      <c r="C460" t="s">
        <v>31</v>
      </c>
      <c r="D460" s="7">
        <v>42884</v>
      </c>
      <c r="E460" t="s">
        <v>21</v>
      </c>
      <c r="F460">
        <v>60</v>
      </c>
      <c r="G460">
        <v>12.1</v>
      </c>
      <c r="H460">
        <v>12</v>
      </c>
      <c r="I460">
        <v>11</v>
      </c>
      <c r="J460">
        <v>10</v>
      </c>
      <c r="K460" t="s">
        <v>25</v>
      </c>
      <c r="L460">
        <v>3</v>
      </c>
      <c r="M460">
        <v>0</v>
      </c>
      <c r="N460">
        <v>1</v>
      </c>
      <c r="O460">
        <v>60</v>
      </c>
      <c r="P460" t="s">
        <v>30</v>
      </c>
      <c r="Q460">
        <v>0</v>
      </c>
      <c r="R460">
        <v>1</v>
      </c>
    </row>
    <row r="461" spans="1:18" x14ac:dyDescent="0.3">
      <c r="A461" t="s">
        <v>19</v>
      </c>
      <c r="B461">
        <v>56</v>
      </c>
      <c r="C461" t="s">
        <v>31</v>
      </c>
      <c r="D461" s="7">
        <v>42884</v>
      </c>
      <c r="E461" t="s">
        <v>21</v>
      </c>
      <c r="F461">
        <v>61</v>
      </c>
      <c r="G461">
        <v>12.9</v>
      </c>
      <c r="H461">
        <v>12.5</v>
      </c>
      <c r="I461">
        <v>10</v>
      </c>
      <c r="J461">
        <v>8</v>
      </c>
      <c r="K461" t="s">
        <v>25</v>
      </c>
      <c r="L461">
        <v>5</v>
      </c>
      <c r="M461">
        <v>0</v>
      </c>
      <c r="N461">
        <v>1</v>
      </c>
      <c r="O461">
        <v>61</v>
      </c>
      <c r="P461" t="s">
        <v>23</v>
      </c>
      <c r="Q461">
        <v>1</v>
      </c>
      <c r="R461">
        <v>1</v>
      </c>
    </row>
    <row r="462" spans="1:18" x14ac:dyDescent="0.3">
      <c r="A462" t="s">
        <v>19</v>
      </c>
      <c r="B462">
        <v>56</v>
      </c>
      <c r="C462" t="s">
        <v>31</v>
      </c>
      <c r="D462" s="7">
        <v>42884</v>
      </c>
      <c r="E462" t="s">
        <v>21</v>
      </c>
      <c r="F462">
        <v>62</v>
      </c>
      <c r="G462">
        <v>12.5</v>
      </c>
      <c r="H462">
        <v>12.5</v>
      </c>
      <c r="I462">
        <v>11</v>
      </c>
      <c r="J462">
        <v>11</v>
      </c>
      <c r="K462" t="s">
        <v>25</v>
      </c>
      <c r="L462">
        <v>3</v>
      </c>
      <c r="M462">
        <v>0</v>
      </c>
      <c r="N462">
        <v>1</v>
      </c>
      <c r="O462">
        <v>62</v>
      </c>
      <c r="P462" t="s">
        <v>30</v>
      </c>
      <c r="Q462">
        <v>0</v>
      </c>
      <c r="R462">
        <v>1</v>
      </c>
    </row>
    <row r="463" spans="1:18" x14ac:dyDescent="0.3">
      <c r="A463" t="s">
        <v>19</v>
      </c>
      <c r="B463">
        <v>56</v>
      </c>
      <c r="C463" t="s">
        <v>31</v>
      </c>
      <c r="D463" s="7">
        <v>42884</v>
      </c>
      <c r="E463" t="s">
        <v>21</v>
      </c>
      <c r="F463">
        <v>63</v>
      </c>
      <c r="G463">
        <v>12.7</v>
      </c>
      <c r="H463">
        <v>12.5</v>
      </c>
      <c r="I463">
        <v>12</v>
      </c>
      <c r="J463">
        <v>11</v>
      </c>
      <c r="K463" t="s">
        <v>25</v>
      </c>
      <c r="L463">
        <v>3</v>
      </c>
      <c r="M463">
        <v>0</v>
      </c>
      <c r="N463">
        <v>2</v>
      </c>
      <c r="O463">
        <v>63</v>
      </c>
      <c r="P463" t="s">
        <v>23</v>
      </c>
      <c r="Q463">
        <v>0</v>
      </c>
      <c r="R463">
        <v>1</v>
      </c>
    </row>
    <row r="464" spans="1:18" x14ac:dyDescent="0.3">
      <c r="A464" t="s">
        <v>19</v>
      </c>
      <c r="B464">
        <v>56</v>
      </c>
      <c r="C464" t="s">
        <v>31</v>
      </c>
      <c r="D464" s="7">
        <v>42884</v>
      </c>
      <c r="E464" t="s">
        <v>21</v>
      </c>
      <c r="F464">
        <v>64</v>
      </c>
      <c r="G464">
        <v>12.7</v>
      </c>
      <c r="H464">
        <v>12.5</v>
      </c>
      <c r="I464">
        <v>11</v>
      </c>
      <c r="J464">
        <v>10</v>
      </c>
      <c r="K464" t="s">
        <v>25</v>
      </c>
      <c r="L464">
        <v>3</v>
      </c>
      <c r="M464">
        <v>0</v>
      </c>
      <c r="N464">
        <v>1</v>
      </c>
      <c r="O464">
        <v>64</v>
      </c>
      <c r="P464" t="s">
        <v>23</v>
      </c>
      <c r="Q464">
        <v>0</v>
      </c>
      <c r="R464">
        <v>1</v>
      </c>
    </row>
    <row r="465" spans="1:18" x14ac:dyDescent="0.3">
      <c r="A465" t="s">
        <v>19</v>
      </c>
      <c r="B465">
        <v>56</v>
      </c>
      <c r="C465" t="s">
        <v>31</v>
      </c>
      <c r="D465" s="7">
        <v>42884</v>
      </c>
      <c r="E465" t="s">
        <v>21</v>
      </c>
      <c r="F465">
        <v>65</v>
      </c>
      <c r="G465">
        <v>12.9</v>
      </c>
      <c r="H465">
        <v>12.5</v>
      </c>
      <c r="I465">
        <v>8</v>
      </c>
      <c r="J465">
        <v>7</v>
      </c>
      <c r="K465" t="s">
        <v>25</v>
      </c>
      <c r="L465">
        <v>2</v>
      </c>
      <c r="M465">
        <v>0</v>
      </c>
      <c r="N465">
        <v>1</v>
      </c>
      <c r="O465">
        <v>65</v>
      </c>
      <c r="P465" t="s">
        <v>23</v>
      </c>
      <c r="Q465">
        <v>0</v>
      </c>
      <c r="R465">
        <v>1</v>
      </c>
    </row>
    <row r="466" spans="1:18" x14ac:dyDescent="0.3">
      <c r="A466" t="s">
        <v>19</v>
      </c>
      <c r="B466">
        <v>56</v>
      </c>
      <c r="C466" t="s">
        <v>31</v>
      </c>
      <c r="D466" s="7">
        <v>42884</v>
      </c>
      <c r="E466" t="s">
        <v>21</v>
      </c>
      <c r="F466">
        <v>66</v>
      </c>
      <c r="G466">
        <v>12.5</v>
      </c>
      <c r="H466">
        <v>12.5</v>
      </c>
      <c r="I466">
        <v>10</v>
      </c>
      <c r="J466">
        <v>9</v>
      </c>
      <c r="K466" t="s">
        <v>22</v>
      </c>
      <c r="L466">
        <v>5</v>
      </c>
      <c r="M466">
        <v>0</v>
      </c>
      <c r="N466">
        <v>1</v>
      </c>
      <c r="O466">
        <v>66</v>
      </c>
      <c r="P466" t="s">
        <v>30</v>
      </c>
      <c r="Q466">
        <v>0</v>
      </c>
      <c r="R466">
        <v>1</v>
      </c>
    </row>
    <row r="467" spans="1:18" x14ac:dyDescent="0.3">
      <c r="A467" t="s">
        <v>19</v>
      </c>
      <c r="B467">
        <v>56</v>
      </c>
      <c r="C467" t="s">
        <v>31</v>
      </c>
      <c r="D467" s="7">
        <v>42884</v>
      </c>
      <c r="E467" t="s">
        <v>21</v>
      </c>
      <c r="F467">
        <v>67</v>
      </c>
      <c r="G467">
        <v>12.6</v>
      </c>
      <c r="H467">
        <v>12.5</v>
      </c>
      <c r="I467">
        <v>12</v>
      </c>
      <c r="J467">
        <v>11</v>
      </c>
      <c r="K467" t="s">
        <v>25</v>
      </c>
      <c r="L467">
        <v>3</v>
      </c>
      <c r="M467">
        <v>0</v>
      </c>
      <c r="N467">
        <v>1</v>
      </c>
      <c r="O467">
        <v>67</v>
      </c>
      <c r="P467" t="s">
        <v>23</v>
      </c>
      <c r="Q467">
        <v>1</v>
      </c>
      <c r="R467">
        <v>1</v>
      </c>
    </row>
    <row r="468" spans="1:18" x14ac:dyDescent="0.3">
      <c r="A468" t="s">
        <v>19</v>
      </c>
      <c r="B468">
        <v>56</v>
      </c>
      <c r="C468" t="s">
        <v>31</v>
      </c>
      <c r="D468" s="7">
        <v>42884</v>
      </c>
      <c r="E468" t="s">
        <v>21</v>
      </c>
      <c r="F468">
        <v>68</v>
      </c>
      <c r="G468">
        <v>12.5</v>
      </c>
      <c r="H468">
        <v>12.5</v>
      </c>
      <c r="I468">
        <v>10</v>
      </c>
      <c r="J468">
        <v>9</v>
      </c>
      <c r="K468" t="s">
        <v>22</v>
      </c>
      <c r="L468">
        <v>3</v>
      </c>
      <c r="M468">
        <v>0</v>
      </c>
      <c r="N468">
        <v>1</v>
      </c>
      <c r="O468">
        <v>68</v>
      </c>
      <c r="P468" t="s">
        <v>30</v>
      </c>
      <c r="Q468">
        <v>0</v>
      </c>
      <c r="R468">
        <v>1</v>
      </c>
    </row>
    <row r="469" spans="1:18" x14ac:dyDescent="0.3">
      <c r="A469" t="s">
        <v>19</v>
      </c>
      <c r="B469">
        <v>56</v>
      </c>
      <c r="C469" t="s">
        <v>31</v>
      </c>
      <c r="D469" s="7">
        <v>42884</v>
      </c>
      <c r="E469" t="s">
        <v>21</v>
      </c>
      <c r="F469">
        <v>69</v>
      </c>
      <c r="G469">
        <v>12.6</v>
      </c>
      <c r="H469">
        <v>12.5</v>
      </c>
      <c r="I469">
        <v>11</v>
      </c>
      <c r="J469">
        <v>10</v>
      </c>
      <c r="K469" t="s">
        <v>25</v>
      </c>
      <c r="L469">
        <v>3</v>
      </c>
      <c r="M469">
        <v>0</v>
      </c>
      <c r="N469">
        <v>1</v>
      </c>
      <c r="O469">
        <v>69</v>
      </c>
      <c r="P469" t="s">
        <v>23</v>
      </c>
      <c r="Q469">
        <v>0</v>
      </c>
      <c r="R469">
        <v>1</v>
      </c>
    </row>
    <row r="470" spans="1:18" x14ac:dyDescent="0.3">
      <c r="A470" t="s">
        <v>19</v>
      </c>
      <c r="B470">
        <v>56</v>
      </c>
      <c r="C470" t="s">
        <v>31</v>
      </c>
      <c r="D470" s="7">
        <v>42884</v>
      </c>
      <c r="E470" t="s">
        <v>21</v>
      </c>
      <c r="F470">
        <v>70</v>
      </c>
      <c r="G470">
        <v>12.5</v>
      </c>
      <c r="H470">
        <v>12.5</v>
      </c>
      <c r="I470">
        <v>12</v>
      </c>
      <c r="J470">
        <v>11</v>
      </c>
      <c r="K470" t="s">
        <v>25</v>
      </c>
      <c r="L470">
        <v>3</v>
      </c>
      <c r="M470">
        <v>0</v>
      </c>
      <c r="N470">
        <v>1</v>
      </c>
      <c r="O470">
        <v>70</v>
      </c>
      <c r="P470" t="s">
        <v>23</v>
      </c>
      <c r="Q470">
        <v>0</v>
      </c>
      <c r="R470">
        <v>1</v>
      </c>
    </row>
    <row r="471" spans="1:18" x14ac:dyDescent="0.3">
      <c r="A471" t="s">
        <v>19</v>
      </c>
      <c r="B471">
        <v>57</v>
      </c>
      <c r="C471" t="s">
        <v>31</v>
      </c>
      <c r="D471" s="7">
        <v>42884</v>
      </c>
      <c r="E471" t="s">
        <v>21</v>
      </c>
      <c r="F471">
        <v>1</v>
      </c>
      <c r="G471">
        <v>7.8</v>
      </c>
      <c r="H471">
        <v>7.5</v>
      </c>
      <c r="I471">
        <v>3</v>
      </c>
      <c r="J471">
        <v>2</v>
      </c>
      <c r="K471" t="s">
        <v>22</v>
      </c>
      <c r="L471">
        <v>3</v>
      </c>
      <c r="M471">
        <v>0</v>
      </c>
      <c r="N471">
        <v>2</v>
      </c>
      <c r="O471">
        <v>1</v>
      </c>
      <c r="P471" t="s">
        <v>23</v>
      </c>
      <c r="Q471">
        <v>0</v>
      </c>
      <c r="R471">
        <v>1</v>
      </c>
    </row>
    <row r="472" spans="1:18" x14ac:dyDescent="0.3">
      <c r="A472" t="s">
        <v>19</v>
      </c>
      <c r="B472">
        <v>57</v>
      </c>
      <c r="C472" t="s">
        <v>31</v>
      </c>
      <c r="D472" s="7">
        <v>42884</v>
      </c>
      <c r="E472" t="s">
        <v>21</v>
      </c>
      <c r="F472">
        <v>2</v>
      </c>
      <c r="G472">
        <v>7.9</v>
      </c>
      <c r="H472">
        <v>7.5</v>
      </c>
      <c r="I472">
        <v>3</v>
      </c>
      <c r="J472">
        <v>2</v>
      </c>
      <c r="K472" t="s">
        <v>22</v>
      </c>
      <c r="L472">
        <v>3</v>
      </c>
      <c r="M472">
        <v>0</v>
      </c>
      <c r="N472">
        <v>2</v>
      </c>
      <c r="O472">
        <v>2</v>
      </c>
      <c r="P472" t="s">
        <v>23</v>
      </c>
      <c r="Q472">
        <v>0</v>
      </c>
      <c r="R472">
        <v>1</v>
      </c>
    </row>
    <row r="473" spans="1:18" x14ac:dyDescent="0.3">
      <c r="A473" t="s">
        <v>19</v>
      </c>
      <c r="B473">
        <v>57</v>
      </c>
      <c r="C473" t="s">
        <v>31</v>
      </c>
      <c r="D473" s="7">
        <v>42884</v>
      </c>
      <c r="E473" t="s">
        <v>21</v>
      </c>
      <c r="F473">
        <v>3</v>
      </c>
      <c r="G473">
        <v>7.9</v>
      </c>
      <c r="H473">
        <v>7.5</v>
      </c>
      <c r="I473">
        <v>3</v>
      </c>
      <c r="J473">
        <v>2</v>
      </c>
      <c r="K473" t="s">
        <v>22</v>
      </c>
      <c r="L473">
        <v>3</v>
      </c>
      <c r="M473">
        <v>0</v>
      </c>
      <c r="N473">
        <v>1</v>
      </c>
      <c r="O473">
        <v>3</v>
      </c>
      <c r="P473" t="s">
        <v>23</v>
      </c>
      <c r="Q473">
        <v>0</v>
      </c>
      <c r="R473">
        <v>1</v>
      </c>
    </row>
    <row r="474" spans="1:18" x14ac:dyDescent="0.3">
      <c r="A474" t="s">
        <v>19</v>
      </c>
      <c r="B474">
        <v>57</v>
      </c>
      <c r="C474" t="s">
        <v>31</v>
      </c>
      <c r="D474" s="7">
        <v>42884</v>
      </c>
      <c r="E474" t="s">
        <v>21</v>
      </c>
      <c r="F474">
        <v>4</v>
      </c>
      <c r="G474">
        <v>7.9</v>
      </c>
      <c r="H474">
        <v>7.5</v>
      </c>
      <c r="I474">
        <v>3</v>
      </c>
      <c r="J474">
        <v>2</v>
      </c>
      <c r="K474" t="s">
        <v>22</v>
      </c>
      <c r="L474">
        <v>3</v>
      </c>
      <c r="M474">
        <v>0</v>
      </c>
      <c r="N474">
        <v>2</v>
      </c>
      <c r="O474">
        <v>4</v>
      </c>
      <c r="P474" t="s">
        <v>23</v>
      </c>
      <c r="Q474">
        <v>0</v>
      </c>
      <c r="R474">
        <v>1</v>
      </c>
    </row>
    <row r="475" spans="1:18" x14ac:dyDescent="0.3">
      <c r="A475" t="s">
        <v>19</v>
      </c>
      <c r="B475">
        <v>57</v>
      </c>
      <c r="C475" t="s">
        <v>31</v>
      </c>
      <c r="D475" s="7">
        <v>42884</v>
      </c>
      <c r="E475" t="s">
        <v>21</v>
      </c>
      <c r="F475">
        <v>5</v>
      </c>
      <c r="G475">
        <v>7.9</v>
      </c>
      <c r="H475">
        <v>7.5</v>
      </c>
      <c r="I475">
        <v>3</v>
      </c>
      <c r="J475">
        <v>2</v>
      </c>
      <c r="K475" t="s">
        <v>22</v>
      </c>
      <c r="L475">
        <v>3</v>
      </c>
      <c r="M475">
        <v>0</v>
      </c>
      <c r="N475">
        <v>2</v>
      </c>
      <c r="O475">
        <v>5</v>
      </c>
      <c r="P475" t="s">
        <v>23</v>
      </c>
      <c r="Q475">
        <v>0</v>
      </c>
      <c r="R475">
        <v>1</v>
      </c>
    </row>
    <row r="476" spans="1:18" x14ac:dyDescent="0.3">
      <c r="A476" t="s">
        <v>19</v>
      </c>
      <c r="B476">
        <v>57</v>
      </c>
      <c r="C476" t="s">
        <v>31</v>
      </c>
      <c r="D476" s="7">
        <v>42884</v>
      </c>
      <c r="E476" t="s">
        <v>21</v>
      </c>
      <c r="F476">
        <v>6</v>
      </c>
      <c r="G476">
        <v>7.8</v>
      </c>
      <c r="H476">
        <v>7.5</v>
      </c>
      <c r="I476">
        <v>3</v>
      </c>
      <c r="J476">
        <v>2</v>
      </c>
      <c r="K476" t="s">
        <v>22</v>
      </c>
      <c r="L476">
        <v>3</v>
      </c>
      <c r="M476">
        <v>0</v>
      </c>
      <c r="N476">
        <v>2</v>
      </c>
      <c r="O476">
        <v>6</v>
      </c>
      <c r="P476" t="s">
        <v>23</v>
      </c>
      <c r="Q476">
        <v>0</v>
      </c>
      <c r="R476">
        <v>1</v>
      </c>
    </row>
    <row r="477" spans="1:18" x14ac:dyDescent="0.3">
      <c r="A477" t="s">
        <v>19</v>
      </c>
      <c r="B477">
        <v>57</v>
      </c>
      <c r="C477" t="s">
        <v>31</v>
      </c>
      <c r="D477" s="7">
        <v>42884</v>
      </c>
      <c r="E477" t="s">
        <v>21</v>
      </c>
      <c r="F477">
        <v>7</v>
      </c>
      <c r="G477">
        <v>7.9</v>
      </c>
      <c r="H477">
        <v>7.5</v>
      </c>
      <c r="I477">
        <v>3</v>
      </c>
      <c r="J477">
        <v>2</v>
      </c>
      <c r="K477" t="s">
        <v>22</v>
      </c>
      <c r="L477">
        <v>3</v>
      </c>
      <c r="M477">
        <v>0</v>
      </c>
      <c r="N477">
        <v>1</v>
      </c>
      <c r="O477">
        <v>7</v>
      </c>
      <c r="P477" t="s">
        <v>23</v>
      </c>
      <c r="Q477">
        <v>0</v>
      </c>
      <c r="R477">
        <v>1</v>
      </c>
    </row>
    <row r="478" spans="1:18" x14ac:dyDescent="0.3">
      <c r="A478" t="s">
        <v>19</v>
      </c>
      <c r="B478">
        <v>57</v>
      </c>
      <c r="C478" t="s">
        <v>31</v>
      </c>
      <c r="D478" s="7">
        <v>42884</v>
      </c>
      <c r="E478" t="s">
        <v>21</v>
      </c>
      <c r="F478">
        <v>8</v>
      </c>
      <c r="G478">
        <v>7.8</v>
      </c>
      <c r="H478">
        <v>7.5</v>
      </c>
      <c r="I478">
        <v>3</v>
      </c>
      <c r="J478">
        <v>2</v>
      </c>
      <c r="K478" t="s">
        <v>22</v>
      </c>
      <c r="L478">
        <v>3</v>
      </c>
      <c r="M478">
        <v>0</v>
      </c>
      <c r="N478">
        <v>1</v>
      </c>
      <c r="O478">
        <v>8</v>
      </c>
      <c r="P478" t="s">
        <v>23</v>
      </c>
      <c r="Q478">
        <v>0</v>
      </c>
      <c r="R478">
        <v>1</v>
      </c>
    </row>
    <row r="479" spans="1:18" x14ac:dyDescent="0.3">
      <c r="A479" t="s">
        <v>19</v>
      </c>
      <c r="B479">
        <v>57</v>
      </c>
      <c r="C479" t="s">
        <v>31</v>
      </c>
      <c r="D479" s="7">
        <v>42884</v>
      </c>
      <c r="E479" t="s">
        <v>21</v>
      </c>
      <c r="F479">
        <v>9</v>
      </c>
      <c r="G479">
        <v>8.3000000000000007</v>
      </c>
      <c r="H479">
        <v>8</v>
      </c>
      <c r="I479">
        <v>3</v>
      </c>
      <c r="J479">
        <v>2</v>
      </c>
      <c r="K479" t="s">
        <v>22</v>
      </c>
      <c r="L479">
        <v>3</v>
      </c>
      <c r="M479">
        <v>0</v>
      </c>
      <c r="N479">
        <v>2</v>
      </c>
      <c r="O479">
        <v>9</v>
      </c>
      <c r="P479" t="s">
        <v>23</v>
      </c>
      <c r="Q479">
        <v>0</v>
      </c>
      <c r="R479">
        <v>1</v>
      </c>
    </row>
    <row r="480" spans="1:18" x14ac:dyDescent="0.3">
      <c r="A480" t="s">
        <v>19</v>
      </c>
      <c r="B480">
        <v>57</v>
      </c>
      <c r="C480" t="s">
        <v>31</v>
      </c>
      <c r="D480" s="7">
        <v>42884</v>
      </c>
      <c r="E480" t="s">
        <v>21</v>
      </c>
      <c r="F480">
        <v>10</v>
      </c>
      <c r="G480">
        <v>8</v>
      </c>
      <c r="H480">
        <v>8</v>
      </c>
      <c r="I480">
        <v>3</v>
      </c>
      <c r="J480">
        <v>2</v>
      </c>
      <c r="K480" t="s">
        <v>22</v>
      </c>
      <c r="L480">
        <v>3</v>
      </c>
      <c r="M480">
        <v>0</v>
      </c>
      <c r="N480">
        <v>1</v>
      </c>
      <c r="O480">
        <v>10</v>
      </c>
      <c r="P480" t="s">
        <v>23</v>
      </c>
      <c r="Q480">
        <v>0</v>
      </c>
      <c r="R480">
        <v>1</v>
      </c>
    </row>
    <row r="481" spans="1:18" x14ac:dyDescent="0.3">
      <c r="A481" t="s">
        <v>19</v>
      </c>
      <c r="B481">
        <v>57</v>
      </c>
      <c r="C481" t="s">
        <v>31</v>
      </c>
      <c r="D481" s="7">
        <v>42884</v>
      </c>
      <c r="E481" t="s">
        <v>21</v>
      </c>
      <c r="F481">
        <v>11</v>
      </c>
      <c r="G481">
        <v>8.3000000000000007</v>
      </c>
      <c r="H481">
        <v>8</v>
      </c>
      <c r="I481">
        <v>3</v>
      </c>
      <c r="J481">
        <v>2</v>
      </c>
      <c r="K481" t="s">
        <v>22</v>
      </c>
      <c r="L481">
        <v>3</v>
      </c>
      <c r="M481">
        <v>0</v>
      </c>
      <c r="N481">
        <v>1</v>
      </c>
      <c r="O481">
        <v>11</v>
      </c>
      <c r="P481" t="s">
        <v>23</v>
      </c>
      <c r="Q481">
        <v>0</v>
      </c>
      <c r="R481">
        <v>1</v>
      </c>
    </row>
    <row r="482" spans="1:18" x14ac:dyDescent="0.3">
      <c r="A482" t="s">
        <v>19</v>
      </c>
      <c r="B482">
        <v>57</v>
      </c>
      <c r="C482" t="s">
        <v>31</v>
      </c>
      <c r="D482" s="7">
        <v>42884</v>
      </c>
      <c r="E482" t="s">
        <v>21</v>
      </c>
      <c r="F482">
        <v>12</v>
      </c>
      <c r="G482">
        <v>8.1999999999999993</v>
      </c>
      <c r="H482">
        <v>8</v>
      </c>
      <c r="I482">
        <v>3</v>
      </c>
      <c r="J482">
        <v>2</v>
      </c>
      <c r="K482" t="s">
        <v>22</v>
      </c>
      <c r="L482">
        <v>3</v>
      </c>
      <c r="M482">
        <v>0</v>
      </c>
      <c r="N482">
        <v>1</v>
      </c>
      <c r="O482">
        <v>12</v>
      </c>
      <c r="P482" t="s">
        <v>23</v>
      </c>
      <c r="Q482">
        <v>0</v>
      </c>
      <c r="R482">
        <v>1</v>
      </c>
    </row>
    <row r="483" spans="1:18" x14ac:dyDescent="0.3">
      <c r="A483" t="s">
        <v>19</v>
      </c>
      <c r="B483">
        <v>57</v>
      </c>
      <c r="C483" t="s">
        <v>31</v>
      </c>
      <c r="D483" s="7">
        <v>42884</v>
      </c>
      <c r="E483" t="s">
        <v>21</v>
      </c>
      <c r="F483">
        <v>13</v>
      </c>
      <c r="G483">
        <v>8.3000000000000007</v>
      </c>
      <c r="H483">
        <v>8</v>
      </c>
      <c r="I483">
        <v>3</v>
      </c>
      <c r="J483">
        <v>2</v>
      </c>
      <c r="K483" t="s">
        <v>22</v>
      </c>
      <c r="L483">
        <v>3</v>
      </c>
      <c r="M483">
        <v>0</v>
      </c>
      <c r="N483">
        <v>1</v>
      </c>
      <c r="O483">
        <v>13</v>
      </c>
      <c r="P483" t="s">
        <v>23</v>
      </c>
      <c r="Q483">
        <v>0</v>
      </c>
      <c r="R483">
        <v>1</v>
      </c>
    </row>
    <row r="484" spans="1:18" x14ac:dyDescent="0.3">
      <c r="A484" t="s">
        <v>19</v>
      </c>
      <c r="B484">
        <v>57</v>
      </c>
      <c r="C484" t="s">
        <v>31</v>
      </c>
      <c r="D484" s="7">
        <v>42884</v>
      </c>
      <c r="E484" t="s">
        <v>21</v>
      </c>
      <c r="F484">
        <v>14</v>
      </c>
      <c r="G484">
        <v>8.1</v>
      </c>
      <c r="H484">
        <v>8</v>
      </c>
      <c r="I484">
        <v>3</v>
      </c>
      <c r="J484">
        <v>2</v>
      </c>
      <c r="K484" t="s">
        <v>22</v>
      </c>
      <c r="L484">
        <v>3</v>
      </c>
      <c r="M484">
        <v>0</v>
      </c>
      <c r="N484">
        <v>1</v>
      </c>
      <c r="O484">
        <v>14</v>
      </c>
      <c r="P484" t="s">
        <v>23</v>
      </c>
      <c r="Q484">
        <v>0</v>
      </c>
      <c r="R484">
        <v>1</v>
      </c>
    </row>
    <row r="485" spans="1:18" x14ac:dyDescent="0.3">
      <c r="A485" t="s">
        <v>19</v>
      </c>
      <c r="B485">
        <v>57</v>
      </c>
      <c r="C485" t="s">
        <v>31</v>
      </c>
      <c r="D485" s="7">
        <v>42884</v>
      </c>
      <c r="E485" t="s">
        <v>21</v>
      </c>
      <c r="F485">
        <v>15</v>
      </c>
      <c r="G485">
        <v>8.1999999999999993</v>
      </c>
      <c r="H485">
        <v>8</v>
      </c>
      <c r="I485">
        <v>3</v>
      </c>
      <c r="J485">
        <v>2</v>
      </c>
      <c r="K485" t="s">
        <v>22</v>
      </c>
      <c r="L485">
        <v>3</v>
      </c>
      <c r="M485">
        <v>0</v>
      </c>
      <c r="N485">
        <v>2</v>
      </c>
      <c r="O485">
        <v>15</v>
      </c>
      <c r="P485" t="s">
        <v>23</v>
      </c>
      <c r="Q485">
        <v>0</v>
      </c>
      <c r="R485">
        <v>1</v>
      </c>
    </row>
    <row r="486" spans="1:18" x14ac:dyDescent="0.3">
      <c r="A486" t="s">
        <v>19</v>
      </c>
      <c r="B486">
        <v>57</v>
      </c>
      <c r="C486" t="s">
        <v>31</v>
      </c>
      <c r="D486" s="7">
        <v>42884</v>
      </c>
      <c r="E486" t="s">
        <v>21</v>
      </c>
      <c r="F486">
        <v>16</v>
      </c>
      <c r="G486">
        <v>8.4</v>
      </c>
      <c r="H486">
        <v>8</v>
      </c>
      <c r="I486">
        <v>3</v>
      </c>
      <c r="J486">
        <v>2</v>
      </c>
      <c r="K486" t="s">
        <v>25</v>
      </c>
      <c r="L486">
        <v>5</v>
      </c>
      <c r="M486">
        <v>0</v>
      </c>
      <c r="N486">
        <v>1</v>
      </c>
      <c r="O486">
        <v>16</v>
      </c>
      <c r="P486" t="s">
        <v>23</v>
      </c>
      <c r="Q486">
        <v>0</v>
      </c>
      <c r="R486">
        <v>1</v>
      </c>
    </row>
    <row r="487" spans="1:18" x14ac:dyDescent="0.3">
      <c r="A487" t="s">
        <v>19</v>
      </c>
      <c r="B487">
        <v>57</v>
      </c>
      <c r="C487" t="s">
        <v>31</v>
      </c>
      <c r="D487" s="7">
        <v>42884</v>
      </c>
      <c r="E487" t="s">
        <v>21</v>
      </c>
      <c r="F487">
        <v>17</v>
      </c>
      <c r="G487">
        <v>8.1</v>
      </c>
      <c r="H487">
        <v>8</v>
      </c>
      <c r="I487">
        <v>3</v>
      </c>
      <c r="J487">
        <v>2</v>
      </c>
      <c r="K487" t="s">
        <v>22</v>
      </c>
      <c r="L487">
        <v>3</v>
      </c>
      <c r="M487">
        <v>0</v>
      </c>
      <c r="N487">
        <v>1</v>
      </c>
      <c r="O487">
        <v>17</v>
      </c>
      <c r="P487" t="s">
        <v>23</v>
      </c>
      <c r="Q487">
        <v>0</v>
      </c>
      <c r="R487">
        <v>1</v>
      </c>
    </row>
    <row r="488" spans="1:18" x14ac:dyDescent="0.3">
      <c r="A488" t="s">
        <v>19</v>
      </c>
      <c r="B488">
        <v>57</v>
      </c>
      <c r="C488" t="s">
        <v>31</v>
      </c>
      <c r="D488" s="7">
        <v>42884</v>
      </c>
      <c r="E488" t="s">
        <v>21</v>
      </c>
      <c r="F488">
        <v>18</v>
      </c>
      <c r="G488">
        <v>8</v>
      </c>
      <c r="H488">
        <v>8</v>
      </c>
      <c r="I488">
        <v>3</v>
      </c>
      <c r="J488">
        <v>2</v>
      </c>
      <c r="K488" t="s">
        <v>25</v>
      </c>
      <c r="L488">
        <v>5</v>
      </c>
      <c r="M488">
        <v>0</v>
      </c>
      <c r="N488">
        <v>1</v>
      </c>
      <c r="O488">
        <v>18</v>
      </c>
      <c r="P488" t="s">
        <v>23</v>
      </c>
      <c r="Q488">
        <v>0</v>
      </c>
      <c r="R488">
        <v>1</v>
      </c>
    </row>
    <row r="489" spans="1:18" x14ac:dyDescent="0.3">
      <c r="A489" t="s">
        <v>19</v>
      </c>
      <c r="B489">
        <v>57</v>
      </c>
      <c r="C489" t="s">
        <v>31</v>
      </c>
      <c r="D489" s="7">
        <v>42884</v>
      </c>
      <c r="E489" t="s">
        <v>21</v>
      </c>
      <c r="F489">
        <v>19</v>
      </c>
      <c r="G489">
        <v>8.6999999999999993</v>
      </c>
      <c r="H489">
        <v>8.5</v>
      </c>
      <c r="I489">
        <v>4</v>
      </c>
      <c r="J489">
        <v>3</v>
      </c>
      <c r="K489" t="s">
        <v>25</v>
      </c>
      <c r="L489">
        <v>5</v>
      </c>
      <c r="M489">
        <v>0</v>
      </c>
      <c r="N489">
        <v>1</v>
      </c>
      <c r="O489">
        <v>19</v>
      </c>
      <c r="P489" t="s">
        <v>23</v>
      </c>
      <c r="Q489">
        <v>0</v>
      </c>
      <c r="R489">
        <v>1</v>
      </c>
    </row>
    <row r="490" spans="1:18" x14ac:dyDescent="0.3">
      <c r="A490" t="s">
        <v>19</v>
      </c>
      <c r="B490">
        <v>57</v>
      </c>
      <c r="C490" t="s">
        <v>31</v>
      </c>
      <c r="D490" s="7">
        <v>42884</v>
      </c>
      <c r="E490" t="s">
        <v>21</v>
      </c>
      <c r="F490">
        <v>20</v>
      </c>
      <c r="G490">
        <v>8.6999999999999993</v>
      </c>
      <c r="H490">
        <v>8.5</v>
      </c>
      <c r="I490">
        <v>4</v>
      </c>
      <c r="J490">
        <v>3</v>
      </c>
      <c r="K490" t="s">
        <v>25</v>
      </c>
      <c r="L490">
        <v>5</v>
      </c>
      <c r="M490">
        <v>0</v>
      </c>
      <c r="N490">
        <v>1</v>
      </c>
      <c r="O490">
        <v>20</v>
      </c>
      <c r="P490" t="s">
        <v>23</v>
      </c>
      <c r="Q490">
        <v>0</v>
      </c>
      <c r="R490">
        <v>1</v>
      </c>
    </row>
    <row r="491" spans="1:18" x14ac:dyDescent="0.3">
      <c r="A491" t="s">
        <v>19</v>
      </c>
      <c r="B491">
        <v>57</v>
      </c>
      <c r="C491" t="s">
        <v>31</v>
      </c>
      <c r="D491" s="7">
        <v>42884</v>
      </c>
      <c r="E491" t="s">
        <v>21</v>
      </c>
      <c r="F491">
        <v>21</v>
      </c>
      <c r="G491">
        <v>8.9</v>
      </c>
      <c r="H491">
        <v>8.5</v>
      </c>
      <c r="I491">
        <v>4</v>
      </c>
      <c r="J491">
        <v>3</v>
      </c>
      <c r="K491" t="s">
        <v>25</v>
      </c>
      <c r="L491">
        <v>3</v>
      </c>
      <c r="M491">
        <v>0</v>
      </c>
      <c r="N491">
        <v>1</v>
      </c>
      <c r="O491">
        <v>21</v>
      </c>
      <c r="P491" t="s">
        <v>23</v>
      </c>
      <c r="Q491">
        <v>0</v>
      </c>
      <c r="R491">
        <v>1</v>
      </c>
    </row>
    <row r="492" spans="1:18" x14ac:dyDescent="0.3">
      <c r="A492" t="s">
        <v>19</v>
      </c>
      <c r="B492">
        <v>57</v>
      </c>
      <c r="C492" t="s">
        <v>31</v>
      </c>
      <c r="D492" s="7">
        <v>42884</v>
      </c>
      <c r="E492" t="s">
        <v>21</v>
      </c>
      <c r="F492">
        <v>22</v>
      </c>
      <c r="G492">
        <v>8.8000000000000007</v>
      </c>
      <c r="H492">
        <v>8.5</v>
      </c>
      <c r="I492">
        <v>4</v>
      </c>
      <c r="J492">
        <v>3</v>
      </c>
      <c r="K492" t="s">
        <v>25</v>
      </c>
      <c r="L492">
        <v>3</v>
      </c>
      <c r="M492">
        <v>0</v>
      </c>
      <c r="N492">
        <v>1</v>
      </c>
      <c r="O492">
        <v>22</v>
      </c>
      <c r="P492" t="s">
        <v>23</v>
      </c>
      <c r="Q492">
        <v>0</v>
      </c>
      <c r="R492">
        <v>1</v>
      </c>
    </row>
    <row r="493" spans="1:18" x14ac:dyDescent="0.3">
      <c r="A493" t="s">
        <v>19</v>
      </c>
      <c r="B493">
        <v>57</v>
      </c>
      <c r="C493" t="s">
        <v>31</v>
      </c>
      <c r="D493" s="7">
        <v>42884</v>
      </c>
      <c r="E493" t="s">
        <v>21</v>
      </c>
      <c r="F493">
        <v>23</v>
      </c>
      <c r="G493">
        <v>8.8000000000000007</v>
      </c>
      <c r="H493">
        <v>8.5</v>
      </c>
      <c r="I493">
        <v>4</v>
      </c>
      <c r="J493">
        <v>3</v>
      </c>
      <c r="K493" t="s">
        <v>25</v>
      </c>
      <c r="L493">
        <v>5</v>
      </c>
      <c r="M493">
        <v>0</v>
      </c>
      <c r="N493">
        <v>1</v>
      </c>
      <c r="O493">
        <v>23</v>
      </c>
      <c r="P493" t="s">
        <v>23</v>
      </c>
      <c r="Q493">
        <v>0</v>
      </c>
      <c r="R493">
        <v>1</v>
      </c>
    </row>
    <row r="494" spans="1:18" x14ac:dyDescent="0.3">
      <c r="A494" t="s">
        <v>19</v>
      </c>
      <c r="B494">
        <v>57</v>
      </c>
      <c r="C494" t="s">
        <v>31</v>
      </c>
      <c r="D494" s="7">
        <v>42884</v>
      </c>
      <c r="E494" t="s">
        <v>21</v>
      </c>
      <c r="F494">
        <v>24</v>
      </c>
      <c r="G494">
        <v>8.9</v>
      </c>
      <c r="H494">
        <v>8.5</v>
      </c>
      <c r="I494">
        <v>4</v>
      </c>
      <c r="J494">
        <v>3</v>
      </c>
      <c r="K494" t="s">
        <v>25</v>
      </c>
      <c r="L494">
        <v>5</v>
      </c>
      <c r="M494">
        <v>0</v>
      </c>
      <c r="N494">
        <v>1</v>
      </c>
      <c r="O494">
        <v>24</v>
      </c>
      <c r="P494" t="s">
        <v>23</v>
      </c>
      <c r="Q494">
        <v>0</v>
      </c>
      <c r="R494">
        <v>1</v>
      </c>
    </row>
    <row r="495" spans="1:18" x14ac:dyDescent="0.3">
      <c r="A495" t="s">
        <v>19</v>
      </c>
      <c r="B495">
        <v>57</v>
      </c>
      <c r="C495" t="s">
        <v>31</v>
      </c>
      <c r="D495" s="7">
        <v>42884</v>
      </c>
      <c r="E495" t="s">
        <v>21</v>
      </c>
      <c r="F495">
        <v>25</v>
      </c>
      <c r="G495">
        <v>8.9</v>
      </c>
      <c r="H495">
        <v>8.5</v>
      </c>
      <c r="I495">
        <v>4</v>
      </c>
      <c r="J495">
        <v>3</v>
      </c>
      <c r="K495" t="s">
        <v>22</v>
      </c>
      <c r="L495">
        <v>3</v>
      </c>
      <c r="M495">
        <v>0</v>
      </c>
      <c r="N495">
        <v>1</v>
      </c>
      <c r="O495">
        <v>25</v>
      </c>
      <c r="P495" t="s">
        <v>23</v>
      </c>
      <c r="Q495">
        <v>0</v>
      </c>
      <c r="R495">
        <v>1</v>
      </c>
    </row>
    <row r="496" spans="1:18" x14ac:dyDescent="0.3">
      <c r="A496" t="s">
        <v>19</v>
      </c>
      <c r="B496">
        <v>57</v>
      </c>
      <c r="C496" t="s">
        <v>31</v>
      </c>
      <c r="D496" s="7">
        <v>42884</v>
      </c>
      <c r="E496" t="s">
        <v>21</v>
      </c>
      <c r="F496">
        <v>26</v>
      </c>
      <c r="G496">
        <v>8.6999999999999993</v>
      </c>
      <c r="H496">
        <v>8.5</v>
      </c>
      <c r="I496">
        <v>4</v>
      </c>
      <c r="J496">
        <v>3</v>
      </c>
      <c r="K496" t="s">
        <v>22</v>
      </c>
      <c r="L496">
        <v>3</v>
      </c>
      <c r="M496">
        <v>0</v>
      </c>
      <c r="N496">
        <v>1</v>
      </c>
      <c r="O496">
        <v>26</v>
      </c>
      <c r="P496" t="s">
        <v>23</v>
      </c>
      <c r="Q496">
        <v>0</v>
      </c>
      <c r="R496">
        <v>1</v>
      </c>
    </row>
    <row r="497" spans="1:18" x14ac:dyDescent="0.3">
      <c r="A497" t="s">
        <v>19</v>
      </c>
      <c r="B497">
        <v>57</v>
      </c>
      <c r="C497" t="s">
        <v>31</v>
      </c>
      <c r="D497" s="7">
        <v>42884</v>
      </c>
      <c r="E497" t="s">
        <v>21</v>
      </c>
      <c r="F497">
        <v>27</v>
      </c>
      <c r="G497">
        <v>8.5</v>
      </c>
      <c r="H497">
        <v>8.5</v>
      </c>
      <c r="I497">
        <v>4</v>
      </c>
      <c r="J497">
        <v>3</v>
      </c>
      <c r="K497" t="s">
        <v>25</v>
      </c>
      <c r="L497">
        <v>5</v>
      </c>
      <c r="M497">
        <v>0</v>
      </c>
      <c r="N497">
        <v>1</v>
      </c>
      <c r="O497">
        <v>27</v>
      </c>
      <c r="P497" t="s">
        <v>23</v>
      </c>
      <c r="Q497">
        <v>0</v>
      </c>
      <c r="R497">
        <v>1</v>
      </c>
    </row>
    <row r="498" spans="1:18" x14ac:dyDescent="0.3">
      <c r="A498" t="s">
        <v>19</v>
      </c>
      <c r="B498">
        <v>57</v>
      </c>
      <c r="C498" t="s">
        <v>31</v>
      </c>
      <c r="D498" s="7">
        <v>42884</v>
      </c>
      <c r="E498" t="s">
        <v>21</v>
      </c>
      <c r="F498">
        <v>28</v>
      </c>
      <c r="G498">
        <v>8.6999999999999993</v>
      </c>
      <c r="H498">
        <v>8.5</v>
      </c>
      <c r="I498">
        <v>4</v>
      </c>
      <c r="J498">
        <v>3</v>
      </c>
      <c r="K498" t="s">
        <v>25</v>
      </c>
      <c r="L498">
        <v>3</v>
      </c>
      <c r="M498">
        <v>0</v>
      </c>
      <c r="N498">
        <v>1</v>
      </c>
      <c r="O498">
        <v>28</v>
      </c>
      <c r="P498" t="s">
        <v>23</v>
      </c>
      <c r="Q498">
        <v>0</v>
      </c>
      <c r="R498">
        <v>1</v>
      </c>
    </row>
    <row r="499" spans="1:18" x14ac:dyDescent="0.3">
      <c r="A499" t="s">
        <v>19</v>
      </c>
      <c r="B499">
        <v>57</v>
      </c>
      <c r="C499" t="s">
        <v>31</v>
      </c>
      <c r="D499" s="7">
        <v>42884</v>
      </c>
      <c r="E499" t="s">
        <v>21</v>
      </c>
      <c r="F499">
        <v>29</v>
      </c>
      <c r="G499">
        <v>9.1</v>
      </c>
      <c r="H499">
        <v>9</v>
      </c>
      <c r="I499">
        <v>4</v>
      </c>
      <c r="J499">
        <v>3</v>
      </c>
      <c r="K499" t="s">
        <v>25</v>
      </c>
      <c r="L499">
        <v>3</v>
      </c>
      <c r="M499">
        <v>0</v>
      </c>
      <c r="N499">
        <v>1</v>
      </c>
      <c r="O499">
        <v>29</v>
      </c>
      <c r="P499" t="s">
        <v>23</v>
      </c>
      <c r="Q499">
        <v>0</v>
      </c>
      <c r="R499">
        <v>1</v>
      </c>
    </row>
    <row r="500" spans="1:18" x14ac:dyDescent="0.3">
      <c r="A500" t="s">
        <v>19</v>
      </c>
      <c r="B500">
        <v>57</v>
      </c>
      <c r="C500" t="s">
        <v>31</v>
      </c>
      <c r="D500" s="7">
        <v>42884</v>
      </c>
      <c r="E500" t="s">
        <v>21</v>
      </c>
      <c r="F500">
        <v>30</v>
      </c>
      <c r="G500">
        <v>9</v>
      </c>
      <c r="H500">
        <v>9</v>
      </c>
      <c r="I500">
        <v>4</v>
      </c>
      <c r="J500">
        <v>3</v>
      </c>
      <c r="K500" t="s">
        <v>25</v>
      </c>
      <c r="L500">
        <v>5</v>
      </c>
      <c r="M500">
        <v>0</v>
      </c>
      <c r="N500">
        <v>1</v>
      </c>
      <c r="O500">
        <v>30</v>
      </c>
      <c r="P500" t="s">
        <v>23</v>
      </c>
      <c r="Q500">
        <v>0</v>
      </c>
      <c r="R500">
        <v>1</v>
      </c>
    </row>
    <row r="501" spans="1:18" x14ac:dyDescent="0.3">
      <c r="A501" t="s">
        <v>19</v>
      </c>
      <c r="B501">
        <v>57</v>
      </c>
      <c r="C501" t="s">
        <v>31</v>
      </c>
      <c r="D501" s="7">
        <v>42884</v>
      </c>
      <c r="E501" t="s">
        <v>21</v>
      </c>
      <c r="F501">
        <v>31</v>
      </c>
      <c r="G501">
        <v>9.1999999999999993</v>
      </c>
      <c r="H501">
        <v>9</v>
      </c>
      <c r="I501">
        <v>4</v>
      </c>
      <c r="J501">
        <v>3</v>
      </c>
      <c r="K501" t="s">
        <v>25</v>
      </c>
      <c r="L501">
        <v>5</v>
      </c>
      <c r="M501">
        <v>0</v>
      </c>
      <c r="N501">
        <v>1</v>
      </c>
      <c r="O501">
        <v>31</v>
      </c>
      <c r="P501" t="s">
        <v>23</v>
      </c>
      <c r="Q501">
        <v>0</v>
      </c>
      <c r="R501">
        <v>1</v>
      </c>
    </row>
    <row r="502" spans="1:18" x14ac:dyDescent="0.3">
      <c r="A502" t="s">
        <v>19</v>
      </c>
      <c r="B502">
        <v>57</v>
      </c>
      <c r="C502" t="s">
        <v>31</v>
      </c>
      <c r="D502" s="7">
        <v>42884</v>
      </c>
      <c r="E502" t="s">
        <v>21</v>
      </c>
      <c r="F502">
        <v>32</v>
      </c>
      <c r="G502">
        <v>9</v>
      </c>
      <c r="H502">
        <v>9</v>
      </c>
      <c r="I502">
        <v>4</v>
      </c>
      <c r="J502">
        <v>3</v>
      </c>
      <c r="K502" t="s">
        <v>22</v>
      </c>
      <c r="L502">
        <v>3</v>
      </c>
      <c r="M502">
        <v>0</v>
      </c>
      <c r="N502">
        <v>1</v>
      </c>
      <c r="O502">
        <v>32</v>
      </c>
      <c r="P502" t="s">
        <v>23</v>
      </c>
      <c r="Q502">
        <v>0</v>
      </c>
      <c r="R502">
        <v>1</v>
      </c>
    </row>
    <row r="503" spans="1:18" x14ac:dyDescent="0.3">
      <c r="A503" t="s">
        <v>19</v>
      </c>
      <c r="B503">
        <v>57</v>
      </c>
      <c r="C503" t="s">
        <v>31</v>
      </c>
      <c r="D503" s="7">
        <v>42884</v>
      </c>
      <c r="E503" t="s">
        <v>21</v>
      </c>
      <c r="F503">
        <v>33</v>
      </c>
      <c r="G503">
        <v>9.1</v>
      </c>
      <c r="H503">
        <v>9</v>
      </c>
      <c r="I503">
        <v>4</v>
      </c>
      <c r="J503">
        <v>3</v>
      </c>
      <c r="K503" t="s">
        <v>25</v>
      </c>
      <c r="L503">
        <v>5</v>
      </c>
      <c r="M503">
        <v>0</v>
      </c>
      <c r="N503">
        <v>1</v>
      </c>
      <c r="O503">
        <v>33</v>
      </c>
      <c r="P503" t="s">
        <v>30</v>
      </c>
      <c r="Q503">
        <v>0</v>
      </c>
      <c r="R503">
        <v>1</v>
      </c>
    </row>
    <row r="504" spans="1:18" x14ac:dyDescent="0.3">
      <c r="A504" t="s">
        <v>19</v>
      </c>
      <c r="B504">
        <v>57</v>
      </c>
      <c r="C504" t="s">
        <v>31</v>
      </c>
      <c r="D504" s="7">
        <v>42884</v>
      </c>
      <c r="E504" t="s">
        <v>21</v>
      </c>
      <c r="F504">
        <v>34</v>
      </c>
      <c r="G504">
        <v>9.1</v>
      </c>
      <c r="H504">
        <v>9</v>
      </c>
      <c r="I504">
        <v>4</v>
      </c>
      <c r="J504">
        <v>3</v>
      </c>
      <c r="K504" t="s">
        <v>22</v>
      </c>
      <c r="L504">
        <v>3</v>
      </c>
      <c r="M504">
        <v>0</v>
      </c>
      <c r="N504">
        <v>1</v>
      </c>
      <c r="O504">
        <v>34</v>
      </c>
      <c r="P504" t="s">
        <v>23</v>
      </c>
      <c r="Q504">
        <v>0</v>
      </c>
      <c r="R504">
        <v>1</v>
      </c>
    </row>
    <row r="505" spans="1:18" x14ac:dyDescent="0.3">
      <c r="A505" t="s">
        <v>19</v>
      </c>
      <c r="B505">
        <v>57</v>
      </c>
      <c r="C505" t="s">
        <v>31</v>
      </c>
      <c r="D505" s="7">
        <v>42884</v>
      </c>
      <c r="E505" t="s">
        <v>21</v>
      </c>
      <c r="F505">
        <v>35</v>
      </c>
      <c r="G505">
        <v>9.4</v>
      </c>
      <c r="H505">
        <v>9</v>
      </c>
      <c r="I505">
        <v>4</v>
      </c>
      <c r="J505">
        <v>3</v>
      </c>
      <c r="K505" t="s">
        <v>25</v>
      </c>
      <c r="L505">
        <v>3</v>
      </c>
      <c r="M505">
        <v>0</v>
      </c>
      <c r="N505">
        <v>1</v>
      </c>
      <c r="O505">
        <v>35</v>
      </c>
      <c r="P505" t="s">
        <v>23</v>
      </c>
      <c r="Q505">
        <v>0</v>
      </c>
      <c r="R505">
        <v>1</v>
      </c>
    </row>
    <row r="506" spans="1:18" x14ac:dyDescent="0.3">
      <c r="A506" t="s">
        <v>19</v>
      </c>
      <c r="B506">
        <v>57</v>
      </c>
      <c r="C506" t="s">
        <v>31</v>
      </c>
      <c r="D506" s="7">
        <v>42884</v>
      </c>
      <c r="E506" t="s">
        <v>21</v>
      </c>
      <c r="F506">
        <v>36</v>
      </c>
      <c r="G506">
        <v>9.1</v>
      </c>
      <c r="H506">
        <v>9</v>
      </c>
      <c r="I506">
        <v>4</v>
      </c>
      <c r="J506">
        <v>3</v>
      </c>
      <c r="K506" t="s">
        <v>25</v>
      </c>
      <c r="L506">
        <v>3</v>
      </c>
      <c r="M506">
        <v>0</v>
      </c>
      <c r="N506">
        <v>1</v>
      </c>
      <c r="O506">
        <v>36</v>
      </c>
      <c r="P506" t="s">
        <v>23</v>
      </c>
      <c r="Q506">
        <v>0</v>
      </c>
      <c r="R506">
        <v>1</v>
      </c>
    </row>
    <row r="507" spans="1:18" x14ac:dyDescent="0.3">
      <c r="A507" t="s">
        <v>19</v>
      </c>
      <c r="B507">
        <v>57</v>
      </c>
      <c r="C507" t="s">
        <v>31</v>
      </c>
      <c r="D507" s="7">
        <v>42884</v>
      </c>
      <c r="E507" t="s">
        <v>21</v>
      </c>
      <c r="F507">
        <v>37</v>
      </c>
      <c r="G507">
        <v>9.1</v>
      </c>
      <c r="H507">
        <v>9</v>
      </c>
      <c r="I507">
        <v>4</v>
      </c>
      <c r="J507">
        <v>3</v>
      </c>
      <c r="K507" t="s">
        <v>22</v>
      </c>
      <c r="L507">
        <v>3</v>
      </c>
      <c r="M507">
        <v>0</v>
      </c>
      <c r="N507">
        <v>1</v>
      </c>
      <c r="O507">
        <v>37</v>
      </c>
      <c r="P507" t="s">
        <v>23</v>
      </c>
      <c r="Q507">
        <v>0</v>
      </c>
      <c r="R507">
        <v>1</v>
      </c>
    </row>
    <row r="508" spans="1:18" x14ac:dyDescent="0.3">
      <c r="A508" t="s">
        <v>19</v>
      </c>
      <c r="B508">
        <v>57</v>
      </c>
      <c r="C508" t="s">
        <v>31</v>
      </c>
      <c r="D508" s="7">
        <v>42884</v>
      </c>
      <c r="E508" t="s">
        <v>21</v>
      </c>
      <c r="F508">
        <v>38</v>
      </c>
      <c r="G508">
        <v>9</v>
      </c>
      <c r="H508">
        <v>9</v>
      </c>
      <c r="I508">
        <v>3</v>
      </c>
      <c r="J508">
        <v>2</v>
      </c>
      <c r="K508" t="s">
        <v>25</v>
      </c>
      <c r="L508">
        <v>5</v>
      </c>
      <c r="M508">
        <v>0</v>
      </c>
      <c r="N508">
        <v>1</v>
      </c>
      <c r="O508">
        <v>38</v>
      </c>
      <c r="P508" t="s">
        <v>23</v>
      </c>
      <c r="Q508">
        <v>0</v>
      </c>
      <c r="R508">
        <v>1</v>
      </c>
    </row>
    <row r="509" spans="1:18" x14ac:dyDescent="0.3">
      <c r="A509" t="s">
        <v>19</v>
      </c>
      <c r="B509">
        <v>57</v>
      </c>
      <c r="C509" t="s">
        <v>31</v>
      </c>
      <c r="D509" s="7">
        <v>42884</v>
      </c>
      <c r="E509" t="s">
        <v>21</v>
      </c>
      <c r="F509">
        <v>39</v>
      </c>
      <c r="G509">
        <v>9.5</v>
      </c>
      <c r="H509">
        <v>9.5</v>
      </c>
      <c r="I509">
        <v>4</v>
      </c>
      <c r="J509">
        <v>3</v>
      </c>
      <c r="K509" t="s">
        <v>25</v>
      </c>
      <c r="L509">
        <v>3</v>
      </c>
      <c r="M509">
        <v>0</v>
      </c>
      <c r="N509">
        <v>1</v>
      </c>
      <c r="O509">
        <v>39</v>
      </c>
      <c r="P509" t="s">
        <v>23</v>
      </c>
      <c r="Q509">
        <v>0</v>
      </c>
      <c r="R509">
        <v>1</v>
      </c>
    </row>
    <row r="510" spans="1:18" x14ac:dyDescent="0.3">
      <c r="A510" t="s">
        <v>19</v>
      </c>
      <c r="B510">
        <v>57</v>
      </c>
      <c r="C510" t="s">
        <v>31</v>
      </c>
      <c r="D510" s="7">
        <v>42884</v>
      </c>
      <c r="E510" t="s">
        <v>21</v>
      </c>
      <c r="F510">
        <v>40</v>
      </c>
      <c r="G510">
        <v>9.6</v>
      </c>
      <c r="H510">
        <v>9.5</v>
      </c>
      <c r="I510">
        <v>4</v>
      </c>
      <c r="J510">
        <v>3</v>
      </c>
      <c r="K510" t="s">
        <v>25</v>
      </c>
      <c r="L510">
        <v>5</v>
      </c>
      <c r="M510">
        <v>0</v>
      </c>
      <c r="N510">
        <v>1</v>
      </c>
      <c r="O510">
        <v>40</v>
      </c>
      <c r="P510" t="s">
        <v>23</v>
      </c>
      <c r="Q510">
        <v>0</v>
      </c>
      <c r="R510">
        <v>1</v>
      </c>
    </row>
    <row r="511" spans="1:18" x14ac:dyDescent="0.3">
      <c r="A511" t="s">
        <v>19</v>
      </c>
      <c r="B511">
        <v>57</v>
      </c>
      <c r="C511" t="s">
        <v>31</v>
      </c>
      <c r="D511" s="7">
        <v>42884</v>
      </c>
      <c r="E511" t="s">
        <v>21</v>
      </c>
      <c r="F511">
        <v>41</v>
      </c>
      <c r="G511">
        <v>9.6</v>
      </c>
      <c r="H511">
        <v>9.5</v>
      </c>
      <c r="I511">
        <v>5</v>
      </c>
      <c r="J511">
        <v>4</v>
      </c>
      <c r="K511" t="s">
        <v>25</v>
      </c>
      <c r="L511">
        <v>3</v>
      </c>
      <c r="M511">
        <v>0</v>
      </c>
      <c r="N511">
        <v>1</v>
      </c>
      <c r="O511">
        <v>41</v>
      </c>
      <c r="P511" t="s">
        <v>30</v>
      </c>
      <c r="Q511">
        <v>0</v>
      </c>
      <c r="R511">
        <v>1</v>
      </c>
    </row>
    <row r="512" spans="1:18" x14ac:dyDescent="0.3">
      <c r="A512" t="s">
        <v>19</v>
      </c>
      <c r="B512">
        <v>57</v>
      </c>
      <c r="C512" t="s">
        <v>31</v>
      </c>
      <c r="D512" s="7">
        <v>42884</v>
      </c>
      <c r="E512" t="s">
        <v>21</v>
      </c>
      <c r="F512">
        <v>42</v>
      </c>
      <c r="G512">
        <v>9.5</v>
      </c>
      <c r="H512">
        <v>9.5</v>
      </c>
      <c r="I512">
        <v>4</v>
      </c>
      <c r="J512">
        <v>3</v>
      </c>
      <c r="K512" t="s">
        <v>22</v>
      </c>
      <c r="L512">
        <v>3</v>
      </c>
      <c r="M512">
        <v>0</v>
      </c>
      <c r="N512">
        <v>1</v>
      </c>
      <c r="O512">
        <v>42</v>
      </c>
      <c r="P512" t="s">
        <v>30</v>
      </c>
      <c r="Q512">
        <v>0</v>
      </c>
      <c r="R512">
        <v>1</v>
      </c>
    </row>
    <row r="513" spans="1:18" x14ac:dyDescent="0.3">
      <c r="A513" t="s">
        <v>19</v>
      </c>
      <c r="B513">
        <v>57</v>
      </c>
      <c r="C513" t="s">
        <v>31</v>
      </c>
      <c r="D513" s="7">
        <v>42884</v>
      </c>
      <c r="E513" t="s">
        <v>21</v>
      </c>
      <c r="F513">
        <v>43</v>
      </c>
      <c r="G513">
        <v>9.5</v>
      </c>
      <c r="H513">
        <v>9.5</v>
      </c>
      <c r="I513">
        <v>5</v>
      </c>
      <c r="J513">
        <v>4</v>
      </c>
      <c r="K513" t="s">
        <v>22</v>
      </c>
      <c r="L513">
        <v>3</v>
      </c>
      <c r="M513">
        <v>0</v>
      </c>
      <c r="N513">
        <v>1</v>
      </c>
      <c r="O513">
        <v>43</v>
      </c>
      <c r="P513" t="s">
        <v>30</v>
      </c>
      <c r="Q513">
        <v>0</v>
      </c>
      <c r="R513">
        <v>1</v>
      </c>
    </row>
    <row r="514" spans="1:18" x14ac:dyDescent="0.3">
      <c r="A514" t="s">
        <v>19</v>
      </c>
      <c r="B514">
        <v>57</v>
      </c>
      <c r="C514" t="s">
        <v>31</v>
      </c>
      <c r="D514" s="7">
        <v>42884</v>
      </c>
      <c r="E514" t="s">
        <v>21</v>
      </c>
      <c r="F514">
        <v>44</v>
      </c>
      <c r="G514">
        <v>9.5</v>
      </c>
      <c r="H514">
        <v>9.5</v>
      </c>
      <c r="I514">
        <v>4</v>
      </c>
      <c r="J514">
        <v>3</v>
      </c>
      <c r="K514" t="s">
        <v>22</v>
      </c>
      <c r="L514">
        <v>3</v>
      </c>
      <c r="M514">
        <v>0</v>
      </c>
      <c r="N514">
        <v>1</v>
      </c>
      <c r="O514">
        <v>44</v>
      </c>
      <c r="P514" t="s">
        <v>30</v>
      </c>
      <c r="Q514">
        <v>0</v>
      </c>
      <c r="R514">
        <v>1</v>
      </c>
    </row>
    <row r="515" spans="1:18" x14ac:dyDescent="0.3">
      <c r="A515" t="s">
        <v>19</v>
      </c>
      <c r="B515">
        <v>57</v>
      </c>
      <c r="C515" t="s">
        <v>31</v>
      </c>
      <c r="D515" s="7">
        <v>42884</v>
      </c>
      <c r="E515" t="s">
        <v>21</v>
      </c>
      <c r="F515">
        <v>45</v>
      </c>
      <c r="G515">
        <v>9.6999999999999993</v>
      </c>
      <c r="H515">
        <v>9.5</v>
      </c>
      <c r="I515">
        <v>5</v>
      </c>
      <c r="J515">
        <v>4</v>
      </c>
      <c r="K515" t="s">
        <v>25</v>
      </c>
      <c r="L515">
        <v>5</v>
      </c>
      <c r="M515">
        <v>0</v>
      </c>
      <c r="N515">
        <v>1</v>
      </c>
      <c r="O515">
        <v>45</v>
      </c>
      <c r="P515" t="s">
        <v>23</v>
      </c>
      <c r="Q515">
        <v>0</v>
      </c>
      <c r="R515">
        <v>1</v>
      </c>
    </row>
    <row r="516" spans="1:18" x14ac:dyDescent="0.3">
      <c r="A516" t="s">
        <v>19</v>
      </c>
      <c r="B516">
        <v>57</v>
      </c>
      <c r="C516" t="s">
        <v>31</v>
      </c>
      <c r="D516" s="7">
        <v>42884</v>
      </c>
      <c r="E516" t="s">
        <v>21</v>
      </c>
      <c r="F516">
        <v>46</v>
      </c>
      <c r="G516">
        <v>9.6</v>
      </c>
      <c r="H516">
        <v>9.5</v>
      </c>
      <c r="I516">
        <v>5</v>
      </c>
      <c r="J516">
        <v>4</v>
      </c>
      <c r="K516" t="s">
        <v>25</v>
      </c>
      <c r="L516">
        <v>5</v>
      </c>
      <c r="M516">
        <v>0</v>
      </c>
      <c r="N516">
        <v>1</v>
      </c>
      <c r="O516">
        <v>46</v>
      </c>
      <c r="P516" t="s">
        <v>23</v>
      </c>
      <c r="Q516">
        <v>0</v>
      </c>
      <c r="R516">
        <v>1</v>
      </c>
    </row>
    <row r="517" spans="1:18" x14ac:dyDescent="0.3">
      <c r="A517" t="s">
        <v>19</v>
      </c>
      <c r="B517">
        <v>57</v>
      </c>
      <c r="C517" t="s">
        <v>31</v>
      </c>
      <c r="D517" s="7">
        <v>42884</v>
      </c>
      <c r="E517" t="s">
        <v>21</v>
      </c>
      <c r="F517">
        <v>47</v>
      </c>
      <c r="G517">
        <v>9.5</v>
      </c>
      <c r="H517">
        <v>9.5</v>
      </c>
      <c r="I517">
        <v>4</v>
      </c>
      <c r="J517">
        <v>3</v>
      </c>
      <c r="K517" t="s">
        <v>25</v>
      </c>
      <c r="L517">
        <v>5</v>
      </c>
      <c r="M517">
        <v>0</v>
      </c>
      <c r="N517">
        <v>1</v>
      </c>
      <c r="O517">
        <v>47</v>
      </c>
      <c r="P517" t="s">
        <v>23</v>
      </c>
      <c r="Q517">
        <v>0</v>
      </c>
      <c r="R517">
        <v>1</v>
      </c>
    </row>
    <row r="518" spans="1:18" x14ac:dyDescent="0.3">
      <c r="A518" t="s">
        <v>19</v>
      </c>
      <c r="B518">
        <v>57</v>
      </c>
      <c r="C518" t="s">
        <v>31</v>
      </c>
      <c r="D518" s="7">
        <v>42884</v>
      </c>
      <c r="E518" t="s">
        <v>21</v>
      </c>
      <c r="F518">
        <v>48</v>
      </c>
      <c r="G518">
        <v>9.9</v>
      </c>
      <c r="H518">
        <v>9.5</v>
      </c>
      <c r="I518">
        <v>5</v>
      </c>
      <c r="J518">
        <v>4</v>
      </c>
      <c r="K518" t="s">
        <v>25</v>
      </c>
      <c r="L518">
        <v>3</v>
      </c>
      <c r="M518">
        <v>0</v>
      </c>
      <c r="N518">
        <v>1</v>
      </c>
      <c r="O518">
        <v>48</v>
      </c>
      <c r="P518" t="s">
        <v>23</v>
      </c>
      <c r="Q518">
        <v>0</v>
      </c>
      <c r="R518">
        <v>1</v>
      </c>
    </row>
    <row r="519" spans="1:18" x14ac:dyDescent="0.3">
      <c r="A519" t="s">
        <v>19</v>
      </c>
      <c r="B519">
        <v>57</v>
      </c>
      <c r="C519" t="s">
        <v>31</v>
      </c>
      <c r="D519" s="7">
        <v>42884</v>
      </c>
      <c r="E519" t="s">
        <v>21</v>
      </c>
      <c r="F519">
        <v>49</v>
      </c>
      <c r="G519">
        <v>10.199999999999999</v>
      </c>
      <c r="H519">
        <v>10</v>
      </c>
      <c r="I519">
        <v>6</v>
      </c>
      <c r="J519">
        <v>5</v>
      </c>
      <c r="K519" t="s">
        <v>25</v>
      </c>
      <c r="L519">
        <v>5</v>
      </c>
      <c r="M519">
        <v>0</v>
      </c>
      <c r="N519">
        <v>2</v>
      </c>
      <c r="O519">
        <v>49</v>
      </c>
      <c r="P519" t="s">
        <v>23</v>
      </c>
      <c r="Q519">
        <v>0</v>
      </c>
      <c r="R519">
        <v>1</v>
      </c>
    </row>
    <row r="520" spans="1:18" x14ac:dyDescent="0.3">
      <c r="A520" t="s">
        <v>19</v>
      </c>
      <c r="B520">
        <v>57</v>
      </c>
      <c r="C520" t="s">
        <v>31</v>
      </c>
      <c r="D520" s="7">
        <v>42884</v>
      </c>
      <c r="E520" t="s">
        <v>21</v>
      </c>
      <c r="F520">
        <v>50</v>
      </c>
      <c r="G520">
        <v>10.1</v>
      </c>
      <c r="H520">
        <v>10</v>
      </c>
      <c r="I520">
        <v>5</v>
      </c>
      <c r="J520">
        <v>4</v>
      </c>
      <c r="K520" t="s">
        <v>22</v>
      </c>
      <c r="L520">
        <v>3</v>
      </c>
      <c r="M520">
        <v>0</v>
      </c>
      <c r="N520">
        <v>1</v>
      </c>
      <c r="O520">
        <v>50</v>
      </c>
      <c r="P520" t="s">
        <v>23</v>
      </c>
      <c r="Q520">
        <v>0</v>
      </c>
      <c r="R520">
        <v>1</v>
      </c>
    </row>
    <row r="521" spans="1:18" x14ac:dyDescent="0.3">
      <c r="A521" t="s">
        <v>19</v>
      </c>
      <c r="B521">
        <v>57</v>
      </c>
      <c r="C521" t="s">
        <v>31</v>
      </c>
      <c r="D521" s="7">
        <v>42884</v>
      </c>
      <c r="E521" t="s">
        <v>21</v>
      </c>
      <c r="F521">
        <v>51</v>
      </c>
      <c r="G521">
        <v>10.1</v>
      </c>
      <c r="H521">
        <v>10</v>
      </c>
      <c r="I521">
        <v>6</v>
      </c>
      <c r="J521">
        <v>5</v>
      </c>
      <c r="K521" t="s">
        <v>25</v>
      </c>
      <c r="L521">
        <v>5</v>
      </c>
      <c r="M521">
        <v>0</v>
      </c>
      <c r="N521">
        <v>1</v>
      </c>
      <c r="O521">
        <v>51</v>
      </c>
      <c r="P521" t="s">
        <v>23</v>
      </c>
      <c r="Q521">
        <v>0</v>
      </c>
      <c r="R521">
        <v>1</v>
      </c>
    </row>
    <row r="522" spans="1:18" x14ac:dyDescent="0.3">
      <c r="A522" t="s">
        <v>19</v>
      </c>
      <c r="B522">
        <v>57</v>
      </c>
      <c r="C522" t="s">
        <v>31</v>
      </c>
      <c r="D522" s="7">
        <v>42884</v>
      </c>
      <c r="E522" t="s">
        <v>21</v>
      </c>
      <c r="F522">
        <v>52</v>
      </c>
      <c r="G522">
        <v>10.3</v>
      </c>
      <c r="H522">
        <v>10</v>
      </c>
      <c r="I522">
        <v>6</v>
      </c>
      <c r="J522">
        <v>5</v>
      </c>
      <c r="K522" t="s">
        <v>22</v>
      </c>
      <c r="L522">
        <v>3</v>
      </c>
      <c r="M522">
        <v>0</v>
      </c>
      <c r="N522">
        <v>1</v>
      </c>
      <c r="O522">
        <v>52</v>
      </c>
      <c r="P522" t="s">
        <v>23</v>
      </c>
      <c r="Q522">
        <v>0</v>
      </c>
      <c r="R522">
        <v>1</v>
      </c>
    </row>
    <row r="523" spans="1:18" x14ac:dyDescent="0.3">
      <c r="A523" t="s">
        <v>19</v>
      </c>
      <c r="B523">
        <v>57</v>
      </c>
      <c r="C523" t="s">
        <v>31</v>
      </c>
      <c r="D523" s="7">
        <v>42884</v>
      </c>
      <c r="E523" t="s">
        <v>21</v>
      </c>
      <c r="F523">
        <v>53</v>
      </c>
      <c r="G523">
        <v>10</v>
      </c>
      <c r="H523">
        <v>10</v>
      </c>
      <c r="I523">
        <v>6</v>
      </c>
      <c r="J523">
        <v>5</v>
      </c>
      <c r="K523" t="s">
        <v>25</v>
      </c>
      <c r="L523">
        <v>3</v>
      </c>
      <c r="M523">
        <v>0</v>
      </c>
      <c r="N523">
        <v>2</v>
      </c>
      <c r="O523">
        <v>53</v>
      </c>
      <c r="P523" t="s">
        <v>23</v>
      </c>
      <c r="Q523">
        <v>0</v>
      </c>
      <c r="R523">
        <v>1</v>
      </c>
    </row>
    <row r="524" spans="1:18" x14ac:dyDescent="0.3">
      <c r="A524" t="s">
        <v>19</v>
      </c>
      <c r="B524">
        <v>57</v>
      </c>
      <c r="C524" t="s">
        <v>31</v>
      </c>
      <c r="D524" s="7">
        <v>42884</v>
      </c>
      <c r="E524" t="s">
        <v>21</v>
      </c>
      <c r="F524">
        <v>54</v>
      </c>
      <c r="G524">
        <v>10.1</v>
      </c>
      <c r="H524">
        <v>10</v>
      </c>
      <c r="I524">
        <v>5</v>
      </c>
      <c r="J524">
        <v>4</v>
      </c>
      <c r="K524" t="s">
        <v>25</v>
      </c>
      <c r="L524">
        <v>3</v>
      </c>
      <c r="M524">
        <v>0</v>
      </c>
      <c r="N524">
        <v>1</v>
      </c>
      <c r="O524">
        <v>54</v>
      </c>
      <c r="P524" t="s">
        <v>23</v>
      </c>
      <c r="Q524">
        <v>0</v>
      </c>
      <c r="R524">
        <v>1</v>
      </c>
    </row>
    <row r="525" spans="1:18" x14ac:dyDescent="0.3">
      <c r="A525" t="s">
        <v>19</v>
      </c>
      <c r="B525">
        <v>57</v>
      </c>
      <c r="C525" t="s">
        <v>31</v>
      </c>
      <c r="D525" s="7">
        <v>42884</v>
      </c>
      <c r="E525" t="s">
        <v>21</v>
      </c>
      <c r="F525">
        <v>55</v>
      </c>
      <c r="G525">
        <v>10.3</v>
      </c>
      <c r="H525">
        <v>10</v>
      </c>
      <c r="I525">
        <v>5</v>
      </c>
      <c r="J525">
        <v>4</v>
      </c>
      <c r="K525" t="s">
        <v>25</v>
      </c>
      <c r="L525">
        <v>3</v>
      </c>
      <c r="M525">
        <v>0</v>
      </c>
      <c r="N525">
        <v>1</v>
      </c>
      <c r="O525">
        <v>55</v>
      </c>
      <c r="P525" t="s">
        <v>23</v>
      </c>
      <c r="Q525">
        <v>0</v>
      </c>
      <c r="R525">
        <v>1</v>
      </c>
    </row>
    <row r="526" spans="1:18" x14ac:dyDescent="0.3">
      <c r="A526" t="s">
        <v>19</v>
      </c>
      <c r="B526">
        <v>57</v>
      </c>
      <c r="C526" t="s">
        <v>31</v>
      </c>
      <c r="D526" s="7">
        <v>42884</v>
      </c>
      <c r="E526" t="s">
        <v>21</v>
      </c>
      <c r="F526">
        <v>56</v>
      </c>
      <c r="G526">
        <v>10.1</v>
      </c>
      <c r="H526">
        <v>10</v>
      </c>
      <c r="I526">
        <v>6</v>
      </c>
      <c r="J526">
        <v>5</v>
      </c>
      <c r="K526" t="s">
        <v>22</v>
      </c>
      <c r="L526">
        <v>3</v>
      </c>
      <c r="M526">
        <v>0</v>
      </c>
      <c r="N526">
        <v>1</v>
      </c>
      <c r="O526">
        <v>56</v>
      </c>
      <c r="P526" t="s">
        <v>30</v>
      </c>
      <c r="Q526">
        <v>0</v>
      </c>
      <c r="R526">
        <v>1</v>
      </c>
    </row>
    <row r="527" spans="1:18" x14ac:dyDescent="0.3">
      <c r="A527" t="s">
        <v>19</v>
      </c>
      <c r="B527">
        <v>57</v>
      </c>
      <c r="C527" t="s">
        <v>31</v>
      </c>
      <c r="D527" s="7">
        <v>42884</v>
      </c>
      <c r="E527" t="s">
        <v>21</v>
      </c>
      <c r="F527">
        <v>57</v>
      </c>
      <c r="G527">
        <v>10.6</v>
      </c>
      <c r="H527">
        <v>10.5</v>
      </c>
      <c r="I527">
        <v>7</v>
      </c>
      <c r="J527">
        <v>6</v>
      </c>
      <c r="K527" t="s">
        <v>25</v>
      </c>
      <c r="L527">
        <v>5</v>
      </c>
      <c r="M527">
        <v>0</v>
      </c>
      <c r="N527">
        <v>1</v>
      </c>
      <c r="O527">
        <v>57</v>
      </c>
      <c r="P527" t="s">
        <v>30</v>
      </c>
      <c r="Q527">
        <v>0</v>
      </c>
      <c r="R527">
        <v>1</v>
      </c>
    </row>
    <row r="528" spans="1:18" x14ac:dyDescent="0.3">
      <c r="A528" t="s">
        <v>19</v>
      </c>
      <c r="B528">
        <v>57</v>
      </c>
      <c r="C528" t="s">
        <v>31</v>
      </c>
      <c r="D528" s="7">
        <v>42884</v>
      </c>
      <c r="E528" t="s">
        <v>21</v>
      </c>
      <c r="F528">
        <v>58</v>
      </c>
      <c r="G528">
        <v>10.6</v>
      </c>
      <c r="H528">
        <v>10.5</v>
      </c>
      <c r="I528">
        <v>6</v>
      </c>
      <c r="J528">
        <v>5</v>
      </c>
      <c r="K528" t="s">
        <v>25</v>
      </c>
      <c r="L528">
        <v>5</v>
      </c>
      <c r="M528">
        <v>0</v>
      </c>
      <c r="N528">
        <v>1</v>
      </c>
      <c r="O528">
        <v>58</v>
      </c>
      <c r="P528" t="s">
        <v>23</v>
      </c>
      <c r="Q528">
        <v>0</v>
      </c>
      <c r="R528">
        <v>1</v>
      </c>
    </row>
    <row r="529" spans="1:18" x14ac:dyDescent="0.3">
      <c r="A529" t="s">
        <v>19</v>
      </c>
      <c r="B529">
        <v>57</v>
      </c>
      <c r="C529" t="s">
        <v>31</v>
      </c>
      <c r="D529" s="7">
        <v>42884</v>
      </c>
      <c r="E529" t="s">
        <v>21</v>
      </c>
      <c r="F529">
        <v>59</v>
      </c>
      <c r="G529">
        <v>10.9</v>
      </c>
      <c r="H529">
        <v>10.5</v>
      </c>
      <c r="I529">
        <v>8</v>
      </c>
      <c r="J529">
        <v>7</v>
      </c>
      <c r="K529" t="s">
        <v>25</v>
      </c>
      <c r="L529">
        <v>3</v>
      </c>
      <c r="M529">
        <v>0</v>
      </c>
      <c r="N529">
        <v>1</v>
      </c>
      <c r="O529">
        <v>59</v>
      </c>
      <c r="P529" t="s">
        <v>23</v>
      </c>
      <c r="Q529">
        <v>0</v>
      </c>
      <c r="R529">
        <v>1</v>
      </c>
    </row>
    <row r="530" spans="1:18" x14ac:dyDescent="0.3">
      <c r="A530" t="s">
        <v>19</v>
      </c>
      <c r="B530">
        <v>57</v>
      </c>
      <c r="C530" t="s">
        <v>31</v>
      </c>
      <c r="D530" s="7">
        <v>42884</v>
      </c>
      <c r="E530" t="s">
        <v>21</v>
      </c>
      <c r="F530">
        <v>60</v>
      </c>
      <c r="G530">
        <v>10.8</v>
      </c>
      <c r="H530">
        <v>10.5</v>
      </c>
      <c r="I530">
        <v>7</v>
      </c>
      <c r="J530">
        <v>6</v>
      </c>
      <c r="K530" t="s">
        <v>22</v>
      </c>
      <c r="L530">
        <v>3</v>
      </c>
      <c r="M530">
        <v>0</v>
      </c>
      <c r="N530">
        <v>1</v>
      </c>
      <c r="O530">
        <v>60</v>
      </c>
      <c r="P530" t="s">
        <v>23</v>
      </c>
      <c r="Q530">
        <v>0</v>
      </c>
      <c r="R530">
        <v>1</v>
      </c>
    </row>
    <row r="531" spans="1:18" x14ac:dyDescent="0.3">
      <c r="A531" t="s">
        <v>19</v>
      </c>
      <c r="B531">
        <v>57</v>
      </c>
      <c r="C531" t="s">
        <v>31</v>
      </c>
      <c r="D531" s="7">
        <v>42884</v>
      </c>
      <c r="E531" t="s">
        <v>21</v>
      </c>
      <c r="F531">
        <v>61</v>
      </c>
      <c r="G531">
        <v>10.8</v>
      </c>
      <c r="H531">
        <v>10.5</v>
      </c>
      <c r="I531">
        <v>8</v>
      </c>
      <c r="J531">
        <v>7</v>
      </c>
      <c r="K531" t="s">
        <v>25</v>
      </c>
      <c r="L531">
        <v>3</v>
      </c>
      <c r="M531">
        <v>0</v>
      </c>
      <c r="N531">
        <v>1</v>
      </c>
      <c r="O531">
        <v>61</v>
      </c>
      <c r="P531" t="s">
        <v>23</v>
      </c>
      <c r="Q531">
        <v>0</v>
      </c>
      <c r="R531">
        <v>1</v>
      </c>
    </row>
    <row r="532" spans="1:18" x14ac:dyDescent="0.3">
      <c r="A532" t="s">
        <v>19</v>
      </c>
      <c r="B532">
        <v>57</v>
      </c>
      <c r="C532" t="s">
        <v>31</v>
      </c>
      <c r="D532" s="7">
        <v>42884</v>
      </c>
      <c r="E532" t="s">
        <v>21</v>
      </c>
      <c r="F532">
        <v>62</v>
      </c>
      <c r="G532">
        <v>10.8</v>
      </c>
      <c r="H532">
        <v>10.5</v>
      </c>
      <c r="I532">
        <v>8</v>
      </c>
      <c r="J532">
        <v>7</v>
      </c>
      <c r="K532" t="s">
        <v>25</v>
      </c>
      <c r="L532">
        <v>3</v>
      </c>
      <c r="M532">
        <v>0</v>
      </c>
      <c r="N532">
        <v>1</v>
      </c>
      <c r="O532">
        <v>62</v>
      </c>
      <c r="P532" t="s">
        <v>30</v>
      </c>
      <c r="Q532">
        <v>0</v>
      </c>
      <c r="R532">
        <v>1</v>
      </c>
    </row>
    <row r="533" spans="1:18" x14ac:dyDescent="0.3">
      <c r="A533" t="s">
        <v>19</v>
      </c>
      <c r="B533">
        <v>57</v>
      </c>
      <c r="C533" t="s">
        <v>31</v>
      </c>
      <c r="D533" s="7">
        <v>42884</v>
      </c>
      <c r="E533" t="s">
        <v>21</v>
      </c>
      <c r="F533">
        <v>63</v>
      </c>
      <c r="G533">
        <v>10.6</v>
      </c>
      <c r="H533">
        <v>10.5</v>
      </c>
      <c r="I533">
        <v>7</v>
      </c>
      <c r="J533">
        <v>6</v>
      </c>
      <c r="K533" t="s">
        <v>25</v>
      </c>
      <c r="L533">
        <v>3</v>
      </c>
      <c r="M533">
        <v>0</v>
      </c>
      <c r="N533">
        <v>1</v>
      </c>
      <c r="O533">
        <v>63</v>
      </c>
      <c r="P533" t="s">
        <v>23</v>
      </c>
      <c r="Q533">
        <v>0</v>
      </c>
      <c r="R533">
        <v>1</v>
      </c>
    </row>
    <row r="534" spans="1:18" x14ac:dyDescent="0.3">
      <c r="A534" t="s">
        <v>19</v>
      </c>
      <c r="B534">
        <v>57</v>
      </c>
      <c r="C534" t="s">
        <v>31</v>
      </c>
      <c r="D534" s="7">
        <v>42884</v>
      </c>
      <c r="E534" t="s">
        <v>21</v>
      </c>
      <c r="F534">
        <v>64</v>
      </c>
      <c r="G534">
        <v>11</v>
      </c>
      <c r="H534">
        <v>11</v>
      </c>
      <c r="I534">
        <v>8</v>
      </c>
      <c r="J534">
        <v>7</v>
      </c>
      <c r="K534" t="s">
        <v>25</v>
      </c>
      <c r="L534">
        <v>3</v>
      </c>
      <c r="M534">
        <v>0</v>
      </c>
      <c r="N534">
        <v>1</v>
      </c>
      <c r="O534">
        <v>64</v>
      </c>
      <c r="P534" t="s">
        <v>23</v>
      </c>
      <c r="Q534">
        <v>0</v>
      </c>
      <c r="R534">
        <v>1</v>
      </c>
    </row>
    <row r="535" spans="1:18" x14ac:dyDescent="0.3">
      <c r="A535" t="s">
        <v>19</v>
      </c>
      <c r="B535">
        <v>57</v>
      </c>
      <c r="C535" t="s">
        <v>31</v>
      </c>
      <c r="D535" s="7">
        <v>42884</v>
      </c>
      <c r="E535" t="s">
        <v>21</v>
      </c>
      <c r="F535">
        <v>65</v>
      </c>
      <c r="G535">
        <v>11.1</v>
      </c>
      <c r="H535">
        <v>11</v>
      </c>
      <c r="I535">
        <v>8</v>
      </c>
      <c r="J535">
        <v>7</v>
      </c>
      <c r="K535" t="s">
        <v>25</v>
      </c>
      <c r="L535">
        <v>5</v>
      </c>
      <c r="M535">
        <v>0</v>
      </c>
      <c r="N535">
        <v>1</v>
      </c>
      <c r="O535">
        <v>65</v>
      </c>
      <c r="P535" t="s">
        <v>23</v>
      </c>
      <c r="Q535">
        <v>0</v>
      </c>
      <c r="R535">
        <v>1</v>
      </c>
    </row>
    <row r="536" spans="1:18" x14ac:dyDescent="0.3">
      <c r="A536" t="s">
        <v>19</v>
      </c>
      <c r="B536">
        <v>57</v>
      </c>
      <c r="C536" t="s">
        <v>31</v>
      </c>
      <c r="D536" s="7">
        <v>42884</v>
      </c>
      <c r="E536" t="s">
        <v>21</v>
      </c>
      <c r="F536">
        <v>66</v>
      </c>
      <c r="G536">
        <v>11</v>
      </c>
      <c r="H536">
        <v>11</v>
      </c>
      <c r="I536">
        <v>8</v>
      </c>
      <c r="J536">
        <v>7</v>
      </c>
      <c r="K536" t="s">
        <v>25</v>
      </c>
      <c r="L536">
        <v>3</v>
      </c>
      <c r="M536">
        <v>0</v>
      </c>
      <c r="N536">
        <v>1</v>
      </c>
      <c r="O536">
        <v>66</v>
      </c>
      <c r="P536" t="s">
        <v>23</v>
      </c>
      <c r="Q536">
        <v>0</v>
      </c>
      <c r="R536">
        <v>1</v>
      </c>
    </row>
    <row r="537" spans="1:18" x14ac:dyDescent="0.3">
      <c r="A537" t="s">
        <v>19</v>
      </c>
      <c r="B537">
        <v>57</v>
      </c>
      <c r="C537" t="s">
        <v>31</v>
      </c>
      <c r="D537" s="7">
        <v>42884</v>
      </c>
      <c r="E537" t="s">
        <v>21</v>
      </c>
      <c r="F537">
        <v>67</v>
      </c>
      <c r="G537">
        <v>11.2</v>
      </c>
      <c r="H537">
        <v>11</v>
      </c>
      <c r="I537">
        <v>8</v>
      </c>
      <c r="J537">
        <v>7</v>
      </c>
      <c r="K537" t="s">
        <v>22</v>
      </c>
      <c r="L537">
        <v>3</v>
      </c>
      <c r="M537">
        <v>0</v>
      </c>
      <c r="N537">
        <v>1</v>
      </c>
      <c r="O537">
        <v>67</v>
      </c>
      <c r="P537" t="s">
        <v>23</v>
      </c>
      <c r="Q537">
        <v>0</v>
      </c>
      <c r="R537">
        <v>1</v>
      </c>
    </row>
    <row r="538" spans="1:18" x14ac:dyDescent="0.3">
      <c r="A538" t="s">
        <v>19</v>
      </c>
      <c r="B538">
        <v>57</v>
      </c>
      <c r="C538" t="s">
        <v>31</v>
      </c>
      <c r="D538" s="7">
        <v>42884</v>
      </c>
      <c r="E538" t="s">
        <v>21</v>
      </c>
      <c r="F538">
        <v>68</v>
      </c>
      <c r="G538">
        <v>11</v>
      </c>
      <c r="H538">
        <v>11</v>
      </c>
      <c r="I538">
        <v>8</v>
      </c>
      <c r="J538">
        <v>7</v>
      </c>
      <c r="K538" t="s">
        <v>25</v>
      </c>
      <c r="L538">
        <v>3</v>
      </c>
      <c r="M538">
        <v>0</v>
      </c>
      <c r="N538">
        <v>1</v>
      </c>
      <c r="O538">
        <v>68</v>
      </c>
      <c r="P538" t="s">
        <v>23</v>
      </c>
      <c r="Q538">
        <v>0</v>
      </c>
      <c r="R538">
        <v>1</v>
      </c>
    </row>
    <row r="539" spans="1:18" x14ac:dyDescent="0.3">
      <c r="A539" t="s">
        <v>19</v>
      </c>
      <c r="B539">
        <v>57</v>
      </c>
      <c r="C539" t="s">
        <v>31</v>
      </c>
      <c r="D539" s="7">
        <v>42884</v>
      </c>
      <c r="E539" t="s">
        <v>21</v>
      </c>
      <c r="F539">
        <v>69</v>
      </c>
      <c r="G539">
        <v>11</v>
      </c>
      <c r="H539">
        <v>11</v>
      </c>
      <c r="I539">
        <v>8</v>
      </c>
      <c r="J539">
        <v>7</v>
      </c>
      <c r="K539" t="s">
        <v>25</v>
      </c>
      <c r="L539">
        <v>3</v>
      </c>
      <c r="M539">
        <v>0</v>
      </c>
      <c r="N539">
        <v>1</v>
      </c>
      <c r="O539">
        <v>69</v>
      </c>
      <c r="P539" t="s">
        <v>23</v>
      </c>
      <c r="Q539">
        <v>0</v>
      </c>
      <c r="R539">
        <v>1</v>
      </c>
    </row>
    <row r="540" spans="1:18" x14ac:dyDescent="0.3">
      <c r="A540" t="s">
        <v>19</v>
      </c>
      <c r="B540">
        <v>57</v>
      </c>
      <c r="C540" t="s">
        <v>31</v>
      </c>
      <c r="D540" s="7">
        <v>42884</v>
      </c>
      <c r="E540" t="s">
        <v>21</v>
      </c>
      <c r="F540">
        <v>70</v>
      </c>
      <c r="G540">
        <v>11.5</v>
      </c>
      <c r="H540">
        <v>11.5</v>
      </c>
      <c r="I540">
        <v>9</v>
      </c>
      <c r="J540">
        <v>8</v>
      </c>
      <c r="K540" t="s">
        <v>25</v>
      </c>
      <c r="L540">
        <v>3</v>
      </c>
      <c r="M540">
        <v>0</v>
      </c>
      <c r="N540">
        <v>1</v>
      </c>
      <c r="O540">
        <v>70</v>
      </c>
      <c r="P540" t="s">
        <v>23</v>
      </c>
      <c r="Q540">
        <v>0</v>
      </c>
      <c r="R540">
        <v>1</v>
      </c>
    </row>
    <row r="541" spans="1:18" x14ac:dyDescent="0.3">
      <c r="A541" t="s">
        <v>19</v>
      </c>
      <c r="B541">
        <v>57</v>
      </c>
      <c r="C541" t="s">
        <v>31</v>
      </c>
      <c r="D541" s="7">
        <v>42884</v>
      </c>
      <c r="E541" t="s">
        <v>21</v>
      </c>
      <c r="F541">
        <v>71</v>
      </c>
      <c r="G541">
        <v>12.2</v>
      </c>
      <c r="H541">
        <v>12</v>
      </c>
      <c r="I541">
        <v>10</v>
      </c>
      <c r="J541">
        <v>9</v>
      </c>
      <c r="K541" t="s">
        <v>25</v>
      </c>
      <c r="L541">
        <v>5</v>
      </c>
      <c r="M541">
        <v>0</v>
      </c>
      <c r="N541">
        <v>1</v>
      </c>
      <c r="O541">
        <v>71</v>
      </c>
      <c r="P541" t="s">
        <v>23</v>
      </c>
      <c r="Q541">
        <v>1</v>
      </c>
      <c r="R541">
        <v>1</v>
      </c>
    </row>
    <row r="542" spans="1:18" x14ac:dyDescent="0.3">
      <c r="A542" t="s">
        <v>19</v>
      </c>
      <c r="B542">
        <v>58</v>
      </c>
      <c r="C542" t="s">
        <v>31</v>
      </c>
      <c r="D542" s="7">
        <v>42885</v>
      </c>
      <c r="E542" t="s">
        <v>21</v>
      </c>
      <c r="F542">
        <v>1</v>
      </c>
      <c r="G542">
        <v>7.4</v>
      </c>
      <c r="H542">
        <v>7</v>
      </c>
      <c r="I542">
        <v>2</v>
      </c>
      <c r="J542">
        <v>1</v>
      </c>
      <c r="K542" t="s">
        <v>22</v>
      </c>
      <c r="L542">
        <v>3</v>
      </c>
      <c r="M542">
        <v>0</v>
      </c>
      <c r="N542">
        <v>2</v>
      </c>
      <c r="O542">
        <v>1</v>
      </c>
      <c r="P542" t="s">
        <v>23</v>
      </c>
      <c r="Q542">
        <v>0</v>
      </c>
      <c r="R542">
        <v>1</v>
      </c>
    </row>
    <row r="543" spans="1:18" x14ac:dyDescent="0.3">
      <c r="A543" t="s">
        <v>19</v>
      </c>
      <c r="B543">
        <v>58</v>
      </c>
      <c r="C543" t="s">
        <v>31</v>
      </c>
      <c r="D543" s="7">
        <v>42885</v>
      </c>
      <c r="E543" t="s">
        <v>21</v>
      </c>
      <c r="F543">
        <v>2</v>
      </c>
      <c r="G543">
        <v>7.2</v>
      </c>
      <c r="H543">
        <v>7</v>
      </c>
      <c r="I543">
        <v>2</v>
      </c>
      <c r="J543">
        <v>1</v>
      </c>
      <c r="K543" t="s">
        <v>22</v>
      </c>
      <c r="L543">
        <v>3</v>
      </c>
      <c r="M543">
        <v>0</v>
      </c>
      <c r="N543">
        <v>2</v>
      </c>
      <c r="O543">
        <v>2</v>
      </c>
      <c r="P543" t="s">
        <v>23</v>
      </c>
      <c r="Q543">
        <v>0</v>
      </c>
      <c r="R543">
        <v>1</v>
      </c>
    </row>
    <row r="544" spans="1:18" x14ac:dyDescent="0.3">
      <c r="A544" t="s">
        <v>19</v>
      </c>
      <c r="B544">
        <v>58</v>
      </c>
      <c r="C544" t="s">
        <v>31</v>
      </c>
      <c r="D544" s="7">
        <v>42885</v>
      </c>
      <c r="E544" t="s">
        <v>21</v>
      </c>
      <c r="F544">
        <v>3</v>
      </c>
      <c r="G544">
        <v>7.6</v>
      </c>
      <c r="H544">
        <v>7.5</v>
      </c>
      <c r="I544">
        <v>2</v>
      </c>
      <c r="J544">
        <v>1</v>
      </c>
      <c r="K544" t="s">
        <v>32</v>
      </c>
      <c r="M544">
        <v>0</v>
      </c>
      <c r="N544">
        <v>1</v>
      </c>
      <c r="O544">
        <v>3</v>
      </c>
      <c r="P544" t="s">
        <v>23</v>
      </c>
      <c r="Q544">
        <v>0</v>
      </c>
      <c r="R544">
        <v>1</v>
      </c>
    </row>
    <row r="545" spans="1:18" x14ac:dyDescent="0.3">
      <c r="A545" t="s">
        <v>19</v>
      </c>
      <c r="B545">
        <v>58</v>
      </c>
      <c r="C545" t="s">
        <v>31</v>
      </c>
      <c r="D545" s="7">
        <v>42885</v>
      </c>
      <c r="E545" t="s">
        <v>21</v>
      </c>
      <c r="F545">
        <v>4</v>
      </c>
      <c r="G545">
        <v>7.8</v>
      </c>
      <c r="H545">
        <v>7.5</v>
      </c>
      <c r="I545">
        <v>3</v>
      </c>
      <c r="J545">
        <v>2</v>
      </c>
      <c r="K545" t="s">
        <v>22</v>
      </c>
      <c r="L545">
        <v>3</v>
      </c>
      <c r="M545">
        <v>0</v>
      </c>
      <c r="N545">
        <v>1</v>
      </c>
      <c r="O545">
        <v>4</v>
      </c>
      <c r="P545" t="s">
        <v>23</v>
      </c>
      <c r="Q545">
        <v>0</v>
      </c>
      <c r="R545">
        <v>1</v>
      </c>
    </row>
    <row r="546" spans="1:18" x14ac:dyDescent="0.3">
      <c r="A546" t="s">
        <v>19</v>
      </c>
      <c r="B546">
        <v>58</v>
      </c>
      <c r="C546" t="s">
        <v>31</v>
      </c>
      <c r="D546" s="7">
        <v>42885</v>
      </c>
      <c r="E546" t="s">
        <v>21</v>
      </c>
      <c r="F546">
        <v>5</v>
      </c>
      <c r="G546">
        <v>7.9</v>
      </c>
      <c r="H546">
        <v>7.5</v>
      </c>
      <c r="I546">
        <v>3</v>
      </c>
      <c r="J546">
        <v>2</v>
      </c>
      <c r="K546" t="s">
        <v>22</v>
      </c>
      <c r="L546">
        <v>3</v>
      </c>
      <c r="M546">
        <v>0</v>
      </c>
      <c r="N546">
        <v>1</v>
      </c>
    </row>
    <row r="547" spans="1:18" x14ac:dyDescent="0.3">
      <c r="A547" t="s">
        <v>19</v>
      </c>
      <c r="B547">
        <v>58</v>
      </c>
      <c r="C547" t="s">
        <v>31</v>
      </c>
      <c r="D547" s="7">
        <v>42885</v>
      </c>
      <c r="E547" t="s">
        <v>21</v>
      </c>
      <c r="F547">
        <v>6</v>
      </c>
      <c r="G547">
        <v>7.7</v>
      </c>
      <c r="H547">
        <v>7.5</v>
      </c>
      <c r="I547">
        <v>3</v>
      </c>
      <c r="J547">
        <v>3</v>
      </c>
      <c r="K547" t="s">
        <v>22</v>
      </c>
      <c r="L547">
        <v>3</v>
      </c>
      <c r="M547">
        <v>0</v>
      </c>
      <c r="N547">
        <v>1</v>
      </c>
    </row>
    <row r="548" spans="1:18" x14ac:dyDescent="0.3">
      <c r="A548" t="s">
        <v>19</v>
      </c>
      <c r="B548">
        <v>58</v>
      </c>
      <c r="C548" t="s">
        <v>31</v>
      </c>
      <c r="D548" s="7">
        <v>42885</v>
      </c>
      <c r="E548" t="s">
        <v>21</v>
      </c>
      <c r="F548">
        <v>7</v>
      </c>
      <c r="G548">
        <v>7.7</v>
      </c>
      <c r="H548">
        <v>7.5</v>
      </c>
      <c r="I548">
        <v>2</v>
      </c>
      <c r="J548">
        <v>1</v>
      </c>
      <c r="K548" t="s">
        <v>22</v>
      </c>
      <c r="L548">
        <v>3</v>
      </c>
      <c r="M548">
        <v>0</v>
      </c>
      <c r="N548">
        <v>1</v>
      </c>
    </row>
    <row r="549" spans="1:18" x14ac:dyDescent="0.3">
      <c r="A549" t="s">
        <v>19</v>
      </c>
      <c r="B549">
        <v>58</v>
      </c>
      <c r="C549" t="s">
        <v>31</v>
      </c>
      <c r="D549" s="7">
        <v>42885</v>
      </c>
      <c r="E549" t="s">
        <v>21</v>
      </c>
      <c r="F549">
        <v>8</v>
      </c>
      <c r="G549">
        <v>7.9</v>
      </c>
      <c r="H549">
        <v>7.5</v>
      </c>
      <c r="I549">
        <v>3</v>
      </c>
      <c r="J549">
        <v>2</v>
      </c>
      <c r="K549" t="s">
        <v>25</v>
      </c>
      <c r="L549">
        <v>3</v>
      </c>
      <c r="M549">
        <v>0</v>
      </c>
      <c r="N549">
        <v>1</v>
      </c>
    </row>
    <row r="550" spans="1:18" x14ac:dyDescent="0.3">
      <c r="A550" t="s">
        <v>19</v>
      </c>
      <c r="B550">
        <v>58</v>
      </c>
      <c r="C550" t="s">
        <v>31</v>
      </c>
      <c r="D550" s="7">
        <v>42885</v>
      </c>
      <c r="E550" t="s">
        <v>21</v>
      </c>
      <c r="F550">
        <v>9</v>
      </c>
      <c r="G550">
        <v>7.6</v>
      </c>
      <c r="H550">
        <v>7.5</v>
      </c>
      <c r="I550">
        <v>2</v>
      </c>
      <c r="J550">
        <v>1</v>
      </c>
      <c r="K550" t="s">
        <v>22</v>
      </c>
      <c r="L550">
        <v>3</v>
      </c>
      <c r="M550">
        <v>0</v>
      </c>
      <c r="N550">
        <v>1</v>
      </c>
    </row>
    <row r="551" spans="1:18" x14ac:dyDescent="0.3">
      <c r="A551" t="s">
        <v>19</v>
      </c>
      <c r="B551">
        <v>58</v>
      </c>
      <c r="C551" t="s">
        <v>31</v>
      </c>
      <c r="D551" s="7">
        <v>42885</v>
      </c>
      <c r="E551" t="s">
        <v>21</v>
      </c>
      <c r="F551">
        <v>10</v>
      </c>
      <c r="G551">
        <v>7.8</v>
      </c>
      <c r="H551">
        <v>7.5</v>
      </c>
      <c r="I551">
        <v>3</v>
      </c>
      <c r="J551">
        <v>2</v>
      </c>
      <c r="K551" t="s">
        <v>22</v>
      </c>
      <c r="L551">
        <v>3</v>
      </c>
      <c r="M551">
        <v>0</v>
      </c>
      <c r="N551">
        <v>1</v>
      </c>
    </row>
    <row r="552" spans="1:18" x14ac:dyDescent="0.3">
      <c r="A552" t="s">
        <v>19</v>
      </c>
      <c r="B552">
        <v>58</v>
      </c>
      <c r="C552" t="s">
        <v>31</v>
      </c>
      <c r="D552" s="7">
        <v>42885</v>
      </c>
      <c r="E552" t="s">
        <v>21</v>
      </c>
      <c r="F552">
        <v>11</v>
      </c>
      <c r="G552">
        <v>7.7</v>
      </c>
      <c r="H552">
        <v>7.5</v>
      </c>
      <c r="I552">
        <v>3</v>
      </c>
      <c r="J552">
        <v>2</v>
      </c>
      <c r="K552" t="s">
        <v>22</v>
      </c>
      <c r="L552">
        <v>3</v>
      </c>
      <c r="M552">
        <v>0</v>
      </c>
      <c r="N552">
        <v>2</v>
      </c>
    </row>
    <row r="553" spans="1:18" x14ac:dyDescent="0.3">
      <c r="A553" t="s">
        <v>19</v>
      </c>
      <c r="B553">
        <v>58</v>
      </c>
      <c r="C553" t="s">
        <v>31</v>
      </c>
      <c r="D553" s="7">
        <v>42885</v>
      </c>
      <c r="E553" t="s">
        <v>21</v>
      </c>
      <c r="F553">
        <v>12</v>
      </c>
      <c r="G553">
        <v>7.9</v>
      </c>
      <c r="H553">
        <v>7.5</v>
      </c>
      <c r="I553">
        <v>3</v>
      </c>
      <c r="J553">
        <v>2</v>
      </c>
      <c r="K553" t="s">
        <v>22</v>
      </c>
      <c r="L553">
        <v>3</v>
      </c>
      <c r="M553">
        <v>0</v>
      </c>
      <c r="N553">
        <v>1</v>
      </c>
    </row>
    <row r="554" spans="1:18" x14ac:dyDescent="0.3">
      <c r="A554" t="s">
        <v>19</v>
      </c>
      <c r="B554">
        <v>58</v>
      </c>
      <c r="C554" t="s">
        <v>31</v>
      </c>
      <c r="D554" s="7">
        <v>42885</v>
      </c>
      <c r="E554" t="s">
        <v>21</v>
      </c>
      <c r="F554">
        <v>13</v>
      </c>
      <c r="G554">
        <v>8.1999999999999993</v>
      </c>
      <c r="H554">
        <v>8</v>
      </c>
      <c r="I554">
        <v>3</v>
      </c>
      <c r="J554">
        <v>2</v>
      </c>
      <c r="K554" t="s">
        <v>25</v>
      </c>
      <c r="L554">
        <v>3</v>
      </c>
      <c r="M554">
        <v>0</v>
      </c>
      <c r="N554">
        <v>2</v>
      </c>
    </row>
    <row r="555" spans="1:18" x14ac:dyDescent="0.3">
      <c r="A555" t="s">
        <v>19</v>
      </c>
      <c r="B555">
        <v>58</v>
      </c>
      <c r="C555" t="s">
        <v>31</v>
      </c>
      <c r="D555" s="7">
        <v>42885</v>
      </c>
      <c r="E555" t="s">
        <v>21</v>
      </c>
      <c r="F555">
        <v>14</v>
      </c>
      <c r="G555">
        <v>8.3000000000000007</v>
      </c>
      <c r="H555">
        <v>8</v>
      </c>
      <c r="I555">
        <v>3</v>
      </c>
      <c r="J555">
        <v>2</v>
      </c>
      <c r="K555" t="s">
        <v>22</v>
      </c>
      <c r="L555">
        <v>3</v>
      </c>
      <c r="M555">
        <v>0</v>
      </c>
      <c r="N555">
        <v>2</v>
      </c>
    </row>
    <row r="556" spans="1:18" x14ac:dyDescent="0.3">
      <c r="A556" t="s">
        <v>19</v>
      </c>
      <c r="B556">
        <v>58</v>
      </c>
      <c r="C556" t="s">
        <v>31</v>
      </c>
      <c r="D556" s="7">
        <v>42885</v>
      </c>
      <c r="E556" t="s">
        <v>21</v>
      </c>
      <c r="F556">
        <v>15</v>
      </c>
      <c r="G556">
        <v>8.1999999999999993</v>
      </c>
      <c r="H556">
        <v>8</v>
      </c>
      <c r="I556">
        <v>3</v>
      </c>
      <c r="J556">
        <v>2</v>
      </c>
      <c r="K556" t="s">
        <v>25</v>
      </c>
      <c r="L556">
        <v>3</v>
      </c>
      <c r="M556">
        <v>0</v>
      </c>
      <c r="N556">
        <v>1</v>
      </c>
    </row>
    <row r="557" spans="1:18" x14ac:dyDescent="0.3">
      <c r="A557" t="s">
        <v>19</v>
      </c>
      <c r="B557">
        <v>58</v>
      </c>
      <c r="C557" t="s">
        <v>31</v>
      </c>
      <c r="D557" s="7">
        <v>42885</v>
      </c>
      <c r="E557" t="s">
        <v>21</v>
      </c>
      <c r="F557">
        <v>16</v>
      </c>
      <c r="G557">
        <v>8.1999999999999993</v>
      </c>
      <c r="H557">
        <v>8</v>
      </c>
      <c r="I557">
        <v>3</v>
      </c>
      <c r="J557">
        <v>2</v>
      </c>
      <c r="K557" t="s">
        <v>25</v>
      </c>
      <c r="L557">
        <v>3</v>
      </c>
      <c r="M557">
        <v>0</v>
      </c>
      <c r="N557">
        <v>1</v>
      </c>
    </row>
    <row r="558" spans="1:18" x14ac:dyDescent="0.3">
      <c r="A558" t="s">
        <v>19</v>
      </c>
      <c r="B558">
        <v>58</v>
      </c>
      <c r="C558" t="s">
        <v>31</v>
      </c>
      <c r="D558" s="7">
        <v>42885</v>
      </c>
      <c r="E558" t="s">
        <v>21</v>
      </c>
      <c r="F558">
        <v>17</v>
      </c>
      <c r="G558">
        <v>8.1999999999999993</v>
      </c>
      <c r="H558">
        <v>8</v>
      </c>
      <c r="I558">
        <v>3</v>
      </c>
      <c r="J558">
        <v>2</v>
      </c>
      <c r="K558" t="s">
        <v>25</v>
      </c>
      <c r="L558">
        <v>3</v>
      </c>
      <c r="M558">
        <v>0</v>
      </c>
      <c r="N558">
        <v>1</v>
      </c>
    </row>
    <row r="559" spans="1:18" x14ac:dyDescent="0.3">
      <c r="A559" t="s">
        <v>19</v>
      </c>
      <c r="B559">
        <v>58</v>
      </c>
      <c r="C559" t="s">
        <v>31</v>
      </c>
      <c r="D559" s="7">
        <v>42885</v>
      </c>
      <c r="E559" t="s">
        <v>21</v>
      </c>
      <c r="F559">
        <v>18</v>
      </c>
      <c r="G559">
        <v>8.3000000000000007</v>
      </c>
      <c r="H559">
        <v>8</v>
      </c>
      <c r="I559">
        <v>3</v>
      </c>
      <c r="J559">
        <v>2</v>
      </c>
      <c r="K559" t="s">
        <v>25</v>
      </c>
      <c r="L559">
        <v>3</v>
      </c>
      <c r="M559">
        <v>0</v>
      </c>
      <c r="N559">
        <v>1</v>
      </c>
    </row>
    <row r="560" spans="1:18" x14ac:dyDescent="0.3">
      <c r="A560" t="s">
        <v>19</v>
      </c>
      <c r="B560">
        <v>58</v>
      </c>
      <c r="C560" t="s">
        <v>31</v>
      </c>
      <c r="D560" s="7">
        <v>42885</v>
      </c>
      <c r="E560" t="s">
        <v>21</v>
      </c>
      <c r="F560">
        <v>19</v>
      </c>
      <c r="G560">
        <v>8.1</v>
      </c>
      <c r="H560">
        <v>8</v>
      </c>
      <c r="I560">
        <v>3</v>
      </c>
      <c r="J560">
        <v>2</v>
      </c>
      <c r="K560" t="s">
        <v>25</v>
      </c>
      <c r="L560">
        <v>3</v>
      </c>
      <c r="M560">
        <v>0</v>
      </c>
      <c r="N560">
        <v>1</v>
      </c>
    </row>
    <row r="561" spans="1:14" x14ac:dyDescent="0.3">
      <c r="A561" t="s">
        <v>19</v>
      </c>
      <c r="B561">
        <v>58</v>
      </c>
      <c r="C561" t="s">
        <v>31</v>
      </c>
      <c r="D561" s="7">
        <v>42885</v>
      </c>
      <c r="E561" t="s">
        <v>21</v>
      </c>
      <c r="F561">
        <v>20</v>
      </c>
      <c r="G561">
        <v>8.3000000000000007</v>
      </c>
      <c r="H561">
        <v>8</v>
      </c>
      <c r="I561">
        <v>3</v>
      </c>
      <c r="J561">
        <v>2</v>
      </c>
      <c r="K561" t="s">
        <v>22</v>
      </c>
      <c r="L561">
        <v>3</v>
      </c>
      <c r="M561">
        <v>0</v>
      </c>
      <c r="N561">
        <v>1</v>
      </c>
    </row>
    <row r="562" spans="1:14" x14ac:dyDescent="0.3">
      <c r="A562" t="s">
        <v>19</v>
      </c>
      <c r="B562">
        <v>58</v>
      </c>
      <c r="C562" t="s">
        <v>31</v>
      </c>
      <c r="D562" s="7">
        <v>42885</v>
      </c>
      <c r="E562" t="s">
        <v>21</v>
      </c>
      <c r="F562">
        <v>21</v>
      </c>
      <c r="G562">
        <v>8.1999999999999993</v>
      </c>
      <c r="H562">
        <v>8</v>
      </c>
      <c r="I562">
        <v>3</v>
      </c>
      <c r="J562">
        <v>2</v>
      </c>
      <c r="K562" t="s">
        <v>22</v>
      </c>
      <c r="L562">
        <v>3</v>
      </c>
      <c r="M562">
        <v>0</v>
      </c>
      <c r="N562">
        <v>1</v>
      </c>
    </row>
    <row r="563" spans="1:14" x14ac:dyDescent="0.3">
      <c r="A563" t="s">
        <v>19</v>
      </c>
      <c r="B563">
        <v>58</v>
      </c>
      <c r="C563" t="s">
        <v>31</v>
      </c>
      <c r="D563" s="7">
        <v>42885</v>
      </c>
      <c r="E563" t="s">
        <v>21</v>
      </c>
      <c r="F563">
        <v>22</v>
      </c>
      <c r="G563">
        <v>8.1999999999999993</v>
      </c>
      <c r="H563">
        <v>8</v>
      </c>
      <c r="I563">
        <v>3</v>
      </c>
      <c r="J563">
        <v>2</v>
      </c>
      <c r="K563" t="s">
        <v>22</v>
      </c>
      <c r="L563">
        <v>3</v>
      </c>
      <c r="M563">
        <v>0</v>
      </c>
      <c r="N563">
        <v>1</v>
      </c>
    </row>
    <row r="564" spans="1:14" x14ac:dyDescent="0.3">
      <c r="A564" t="s">
        <v>19</v>
      </c>
      <c r="B564">
        <v>58</v>
      </c>
      <c r="C564" t="s">
        <v>31</v>
      </c>
      <c r="D564" s="7">
        <v>42885</v>
      </c>
      <c r="E564" t="s">
        <v>21</v>
      </c>
      <c r="F564">
        <v>23</v>
      </c>
      <c r="G564">
        <v>8.6999999999999993</v>
      </c>
      <c r="H564">
        <v>8.5</v>
      </c>
      <c r="I564">
        <v>4</v>
      </c>
      <c r="J564">
        <v>3</v>
      </c>
      <c r="K564" t="s">
        <v>25</v>
      </c>
      <c r="L564">
        <v>3</v>
      </c>
      <c r="M564">
        <v>0</v>
      </c>
      <c r="N564">
        <v>2</v>
      </c>
    </row>
    <row r="565" spans="1:14" x14ac:dyDescent="0.3">
      <c r="A565" t="s">
        <v>19</v>
      </c>
      <c r="B565">
        <v>58</v>
      </c>
      <c r="C565" t="s">
        <v>31</v>
      </c>
      <c r="D565" s="7">
        <v>42885</v>
      </c>
      <c r="E565" t="s">
        <v>21</v>
      </c>
      <c r="F565">
        <v>24</v>
      </c>
      <c r="G565">
        <v>8.9</v>
      </c>
      <c r="H565">
        <v>8.5</v>
      </c>
      <c r="I565">
        <v>4</v>
      </c>
      <c r="J565">
        <v>3</v>
      </c>
      <c r="K565" t="s">
        <v>25</v>
      </c>
      <c r="L565">
        <v>3</v>
      </c>
      <c r="M565">
        <v>0</v>
      </c>
      <c r="N565">
        <v>1</v>
      </c>
    </row>
    <row r="566" spans="1:14" x14ac:dyDescent="0.3">
      <c r="A566" t="s">
        <v>19</v>
      </c>
      <c r="B566">
        <v>58</v>
      </c>
      <c r="C566" t="s">
        <v>31</v>
      </c>
      <c r="D566" s="7">
        <v>42885</v>
      </c>
      <c r="E566" t="s">
        <v>21</v>
      </c>
      <c r="F566">
        <v>25</v>
      </c>
      <c r="G566">
        <v>8.6999999999999993</v>
      </c>
      <c r="H566">
        <v>8.5</v>
      </c>
      <c r="I566">
        <v>4</v>
      </c>
      <c r="J566">
        <v>3</v>
      </c>
      <c r="K566" t="s">
        <v>22</v>
      </c>
      <c r="L566">
        <v>3</v>
      </c>
      <c r="M566">
        <v>0</v>
      </c>
      <c r="N566">
        <v>1</v>
      </c>
    </row>
    <row r="567" spans="1:14" x14ac:dyDescent="0.3">
      <c r="A567" t="s">
        <v>19</v>
      </c>
      <c r="B567">
        <v>58</v>
      </c>
      <c r="C567" t="s">
        <v>31</v>
      </c>
      <c r="D567" s="7">
        <v>42885</v>
      </c>
      <c r="E567" t="s">
        <v>21</v>
      </c>
      <c r="F567">
        <v>26</v>
      </c>
      <c r="G567">
        <v>8.6999999999999993</v>
      </c>
      <c r="H567">
        <v>8.5</v>
      </c>
      <c r="I567">
        <v>4</v>
      </c>
      <c r="J567">
        <v>3</v>
      </c>
      <c r="K567" t="s">
        <v>25</v>
      </c>
      <c r="L567">
        <v>3</v>
      </c>
      <c r="M567">
        <v>0</v>
      </c>
      <c r="N567">
        <v>2</v>
      </c>
    </row>
    <row r="568" spans="1:14" x14ac:dyDescent="0.3">
      <c r="A568" t="s">
        <v>19</v>
      </c>
      <c r="B568">
        <v>58</v>
      </c>
      <c r="C568" t="s">
        <v>31</v>
      </c>
      <c r="D568" s="7">
        <v>42885</v>
      </c>
      <c r="E568" t="s">
        <v>21</v>
      </c>
      <c r="F568">
        <v>27</v>
      </c>
      <c r="G568">
        <v>8.8000000000000007</v>
      </c>
      <c r="H568">
        <v>8.5</v>
      </c>
      <c r="I568">
        <v>4</v>
      </c>
      <c r="J568">
        <v>3</v>
      </c>
      <c r="K568" t="s">
        <v>25</v>
      </c>
      <c r="L568">
        <v>3</v>
      </c>
      <c r="M568">
        <v>0</v>
      </c>
      <c r="N568">
        <v>2</v>
      </c>
    </row>
    <row r="569" spans="1:14" x14ac:dyDescent="0.3">
      <c r="A569" t="s">
        <v>19</v>
      </c>
      <c r="B569">
        <v>58</v>
      </c>
      <c r="C569" t="s">
        <v>31</v>
      </c>
      <c r="D569" s="7">
        <v>42885</v>
      </c>
      <c r="E569" t="s">
        <v>21</v>
      </c>
      <c r="F569">
        <v>28</v>
      </c>
      <c r="G569">
        <v>8.8000000000000007</v>
      </c>
      <c r="H569">
        <v>8.5</v>
      </c>
      <c r="I569">
        <v>4</v>
      </c>
      <c r="J569">
        <v>3</v>
      </c>
      <c r="K569" t="s">
        <v>25</v>
      </c>
      <c r="L569">
        <v>3</v>
      </c>
      <c r="M569">
        <v>0</v>
      </c>
      <c r="N569">
        <v>2</v>
      </c>
    </row>
    <row r="570" spans="1:14" x14ac:dyDescent="0.3">
      <c r="A570" t="s">
        <v>19</v>
      </c>
      <c r="B570">
        <v>58</v>
      </c>
      <c r="C570" t="s">
        <v>31</v>
      </c>
      <c r="D570" s="7">
        <v>42885</v>
      </c>
      <c r="E570" t="s">
        <v>21</v>
      </c>
      <c r="F570">
        <v>29</v>
      </c>
      <c r="G570">
        <v>8.9</v>
      </c>
      <c r="H570">
        <v>8.5</v>
      </c>
      <c r="I570">
        <v>4</v>
      </c>
      <c r="J570">
        <v>3</v>
      </c>
      <c r="K570" t="s">
        <v>22</v>
      </c>
      <c r="L570">
        <v>3</v>
      </c>
      <c r="M570">
        <v>0</v>
      </c>
      <c r="N570">
        <v>1</v>
      </c>
    </row>
    <row r="571" spans="1:14" x14ac:dyDescent="0.3">
      <c r="A571" t="s">
        <v>19</v>
      </c>
      <c r="B571">
        <v>58</v>
      </c>
      <c r="C571" t="s">
        <v>31</v>
      </c>
      <c r="D571" s="7">
        <v>42885</v>
      </c>
      <c r="E571" t="s">
        <v>21</v>
      </c>
      <c r="F571">
        <v>30</v>
      </c>
      <c r="G571">
        <v>8.6999999999999993</v>
      </c>
      <c r="H571">
        <v>8.5</v>
      </c>
      <c r="I571">
        <v>3</v>
      </c>
      <c r="J571">
        <v>2</v>
      </c>
      <c r="K571" t="s">
        <v>25</v>
      </c>
      <c r="L571">
        <v>3</v>
      </c>
      <c r="M571">
        <v>0</v>
      </c>
      <c r="N571">
        <v>1</v>
      </c>
    </row>
    <row r="572" spans="1:14" x14ac:dyDescent="0.3">
      <c r="A572" t="s">
        <v>19</v>
      </c>
      <c r="B572">
        <v>58</v>
      </c>
      <c r="C572" t="s">
        <v>31</v>
      </c>
      <c r="D572" s="7">
        <v>42885</v>
      </c>
      <c r="E572" t="s">
        <v>21</v>
      </c>
      <c r="F572">
        <v>31</v>
      </c>
      <c r="G572">
        <v>8.8000000000000007</v>
      </c>
      <c r="H572">
        <v>8.5</v>
      </c>
      <c r="I572">
        <v>4</v>
      </c>
      <c r="J572">
        <v>3</v>
      </c>
      <c r="K572" t="s">
        <v>25</v>
      </c>
      <c r="L572">
        <v>3</v>
      </c>
      <c r="M572">
        <v>0</v>
      </c>
      <c r="N572">
        <v>1</v>
      </c>
    </row>
    <row r="573" spans="1:14" x14ac:dyDescent="0.3">
      <c r="A573" t="s">
        <v>19</v>
      </c>
      <c r="B573">
        <v>58</v>
      </c>
      <c r="C573" t="s">
        <v>31</v>
      </c>
      <c r="D573" s="7">
        <v>42885</v>
      </c>
      <c r="E573" t="s">
        <v>21</v>
      </c>
      <c r="F573">
        <v>32</v>
      </c>
      <c r="G573">
        <v>8.5</v>
      </c>
      <c r="H573">
        <v>8.5</v>
      </c>
      <c r="I573">
        <v>4</v>
      </c>
      <c r="J573">
        <v>3</v>
      </c>
      <c r="K573" t="s">
        <v>25</v>
      </c>
      <c r="L573">
        <v>3</v>
      </c>
      <c r="M573">
        <v>0</v>
      </c>
      <c r="N573">
        <v>1</v>
      </c>
    </row>
    <row r="574" spans="1:14" x14ac:dyDescent="0.3">
      <c r="A574" t="s">
        <v>19</v>
      </c>
      <c r="B574">
        <v>58</v>
      </c>
      <c r="C574" t="s">
        <v>31</v>
      </c>
      <c r="D574" s="7">
        <v>42885</v>
      </c>
      <c r="E574" t="s">
        <v>21</v>
      </c>
      <c r="F574">
        <v>33</v>
      </c>
      <c r="G574">
        <v>9.3000000000000007</v>
      </c>
      <c r="H574">
        <v>9</v>
      </c>
      <c r="I574">
        <v>5</v>
      </c>
      <c r="J574">
        <v>4</v>
      </c>
      <c r="K574" t="s">
        <v>25</v>
      </c>
      <c r="L574">
        <v>3</v>
      </c>
      <c r="M574">
        <v>0</v>
      </c>
      <c r="N574">
        <v>1</v>
      </c>
    </row>
    <row r="575" spans="1:14" x14ac:dyDescent="0.3">
      <c r="A575" t="s">
        <v>19</v>
      </c>
      <c r="B575">
        <v>58</v>
      </c>
      <c r="C575" t="s">
        <v>31</v>
      </c>
      <c r="D575" s="7">
        <v>42885</v>
      </c>
      <c r="E575" t="s">
        <v>21</v>
      </c>
      <c r="F575">
        <v>34</v>
      </c>
      <c r="G575">
        <v>9.1999999999999993</v>
      </c>
      <c r="H575">
        <v>9</v>
      </c>
      <c r="I575">
        <v>4</v>
      </c>
      <c r="J575">
        <v>3</v>
      </c>
      <c r="K575" t="s">
        <v>25</v>
      </c>
      <c r="L575">
        <v>3</v>
      </c>
      <c r="M575">
        <v>0</v>
      </c>
      <c r="N575">
        <v>1</v>
      </c>
    </row>
    <row r="576" spans="1:14" x14ac:dyDescent="0.3">
      <c r="A576" t="s">
        <v>19</v>
      </c>
      <c r="B576">
        <v>58</v>
      </c>
      <c r="C576" t="s">
        <v>31</v>
      </c>
      <c r="D576" s="7">
        <v>42885</v>
      </c>
      <c r="E576" t="s">
        <v>21</v>
      </c>
      <c r="F576">
        <v>35</v>
      </c>
      <c r="G576">
        <v>9.4</v>
      </c>
      <c r="H576">
        <v>9</v>
      </c>
      <c r="I576">
        <v>5</v>
      </c>
      <c r="J576">
        <v>4</v>
      </c>
      <c r="K576" t="s">
        <v>22</v>
      </c>
      <c r="L576">
        <v>3</v>
      </c>
      <c r="M576">
        <v>0</v>
      </c>
      <c r="N576">
        <v>2</v>
      </c>
    </row>
    <row r="577" spans="1:14" x14ac:dyDescent="0.3">
      <c r="A577" t="s">
        <v>19</v>
      </c>
      <c r="B577">
        <v>58</v>
      </c>
      <c r="C577" t="s">
        <v>31</v>
      </c>
      <c r="D577" s="7">
        <v>42885</v>
      </c>
      <c r="E577" t="s">
        <v>21</v>
      </c>
      <c r="F577">
        <v>36</v>
      </c>
      <c r="G577">
        <v>9.1</v>
      </c>
      <c r="H577">
        <v>9</v>
      </c>
      <c r="I577">
        <v>4</v>
      </c>
      <c r="J577">
        <v>3</v>
      </c>
      <c r="K577" t="s">
        <v>25</v>
      </c>
      <c r="L577">
        <v>3</v>
      </c>
      <c r="M577">
        <v>0</v>
      </c>
      <c r="N577">
        <v>2</v>
      </c>
    </row>
    <row r="578" spans="1:14" x14ac:dyDescent="0.3">
      <c r="A578" t="s">
        <v>19</v>
      </c>
      <c r="B578">
        <v>58</v>
      </c>
      <c r="C578" t="s">
        <v>31</v>
      </c>
      <c r="D578" s="7">
        <v>42885</v>
      </c>
      <c r="E578" t="s">
        <v>21</v>
      </c>
      <c r="F578">
        <v>37</v>
      </c>
      <c r="G578">
        <v>9.4</v>
      </c>
      <c r="H578">
        <v>9</v>
      </c>
      <c r="I578">
        <v>5</v>
      </c>
      <c r="J578">
        <v>4</v>
      </c>
      <c r="K578" t="s">
        <v>25</v>
      </c>
      <c r="L578">
        <v>3</v>
      </c>
      <c r="M578">
        <v>0</v>
      </c>
      <c r="N578">
        <v>1</v>
      </c>
    </row>
    <row r="579" spans="1:14" x14ac:dyDescent="0.3">
      <c r="A579" t="s">
        <v>19</v>
      </c>
      <c r="B579">
        <v>58</v>
      </c>
      <c r="C579" t="s">
        <v>31</v>
      </c>
      <c r="D579" s="7">
        <v>42885</v>
      </c>
      <c r="E579" t="s">
        <v>21</v>
      </c>
      <c r="F579">
        <v>38</v>
      </c>
      <c r="G579">
        <v>9.3000000000000007</v>
      </c>
      <c r="H579">
        <v>9</v>
      </c>
      <c r="I579">
        <v>4</v>
      </c>
      <c r="J579">
        <v>3</v>
      </c>
      <c r="K579" t="s">
        <v>25</v>
      </c>
      <c r="L579">
        <v>3</v>
      </c>
      <c r="M579">
        <v>0</v>
      </c>
      <c r="N579">
        <v>1</v>
      </c>
    </row>
    <row r="580" spans="1:14" x14ac:dyDescent="0.3">
      <c r="A580" t="s">
        <v>19</v>
      </c>
      <c r="B580">
        <v>58</v>
      </c>
      <c r="C580" t="s">
        <v>31</v>
      </c>
      <c r="D580" s="7">
        <v>42885</v>
      </c>
      <c r="E580" t="s">
        <v>21</v>
      </c>
      <c r="F580">
        <v>39</v>
      </c>
      <c r="G580">
        <v>9.1999999999999993</v>
      </c>
      <c r="H580">
        <v>9</v>
      </c>
      <c r="I580">
        <v>4</v>
      </c>
      <c r="J580">
        <v>3</v>
      </c>
      <c r="K580" t="s">
        <v>25</v>
      </c>
      <c r="L580">
        <v>3</v>
      </c>
      <c r="M580">
        <v>0</v>
      </c>
      <c r="N580">
        <v>1</v>
      </c>
    </row>
    <row r="581" spans="1:14" x14ac:dyDescent="0.3">
      <c r="A581" t="s">
        <v>19</v>
      </c>
      <c r="B581">
        <v>58</v>
      </c>
      <c r="C581" t="s">
        <v>31</v>
      </c>
      <c r="D581" s="7">
        <v>42885</v>
      </c>
      <c r="E581" t="s">
        <v>21</v>
      </c>
      <c r="F581">
        <v>40</v>
      </c>
      <c r="G581">
        <v>9</v>
      </c>
      <c r="H581">
        <v>9</v>
      </c>
      <c r="I581">
        <v>4</v>
      </c>
      <c r="J581">
        <v>3</v>
      </c>
      <c r="K581" t="s">
        <v>32</v>
      </c>
      <c r="M581">
        <v>0</v>
      </c>
      <c r="N581">
        <v>2</v>
      </c>
    </row>
    <row r="582" spans="1:14" x14ac:dyDescent="0.3">
      <c r="A582" t="s">
        <v>19</v>
      </c>
      <c r="B582">
        <v>58</v>
      </c>
      <c r="C582" t="s">
        <v>31</v>
      </c>
      <c r="D582" s="7">
        <v>42885</v>
      </c>
      <c r="E582" t="s">
        <v>21</v>
      </c>
      <c r="F582">
        <v>41</v>
      </c>
      <c r="G582">
        <v>9.4</v>
      </c>
      <c r="H582">
        <v>9</v>
      </c>
      <c r="I582">
        <v>5</v>
      </c>
      <c r="J582">
        <v>4</v>
      </c>
      <c r="K582" t="s">
        <v>22</v>
      </c>
      <c r="L582">
        <v>3</v>
      </c>
      <c r="M582">
        <v>0</v>
      </c>
      <c r="N582">
        <v>1</v>
      </c>
    </row>
    <row r="583" spans="1:14" x14ac:dyDescent="0.3">
      <c r="A583" t="s">
        <v>19</v>
      </c>
      <c r="B583">
        <v>58</v>
      </c>
      <c r="C583" t="s">
        <v>31</v>
      </c>
      <c r="D583" s="7">
        <v>42885</v>
      </c>
      <c r="E583" t="s">
        <v>21</v>
      </c>
      <c r="F583">
        <v>42</v>
      </c>
      <c r="G583">
        <v>9.3000000000000007</v>
      </c>
      <c r="H583">
        <v>9</v>
      </c>
      <c r="I583">
        <v>5</v>
      </c>
      <c r="J583">
        <v>4</v>
      </c>
      <c r="K583" t="s">
        <v>25</v>
      </c>
      <c r="L583">
        <v>3</v>
      </c>
      <c r="M583">
        <v>0</v>
      </c>
      <c r="N583">
        <v>1</v>
      </c>
    </row>
    <row r="584" spans="1:14" x14ac:dyDescent="0.3">
      <c r="A584" t="s">
        <v>19</v>
      </c>
      <c r="B584">
        <v>58</v>
      </c>
      <c r="C584" t="s">
        <v>31</v>
      </c>
      <c r="D584" s="7">
        <v>42885</v>
      </c>
      <c r="E584" t="s">
        <v>21</v>
      </c>
      <c r="F584">
        <v>43</v>
      </c>
      <c r="G584">
        <v>9.6999999999999993</v>
      </c>
      <c r="H584">
        <v>9.5</v>
      </c>
      <c r="I584">
        <v>5</v>
      </c>
      <c r="J584">
        <v>4</v>
      </c>
      <c r="K584" t="s">
        <v>22</v>
      </c>
      <c r="L584">
        <v>3</v>
      </c>
      <c r="M584">
        <v>0</v>
      </c>
      <c r="N584">
        <v>1</v>
      </c>
    </row>
    <row r="585" spans="1:14" x14ac:dyDescent="0.3">
      <c r="A585" t="s">
        <v>19</v>
      </c>
      <c r="B585">
        <v>58</v>
      </c>
      <c r="C585" t="s">
        <v>31</v>
      </c>
      <c r="D585" s="7">
        <v>42885</v>
      </c>
      <c r="E585" t="s">
        <v>21</v>
      </c>
      <c r="F585">
        <v>44</v>
      </c>
      <c r="G585">
        <v>9.9</v>
      </c>
      <c r="H585">
        <v>9.5</v>
      </c>
      <c r="I585">
        <v>6</v>
      </c>
      <c r="J585">
        <v>5</v>
      </c>
      <c r="K585" t="s">
        <v>22</v>
      </c>
      <c r="L585">
        <v>3</v>
      </c>
      <c r="M585">
        <v>0</v>
      </c>
      <c r="N585">
        <v>2</v>
      </c>
    </row>
    <row r="586" spans="1:14" x14ac:dyDescent="0.3">
      <c r="A586" t="s">
        <v>19</v>
      </c>
      <c r="B586">
        <v>58</v>
      </c>
      <c r="C586" t="s">
        <v>31</v>
      </c>
      <c r="D586" s="7">
        <v>42885</v>
      </c>
      <c r="E586" t="s">
        <v>21</v>
      </c>
      <c r="F586">
        <v>45</v>
      </c>
      <c r="G586">
        <v>9.9</v>
      </c>
      <c r="H586">
        <v>9.5</v>
      </c>
      <c r="I586">
        <v>6</v>
      </c>
      <c r="J586">
        <v>5</v>
      </c>
      <c r="K586" t="s">
        <v>25</v>
      </c>
      <c r="L586">
        <v>3</v>
      </c>
      <c r="M586">
        <v>0</v>
      </c>
      <c r="N586">
        <v>2</v>
      </c>
    </row>
    <row r="587" spans="1:14" x14ac:dyDescent="0.3">
      <c r="A587" t="s">
        <v>19</v>
      </c>
      <c r="B587">
        <v>58</v>
      </c>
      <c r="C587" t="s">
        <v>31</v>
      </c>
      <c r="D587" s="7">
        <v>42885</v>
      </c>
      <c r="E587" t="s">
        <v>21</v>
      </c>
      <c r="F587">
        <v>46</v>
      </c>
      <c r="G587">
        <v>9.8000000000000007</v>
      </c>
      <c r="H587">
        <v>9.5</v>
      </c>
      <c r="I587">
        <v>6</v>
      </c>
      <c r="J587">
        <v>5</v>
      </c>
      <c r="K587" t="s">
        <v>25</v>
      </c>
      <c r="L587">
        <v>3</v>
      </c>
      <c r="M587">
        <v>0</v>
      </c>
      <c r="N587">
        <v>1</v>
      </c>
    </row>
    <row r="588" spans="1:14" x14ac:dyDescent="0.3">
      <c r="A588" t="s">
        <v>19</v>
      </c>
      <c r="B588">
        <v>58</v>
      </c>
      <c r="C588" t="s">
        <v>31</v>
      </c>
      <c r="D588" s="7">
        <v>42885</v>
      </c>
      <c r="E588" t="s">
        <v>21</v>
      </c>
      <c r="F588">
        <v>47</v>
      </c>
      <c r="G588">
        <v>9.6999999999999993</v>
      </c>
      <c r="H588">
        <v>9.5</v>
      </c>
      <c r="I588">
        <v>5</v>
      </c>
      <c r="J588">
        <v>4</v>
      </c>
      <c r="K588" t="s">
        <v>22</v>
      </c>
      <c r="L588">
        <v>3</v>
      </c>
      <c r="M588">
        <v>0</v>
      </c>
      <c r="N588">
        <v>1</v>
      </c>
    </row>
    <row r="589" spans="1:14" x14ac:dyDescent="0.3">
      <c r="A589" t="s">
        <v>19</v>
      </c>
      <c r="B589">
        <v>58</v>
      </c>
      <c r="C589" t="s">
        <v>31</v>
      </c>
      <c r="D589" s="7">
        <v>42885</v>
      </c>
      <c r="E589" t="s">
        <v>21</v>
      </c>
      <c r="F589">
        <v>48</v>
      </c>
      <c r="G589">
        <v>9.5</v>
      </c>
      <c r="H589">
        <v>9.5</v>
      </c>
      <c r="I589">
        <v>6</v>
      </c>
      <c r="J589">
        <v>5</v>
      </c>
      <c r="K589" t="s">
        <v>25</v>
      </c>
      <c r="L589">
        <v>3</v>
      </c>
      <c r="M589">
        <v>0</v>
      </c>
      <c r="N589">
        <v>1</v>
      </c>
    </row>
    <row r="590" spans="1:14" x14ac:dyDescent="0.3">
      <c r="A590" t="s">
        <v>19</v>
      </c>
      <c r="B590">
        <v>58</v>
      </c>
      <c r="C590" t="s">
        <v>31</v>
      </c>
      <c r="D590" s="7">
        <v>42885</v>
      </c>
      <c r="E590" t="s">
        <v>21</v>
      </c>
      <c r="F590">
        <v>49</v>
      </c>
      <c r="G590">
        <v>9.6999999999999993</v>
      </c>
      <c r="H590">
        <v>9.5</v>
      </c>
      <c r="I590">
        <v>5</v>
      </c>
      <c r="J590">
        <v>4</v>
      </c>
      <c r="K590" t="s">
        <v>22</v>
      </c>
      <c r="L590">
        <v>3</v>
      </c>
      <c r="M590">
        <v>0</v>
      </c>
      <c r="N590">
        <v>1</v>
      </c>
    </row>
    <row r="591" spans="1:14" x14ac:dyDescent="0.3">
      <c r="A591" t="s">
        <v>19</v>
      </c>
      <c r="B591">
        <v>58</v>
      </c>
      <c r="C591" t="s">
        <v>31</v>
      </c>
      <c r="D591" s="7">
        <v>42885</v>
      </c>
      <c r="E591" t="s">
        <v>21</v>
      </c>
      <c r="F591">
        <v>50</v>
      </c>
      <c r="G591">
        <v>9.5</v>
      </c>
      <c r="H591">
        <v>9.5</v>
      </c>
      <c r="I591">
        <v>5</v>
      </c>
      <c r="J591">
        <v>4</v>
      </c>
      <c r="K591" t="s">
        <v>25</v>
      </c>
      <c r="L591">
        <v>3</v>
      </c>
      <c r="M591">
        <v>0</v>
      </c>
      <c r="N591">
        <v>2</v>
      </c>
    </row>
    <row r="592" spans="1:14" x14ac:dyDescent="0.3">
      <c r="A592" t="s">
        <v>19</v>
      </c>
      <c r="B592">
        <v>58</v>
      </c>
      <c r="C592" t="s">
        <v>31</v>
      </c>
      <c r="D592" s="7">
        <v>42885</v>
      </c>
      <c r="E592" t="s">
        <v>21</v>
      </c>
      <c r="F592">
        <v>51</v>
      </c>
      <c r="G592">
        <v>9.8000000000000007</v>
      </c>
      <c r="H592">
        <v>9.5</v>
      </c>
      <c r="I592">
        <v>5</v>
      </c>
      <c r="J592">
        <v>4</v>
      </c>
      <c r="K592" t="s">
        <v>25</v>
      </c>
      <c r="L592">
        <v>3</v>
      </c>
      <c r="M592">
        <v>0</v>
      </c>
      <c r="N592">
        <v>1</v>
      </c>
    </row>
    <row r="593" spans="1:14" x14ac:dyDescent="0.3">
      <c r="A593" t="s">
        <v>19</v>
      </c>
      <c r="B593">
        <v>58</v>
      </c>
      <c r="C593" t="s">
        <v>31</v>
      </c>
      <c r="D593" s="7">
        <v>42885</v>
      </c>
      <c r="E593" t="s">
        <v>21</v>
      </c>
      <c r="F593">
        <v>52</v>
      </c>
      <c r="G593">
        <v>9.6999999999999993</v>
      </c>
      <c r="H593">
        <v>9.5</v>
      </c>
      <c r="I593">
        <v>5</v>
      </c>
      <c r="J593">
        <v>4</v>
      </c>
      <c r="K593" t="s">
        <v>25</v>
      </c>
      <c r="L593">
        <v>3</v>
      </c>
      <c r="M593">
        <v>0</v>
      </c>
      <c r="N593">
        <v>1</v>
      </c>
    </row>
    <row r="594" spans="1:14" x14ac:dyDescent="0.3">
      <c r="A594" t="s">
        <v>19</v>
      </c>
      <c r="B594">
        <v>58</v>
      </c>
      <c r="C594" t="s">
        <v>31</v>
      </c>
      <c r="D594" s="7">
        <v>42885</v>
      </c>
      <c r="E594" t="s">
        <v>21</v>
      </c>
      <c r="F594">
        <v>53</v>
      </c>
      <c r="G594">
        <v>10.4</v>
      </c>
      <c r="H594">
        <v>10</v>
      </c>
      <c r="I594">
        <v>7</v>
      </c>
      <c r="J594">
        <v>6</v>
      </c>
      <c r="K594" t="s">
        <v>22</v>
      </c>
      <c r="L594">
        <v>3</v>
      </c>
      <c r="M594">
        <v>0</v>
      </c>
      <c r="N594">
        <v>1</v>
      </c>
    </row>
    <row r="595" spans="1:14" x14ac:dyDescent="0.3">
      <c r="A595" t="s">
        <v>19</v>
      </c>
      <c r="B595">
        <v>58</v>
      </c>
      <c r="C595" t="s">
        <v>31</v>
      </c>
      <c r="D595" s="7">
        <v>42885</v>
      </c>
      <c r="E595" t="s">
        <v>21</v>
      </c>
      <c r="F595">
        <v>54</v>
      </c>
      <c r="G595">
        <v>10</v>
      </c>
      <c r="H595">
        <v>10</v>
      </c>
      <c r="I595">
        <v>6</v>
      </c>
      <c r="J595">
        <v>5</v>
      </c>
      <c r="K595" t="s">
        <v>25</v>
      </c>
      <c r="L595">
        <v>3</v>
      </c>
      <c r="M595">
        <v>0</v>
      </c>
      <c r="N595">
        <v>1</v>
      </c>
    </row>
    <row r="596" spans="1:14" x14ac:dyDescent="0.3">
      <c r="A596" t="s">
        <v>19</v>
      </c>
      <c r="B596">
        <v>58</v>
      </c>
      <c r="C596" t="s">
        <v>31</v>
      </c>
      <c r="D596" s="7">
        <v>42885</v>
      </c>
      <c r="E596" t="s">
        <v>21</v>
      </c>
      <c r="F596">
        <v>55</v>
      </c>
      <c r="G596">
        <v>10.199999999999999</v>
      </c>
      <c r="H596">
        <v>10</v>
      </c>
      <c r="I596">
        <v>6</v>
      </c>
      <c r="J596">
        <v>5</v>
      </c>
      <c r="K596" t="s">
        <v>22</v>
      </c>
      <c r="L596">
        <v>3</v>
      </c>
      <c r="M596">
        <v>0</v>
      </c>
      <c r="N596">
        <v>1</v>
      </c>
    </row>
    <row r="597" spans="1:14" x14ac:dyDescent="0.3">
      <c r="A597" t="s">
        <v>19</v>
      </c>
      <c r="B597">
        <v>58</v>
      </c>
      <c r="C597" t="s">
        <v>31</v>
      </c>
      <c r="D597" s="7">
        <v>42885</v>
      </c>
      <c r="E597" t="s">
        <v>21</v>
      </c>
      <c r="F597">
        <v>56</v>
      </c>
      <c r="G597">
        <v>10.3</v>
      </c>
      <c r="H597">
        <v>10</v>
      </c>
      <c r="I597">
        <v>6</v>
      </c>
      <c r="J597">
        <v>5</v>
      </c>
      <c r="K597" t="s">
        <v>25</v>
      </c>
      <c r="L597">
        <v>3</v>
      </c>
      <c r="M597">
        <v>0</v>
      </c>
      <c r="N597">
        <v>1</v>
      </c>
    </row>
    <row r="598" spans="1:14" x14ac:dyDescent="0.3">
      <c r="A598" t="s">
        <v>19</v>
      </c>
      <c r="B598">
        <v>58</v>
      </c>
      <c r="C598" t="s">
        <v>31</v>
      </c>
      <c r="D598" s="7">
        <v>42885</v>
      </c>
      <c r="E598" t="s">
        <v>21</v>
      </c>
      <c r="F598">
        <v>57</v>
      </c>
      <c r="G598">
        <v>10</v>
      </c>
      <c r="H598">
        <v>10</v>
      </c>
      <c r="I598">
        <v>6</v>
      </c>
      <c r="J598">
        <v>5</v>
      </c>
      <c r="K598" t="s">
        <v>25</v>
      </c>
      <c r="L598">
        <v>3</v>
      </c>
      <c r="M598">
        <v>0</v>
      </c>
      <c r="N598">
        <v>2</v>
      </c>
    </row>
    <row r="599" spans="1:14" x14ac:dyDescent="0.3">
      <c r="A599" t="s">
        <v>19</v>
      </c>
      <c r="B599">
        <v>58</v>
      </c>
      <c r="C599" t="s">
        <v>31</v>
      </c>
      <c r="D599" s="7">
        <v>42885</v>
      </c>
      <c r="E599" t="s">
        <v>21</v>
      </c>
      <c r="F599">
        <v>58</v>
      </c>
      <c r="G599">
        <v>10.1</v>
      </c>
      <c r="H599">
        <v>10</v>
      </c>
      <c r="I599">
        <v>6</v>
      </c>
      <c r="J599">
        <v>5</v>
      </c>
      <c r="K599" t="s">
        <v>22</v>
      </c>
      <c r="L599">
        <v>3</v>
      </c>
      <c r="M599">
        <v>0</v>
      </c>
      <c r="N599">
        <v>1</v>
      </c>
    </row>
    <row r="600" spans="1:14" x14ac:dyDescent="0.3">
      <c r="A600" t="s">
        <v>19</v>
      </c>
      <c r="B600">
        <v>58</v>
      </c>
      <c r="C600" t="s">
        <v>31</v>
      </c>
      <c r="D600" s="7">
        <v>42885</v>
      </c>
      <c r="E600" t="s">
        <v>21</v>
      </c>
      <c r="F600">
        <v>59</v>
      </c>
      <c r="G600">
        <v>10.1</v>
      </c>
      <c r="H600">
        <v>10</v>
      </c>
      <c r="I600">
        <v>7</v>
      </c>
      <c r="J600">
        <v>6</v>
      </c>
      <c r="K600" t="s">
        <v>22</v>
      </c>
      <c r="L600">
        <v>3</v>
      </c>
      <c r="M600">
        <v>0</v>
      </c>
      <c r="N600">
        <v>1</v>
      </c>
    </row>
    <row r="601" spans="1:14" x14ac:dyDescent="0.3">
      <c r="A601" t="s">
        <v>19</v>
      </c>
      <c r="B601">
        <v>58</v>
      </c>
      <c r="C601" t="s">
        <v>31</v>
      </c>
      <c r="D601" s="7">
        <v>42885</v>
      </c>
      <c r="E601" t="s">
        <v>21</v>
      </c>
      <c r="F601">
        <v>60</v>
      </c>
      <c r="G601">
        <v>10.4</v>
      </c>
      <c r="H601">
        <v>10</v>
      </c>
      <c r="I601">
        <v>7</v>
      </c>
      <c r="J601">
        <v>6</v>
      </c>
      <c r="K601" t="s">
        <v>25</v>
      </c>
      <c r="L601">
        <v>3</v>
      </c>
      <c r="M601">
        <v>0</v>
      </c>
      <c r="N601">
        <v>1</v>
      </c>
    </row>
    <row r="602" spans="1:14" x14ac:dyDescent="0.3">
      <c r="A602" t="s">
        <v>19</v>
      </c>
      <c r="B602">
        <v>58</v>
      </c>
      <c r="C602" t="s">
        <v>31</v>
      </c>
      <c r="D602" s="7">
        <v>42885</v>
      </c>
      <c r="E602" t="s">
        <v>21</v>
      </c>
      <c r="F602">
        <v>61</v>
      </c>
      <c r="G602">
        <v>10.4</v>
      </c>
      <c r="H602">
        <v>10</v>
      </c>
      <c r="I602">
        <v>7</v>
      </c>
      <c r="J602">
        <v>6</v>
      </c>
      <c r="K602" t="s">
        <v>25</v>
      </c>
      <c r="L602">
        <v>3</v>
      </c>
      <c r="M602">
        <v>0</v>
      </c>
      <c r="N602">
        <v>1</v>
      </c>
    </row>
    <row r="603" spans="1:14" x14ac:dyDescent="0.3">
      <c r="A603" t="s">
        <v>19</v>
      </c>
      <c r="B603">
        <v>58</v>
      </c>
      <c r="C603" t="s">
        <v>31</v>
      </c>
      <c r="D603" s="7">
        <v>42885</v>
      </c>
      <c r="E603" t="s">
        <v>21</v>
      </c>
      <c r="F603">
        <v>62</v>
      </c>
      <c r="G603">
        <v>10.1</v>
      </c>
      <c r="H603">
        <v>10</v>
      </c>
      <c r="I603">
        <v>6</v>
      </c>
      <c r="J603">
        <v>5</v>
      </c>
      <c r="K603" t="s">
        <v>22</v>
      </c>
      <c r="L603">
        <v>3</v>
      </c>
      <c r="M603">
        <v>0</v>
      </c>
      <c r="N603">
        <v>2</v>
      </c>
    </row>
    <row r="604" spans="1:14" x14ac:dyDescent="0.3">
      <c r="A604" t="s">
        <v>19</v>
      </c>
      <c r="B604">
        <v>58</v>
      </c>
      <c r="C604" t="s">
        <v>31</v>
      </c>
      <c r="D604" s="7">
        <v>42885</v>
      </c>
      <c r="E604" t="s">
        <v>21</v>
      </c>
      <c r="F604">
        <v>63</v>
      </c>
      <c r="G604">
        <v>10.5</v>
      </c>
      <c r="H604">
        <v>10.5</v>
      </c>
      <c r="I604">
        <v>8</v>
      </c>
      <c r="J604">
        <v>7</v>
      </c>
      <c r="K604" t="s">
        <v>25</v>
      </c>
      <c r="L604">
        <v>3</v>
      </c>
      <c r="M604">
        <v>0</v>
      </c>
      <c r="N604">
        <v>2</v>
      </c>
    </row>
    <row r="605" spans="1:14" x14ac:dyDescent="0.3">
      <c r="A605" t="s">
        <v>19</v>
      </c>
      <c r="B605">
        <v>58</v>
      </c>
      <c r="C605" t="s">
        <v>31</v>
      </c>
      <c r="D605" s="7">
        <v>42885</v>
      </c>
      <c r="E605" t="s">
        <v>21</v>
      </c>
      <c r="F605">
        <v>64</v>
      </c>
      <c r="G605">
        <v>10.8</v>
      </c>
      <c r="H605">
        <v>10.5</v>
      </c>
      <c r="I605">
        <v>9</v>
      </c>
      <c r="J605">
        <v>8</v>
      </c>
      <c r="K605" t="s">
        <v>25</v>
      </c>
      <c r="L605">
        <v>3</v>
      </c>
      <c r="M605">
        <v>0</v>
      </c>
      <c r="N605">
        <v>1</v>
      </c>
    </row>
    <row r="606" spans="1:14" x14ac:dyDescent="0.3">
      <c r="A606" t="s">
        <v>19</v>
      </c>
      <c r="B606">
        <v>58</v>
      </c>
      <c r="C606" t="s">
        <v>31</v>
      </c>
      <c r="D606" s="7">
        <v>42885</v>
      </c>
      <c r="E606" t="s">
        <v>21</v>
      </c>
      <c r="F606">
        <v>65</v>
      </c>
      <c r="G606">
        <v>10.7</v>
      </c>
      <c r="H606">
        <v>10.5</v>
      </c>
      <c r="I606">
        <v>7</v>
      </c>
      <c r="J606">
        <v>6</v>
      </c>
      <c r="K606" t="s">
        <v>22</v>
      </c>
      <c r="L606">
        <v>3</v>
      </c>
      <c r="M606">
        <v>0</v>
      </c>
      <c r="N606">
        <v>1</v>
      </c>
    </row>
    <row r="607" spans="1:14" x14ac:dyDescent="0.3">
      <c r="A607" t="s">
        <v>19</v>
      </c>
      <c r="B607">
        <v>58</v>
      </c>
      <c r="C607" t="s">
        <v>31</v>
      </c>
      <c r="D607" s="7">
        <v>42885</v>
      </c>
      <c r="E607" t="s">
        <v>21</v>
      </c>
      <c r="F607">
        <v>66</v>
      </c>
      <c r="G607">
        <v>10.8</v>
      </c>
      <c r="H607">
        <v>10.5</v>
      </c>
      <c r="I607">
        <v>8</v>
      </c>
      <c r="J607">
        <v>7</v>
      </c>
      <c r="K607" t="s">
        <v>25</v>
      </c>
      <c r="L607">
        <v>3</v>
      </c>
      <c r="M607">
        <v>0</v>
      </c>
      <c r="N607">
        <v>1</v>
      </c>
    </row>
    <row r="608" spans="1:14" x14ac:dyDescent="0.3">
      <c r="A608" t="s">
        <v>19</v>
      </c>
      <c r="B608">
        <v>58</v>
      </c>
      <c r="C608" t="s">
        <v>31</v>
      </c>
      <c r="D608" s="7">
        <v>42885</v>
      </c>
      <c r="E608" t="s">
        <v>21</v>
      </c>
      <c r="F608">
        <v>67</v>
      </c>
      <c r="G608">
        <v>10.6</v>
      </c>
      <c r="H608">
        <v>10.5</v>
      </c>
      <c r="I608">
        <v>7</v>
      </c>
      <c r="J608">
        <v>6</v>
      </c>
      <c r="K608" t="s">
        <v>25</v>
      </c>
      <c r="L608">
        <v>3</v>
      </c>
      <c r="M608">
        <v>0</v>
      </c>
      <c r="N608">
        <v>1</v>
      </c>
    </row>
    <row r="609" spans="1:14" x14ac:dyDescent="0.3">
      <c r="A609" t="s">
        <v>19</v>
      </c>
      <c r="B609">
        <v>58</v>
      </c>
      <c r="C609" t="s">
        <v>31</v>
      </c>
      <c r="D609" s="7">
        <v>42885</v>
      </c>
      <c r="E609" t="s">
        <v>21</v>
      </c>
      <c r="F609">
        <v>68</v>
      </c>
      <c r="G609">
        <v>10.5</v>
      </c>
      <c r="H609">
        <v>10.5</v>
      </c>
      <c r="I609">
        <v>8</v>
      </c>
      <c r="J609">
        <v>7</v>
      </c>
      <c r="K609" t="s">
        <v>22</v>
      </c>
      <c r="L609">
        <v>3</v>
      </c>
      <c r="M609">
        <v>0</v>
      </c>
      <c r="N609">
        <v>1</v>
      </c>
    </row>
    <row r="610" spans="1:14" x14ac:dyDescent="0.3">
      <c r="A610" t="s">
        <v>19</v>
      </c>
      <c r="B610">
        <v>58</v>
      </c>
      <c r="C610" t="s">
        <v>31</v>
      </c>
      <c r="D610" s="7">
        <v>42885</v>
      </c>
      <c r="E610" t="s">
        <v>21</v>
      </c>
      <c r="F610">
        <v>69</v>
      </c>
      <c r="G610">
        <v>10.9</v>
      </c>
      <c r="H610">
        <v>10.5</v>
      </c>
      <c r="I610">
        <v>8</v>
      </c>
      <c r="J610">
        <v>7</v>
      </c>
      <c r="K610" t="s">
        <v>25</v>
      </c>
      <c r="L610">
        <v>3</v>
      </c>
      <c r="M610">
        <v>0</v>
      </c>
      <c r="N610">
        <v>2</v>
      </c>
    </row>
    <row r="611" spans="1:14" x14ac:dyDescent="0.3">
      <c r="A611" t="s">
        <v>19</v>
      </c>
      <c r="B611">
        <v>58</v>
      </c>
      <c r="C611" t="s">
        <v>31</v>
      </c>
      <c r="D611" s="7">
        <v>42885</v>
      </c>
      <c r="E611" t="s">
        <v>21</v>
      </c>
      <c r="F611">
        <v>70</v>
      </c>
      <c r="G611">
        <v>10.6</v>
      </c>
      <c r="H611">
        <v>10.5</v>
      </c>
      <c r="I611">
        <v>7</v>
      </c>
      <c r="J611">
        <v>6</v>
      </c>
      <c r="K611" t="s">
        <v>25</v>
      </c>
      <c r="L611">
        <v>2</v>
      </c>
      <c r="M611">
        <v>0</v>
      </c>
      <c r="N611">
        <v>2</v>
      </c>
    </row>
    <row r="612" spans="1:14" x14ac:dyDescent="0.3">
      <c r="A612" t="s">
        <v>19</v>
      </c>
      <c r="B612">
        <v>58</v>
      </c>
      <c r="C612" t="s">
        <v>31</v>
      </c>
      <c r="D612" s="7">
        <v>42885</v>
      </c>
      <c r="E612" t="s">
        <v>21</v>
      </c>
      <c r="F612">
        <v>71</v>
      </c>
      <c r="G612">
        <v>10.8</v>
      </c>
      <c r="H612">
        <v>10.5</v>
      </c>
      <c r="I612">
        <v>8</v>
      </c>
      <c r="J612">
        <v>7</v>
      </c>
      <c r="K612" t="s">
        <v>25</v>
      </c>
      <c r="L612">
        <v>3</v>
      </c>
      <c r="M612">
        <v>0</v>
      </c>
      <c r="N612">
        <v>1</v>
      </c>
    </row>
    <row r="613" spans="1:14" x14ac:dyDescent="0.3">
      <c r="A613" t="s">
        <v>19</v>
      </c>
      <c r="B613">
        <v>58</v>
      </c>
      <c r="C613" t="s">
        <v>31</v>
      </c>
      <c r="D613" s="7">
        <v>42885</v>
      </c>
      <c r="E613" t="s">
        <v>21</v>
      </c>
      <c r="F613">
        <v>72</v>
      </c>
      <c r="G613">
        <v>10.6</v>
      </c>
      <c r="H613">
        <v>10.5</v>
      </c>
      <c r="I613">
        <v>7</v>
      </c>
      <c r="J613">
        <v>6</v>
      </c>
      <c r="K613" t="s">
        <v>25</v>
      </c>
      <c r="L613">
        <v>3</v>
      </c>
      <c r="M613">
        <v>0</v>
      </c>
      <c r="N613">
        <v>2</v>
      </c>
    </row>
    <row r="614" spans="1:14" x14ac:dyDescent="0.3">
      <c r="A614" t="s">
        <v>19</v>
      </c>
      <c r="B614">
        <v>58</v>
      </c>
      <c r="C614" t="s">
        <v>31</v>
      </c>
      <c r="D614" s="7">
        <v>42885</v>
      </c>
      <c r="E614" t="s">
        <v>21</v>
      </c>
      <c r="F614">
        <v>73</v>
      </c>
      <c r="G614">
        <v>11.4</v>
      </c>
      <c r="H614">
        <v>11</v>
      </c>
      <c r="I614">
        <v>9</v>
      </c>
      <c r="J614">
        <v>8</v>
      </c>
      <c r="K614" t="s">
        <v>25</v>
      </c>
      <c r="L614">
        <v>3</v>
      </c>
      <c r="M614">
        <v>0</v>
      </c>
      <c r="N614">
        <v>1</v>
      </c>
    </row>
    <row r="615" spans="1:14" x14ac:dyDescent="0.3">
      <c r="A615" t="s">
        <v>19</v>
      </c>
      <c r="B615">
        <v>58</v>
      </c>
      <c r="C615" t="s">
        <v>31</v>
      </c>
      <c r="D615" s="7">
        <v>42885</v>
      </c>
      <c r="E615" t="s">
        <v>21</v>
      </c>
      <c r="F615">
        <v>74</v>
      </c>
      <c r="G615">
        <v>11.1</v>
      </c>
      <c r="H615">
        <v>11</v>
      </c>
      <c r="I615">
        <v>7</v>
      </c>
      <c r="J615">
        <v>6</v>
      </c>
      <c r="K615" t="s">
        <v>25</v>
      </c>
      <c r="L615">
        <v>3</v>
      </c>
      <c r="M615">
        <v>0</v>
      </c>
      <c r="N615">
        <v>1</v>
      </c>
    </row>
    <row r="616" spans="1:14" x14ac:dyDescent="0.3">
      <c r="A616" t="s">
        <v>19</v>
      </c>
      <c r="B616">
        <v>58</v>
      </c>
      <c r="C616" t="s">
        <v>31</v>
      </c>
      <c r="D616" s="7">
        <v>42885</v>
      </c>
      <c r="E616" t="s">
        <v>21</v>
      </c>
      <c r="F616">
        <v>75</v>
      </c>
      <c r="G616">
        <v>11</v>
      </c>
      <c r="H616">
        <v>11</v>
      </c>
      <c r="I616">
        <v>7</v>
      </c>
      <c r="J616">
        <v>6</v>
      </c>
      <c r="K616" t="s">
        <v>25</v>
      </c>
      <c r="L616">
        <v>3</v>
      </c>
      <c r="M616">
        <v>0</v>
      </c>
      <c r="N616">
        <v>1</v>
      </c>
    </row>
    <row r="617" spans="1:14" x14ac:dyDescent="0.3">
      <c r="A617" t="s">
        <v>19</v>
      </c>
      <c r="B617">
        <v>58</v>
      </c>
      <c r="C617" t="s">
        <v>31</v>
      </c>
      <c r="D617" s="7">
        <v>42885</v>
      </c>
      <c r="E617" t="s">
        <v>21</v>
      </c>
      <c r="F617">
        <v>76</v>
      </c>
      <c r="G617">
        <v>11</v>
      </c>
      <c r="H617">
        <v>11</v>
      </c>
      <c r="I617">
        <v>8</v>
      </c>
      <c r="J617">
        <v>7</v>
      </c>
      <c r="K617" t="s">
        <v>25</v>
      </c>
      <c r="L617">
        <v>3</v>
      </c>
      <c r="M617">
        <v>0</v>
      </c>
      <c r="N617">
        <v>1</v>
      </c>
    </row>
    <row r="618" spans="1:14" x14ac:dyDescent="0.3">
      <c r="A618" t="s">
        <v>19</v>
      </c>
      <c r="B618">
        <v>58</v>
      </c>
      <c r="C618" t="s">
        <v>31</v>
      </c>
      <c r="D618" s="7">
        <v>42885</v>
      </c>
      <c r="E618" t="s">
        <v>21</v>
      </c>
      <c r="F618">
        <v>77</v>
      </c>
      <c r="G618">
        <v>11.4</v>
      </c>
      <c r="H618">
        <v>11</v>
      </c>
      <c r="I618">
        <v>9</v>
      </c>
      <c r="J618">
        <v>8</v>
      </c>
      <c r="K618" t="s">
        <v>25</v>
      </c>
      <c r="L618">
        <v>3</v>
      </c>
      <c r="M618">
        <v>0</v>
      </c>
      <c r="N618">
        <v>1</v>
      </c>
    </row>
    <row r="619" spans="1:14" x14ac:dyDescent="0.3">
      <c r="A619" t="s">
        <v>19</v>
      </c>
      <c r="B619">
        <v>58</v>
      </c>
      <c r="C619" t="s">
        <v>31</v>
      </c>
      <c r="D619" s="7">
        <v>42885</v>
      </c>
      <c r="E619" t="s">
        <v>21</v>
      </c>
      <c r="F619">
        <v>78</v>
      </c>
      <c r="G619">
        <v>11</v>
      </c>
      <c r="H619">
        <v>11</v>
      </c>
      <c r="I619">
        <v>8</v>
      </c>
      <c r="J619">
        <v>7</v>
      </c>
      <c r="K619" t="s">
        <v>25</v>
      </c>
      <c r="L619">
        <v>3</v>
      </c>
      <c r="M619">
        <v>0</v>
      </c>
      <c r="N619">
        <v>2</v>
      </c>
    </row>
    <row r="620" spans="1:14" x14ac:dyDescent="0.3">
      <c r="A620" t="s">
        <v>19</v>
      </c>
      <c r="B620">
        <v>58</v>
      </c>
      <c r="C620" t="s">
        <v>31</v>
      </c>
      <c r="D620" s="7">
        <v>42885</v>
      </c>
      <c r="E620" t="s">
        <v>21</v>
      </c>
      <c r="F620">
        <v>79</v>
      </c>
      <c r="G620">
        <v>11</v>
      </c>
      <c r="H620">
        <v>11</v>
      </c>
      <c r="I620">
        <v>8</v>
      </c>
      <c r="J620">
        <v>7</v>
      </c>
      <c r="K620" t="s">
        <v>25</v>
      </c>
      <c r="L620">
        <v>3</v>
      </c>
      <c r="M620">
        <v>0</v>
      </c>
      <c r="N620">
        <v>1</v>
      </c>
    </row>
    <row r="621" spans="1:14" x14ac:dyDescent="0.3">
      <c r="A621" t="s">
        <v>19</v>
      </c>
      <c r="B621">
        <v>58</v>
      </c>
      <c r="C621" t="s">
        <v>31</v>
      </c>
      <c r="D621" s="7">
        <v>42885</v>
      </c>
      <c r="E621" t="s">
        <v>21</v>
      </c>
      <c r="F621">
        <v>80</v>
      </c>
      <c r="G621">
        <v>11</v>
      </c>
      <c r="H621">
        <v>11</v>
      </c>
      <c r="I621">
        <v>8</v>
      </c>
      <c r="J621">
        <v>7</v>
      </c>
      <c r="K621" t="s">
        <v>25</v>
      </c>
      <c r="L621">
        <v>3</v>
      </c>
      <c r="M621">
        <v>0</v>
      </c>
      <c r="N621">
        <v>1</v>
      </c>
    </row>
    <row r="622" spans="1:14" x14ac:dyDescent="0.3">
      <c r="A622" t="s">
        <v>19</v>
      </c>
      <c r="B622">
        <v>58</v>
      </c>
      <c r="C622" t="s">
        <v>31</v>
      </c>
      <c r="D622" s="7">
        <v>42885</v>
      </c>
      <c r="E622" t="s">
        <v>21</v>
      </c>
      <c r="F622">
        <v>81</v>
      </c>
      <c r="G622">
        <v>11.3</v>
      </c>
      <c r="H622">
        <v>11</v>
      </c>
      <c r="I622">
        <v>9</v>
      </c>
      <c r="J622">
        <v>8</v>
      </c>
      <c r="K622" t="s">
        <v>25</v>
      </c>
      <c r="L622">
        <v>3</v>
      </c>
      <c r="M622">
        <v>0</v>
      </c>
      <c r="N622">
        <v>1</v>
      </c>
    </row>
    <row r="623" spans="1:14" x14ac:dyDescent="0.3">
      <c r="A623" t="s">
        <v>19</v>
      </c>
      <c r="B623">
        <v>58</v>
      </c>
      <c r="C623" t="s">
        <v>31</v>
      </c>
      <c r="D623" s="7">
        <v>42885</v>
      </c>
      <c r="E623" t="s">
        <v>21</v>
      </c>
      <c r="F623">
        <v>82</v>
      </c>
      <c r="G623">
        <v>11.2</v>
      </c>
      <c r="H623">
        <v>11</v>
      </c>
      <c r="I623">
        <v>8</v>
      </c>
      <c r="J623">
        <v>7</v>
      </c>
      <c r="K623" t="s">
        <v>25</v>
      </c>
      <c r="L623">
        <v>3</v>
      </c>
      <c r="M623">
        <v>0</v>
      </c>
      <c r="N623">
        <v>1</v>
      </c>
    </row>
    <row r="624" spans="1:14" x14ac:dyDescent="0.3">
      <c r="A624" t="s">
        <v>19</v>
      </c>
      <c r="B624">
        <v>59</v>
      </c>
      <c r="C624" t="s">
        <v>31</v>
      </c>
      <c r="D624" s="7">
        <v>42885</v>
      </c>
      <c r="E624" t="s">
        <v>21</v>
      </c>
      <c r="F624">
        <v>1</v>
      </c>
      <c r="G624">
        <v>11.9</v>
      </c>
      <c r="H624">
        <v>11.5</v>
      </c>
      <c r="I624">
        <v>10</v>
      </c>
      <c r="J624">
        <v>8</v>
      </c>
      <c r="K624" t="s">
        <v>22</v>
      </c>
      <c r="L624">
        <v>3</v>
      </c>
      <c r="M624">
        <v>0</v>
      </c>
      <c r="N624">
        <v>1</v>
      </c>
    </row>
    <row r="625" spans="1:14" x14ac:dyDescent="0.3">
      <c r="A625" t="s">
        <v>19</v>
      </c>
      <c r="B625">
        <v>59</v>
      </c>
      <c r="C625" t="s">
        <v>31</v>
      </c>
      <c r="D625" s="7">
        <v>42885</v>
      </c>
      <c r="E625" t="s">
        <v>21</v>
      </c>
      <c r="F625">
        <v>2</v>
      </c>
      <c r="G625">
        <v>11.8</v>
      </c>
      <c r="H625">
        <v>11.5</v>
      </c>
      <c r="I625">
        <v>10</v>
      </c>
      <c r="J625">
        <v>8</v>
      </c>
      <c r="K625" t="s">
        <v>22</v>
      </c>
      <c r="L625">
        <v>3</v>
      </c>
      <c r="M625">
        <v>0</v>
      </c>
      <c r="N625">
        <v>2</v>
      </c>
    </row>
    <row r="626" spans="1:14" x14ac:dyDescent="0.3">
      <c r="A626" t="s">
        <v>19</v>
      </c>
      <c r="B626">
        <v>59</v>
      </c>
      <c r="C626" t="s">
        <v>31</v>
      </c>
      <c r="D626" s="7">
        <v>42885</v>
      </c>
      <c r="E626" t="s">
        <v>21</v>
      </c>
      <c r="F626">
        <v>3</v>
      </c>
      <c r="G626">
        <v>11.5</v>
      </c>
      <c r="H626">
        <v>11.5</v>
      </c>
      <c r="I626">
        <v>9</v>
      </c>
      <c r="J626">
        <v>8</v>
      </c>
      <c r="K626" t="s">
        <v>25</v>
      </c>
      <c r="L626">
        <v>3</v>
      </c>
      <c r="M626">
        <v>0</v>
      </c>
      <c r="N626">
        <v>1</v>
      </c>
    </row>
    <row r="627" spans="1:14" x14ac:dyDescent="0.3">
      <c r="A627" t="s">
        <v>19</v>
      </c>
      <c r="B627">
        <v>59</v>
      </c>
      <c r="C627" t="s">
        <v>31</v>
      </c>
      <c r="D627" s="7">
        <v>42885</v>
      </c>
      <c r="E627" t="s">
        <v>21</v>
      </c>
      <c r="F627">
        <v>4</v>
      </c>
      <c r="G627">
        <v>11.5</v>
      </c>
      <c r="H627">
        <v>11.5</v>
      </c>
      <c r="I627">
        <v>10</v>
      </c>
      <c r="J627">
        <v>9</v>
      </c>
      <c r="K627" t="s">
        <v>25</v>
      </c>
      <c r="L627">
        <v>3</v>
      </c>
      <c r="M627">
        <v>0</v>
      </c>
      <c r="N627">
        <v>2</v>
      </c>
    </row>
    <row r="628" spans="1:14" x14ac:dyDescent="0.3">
      <c r="A628" t="s">
        <v>19</v>
      </c>
      <c r="B628">
        <v>59</v>
      </c>
      <c r="C628" t="s">
        <v>31</v>
      </c>
      <c r="D628" s="7">
        <v>42885</v>
      </c>
      <c r="E628" t="s">
        <v>21</v>
      </c>
      <c r="F628">
        <v>5</v>
      </c>
      <c r="G628">
        <v>12.4</v>
      </c>
      <c r="H628">
        <v>12</v>
      </c>
      <c r="I628">
        <v>12</v>
      </c>
      <c r="J628">
        <v>10</v>
      </c>
      <c r="K628" t="s">
        <v>22</v>
      </c>
      <c r="L628">
        <v>3</v>
      </c>
      <c r="M628">
        <v>0</v>
      </c>
      <c r="N628">
        <v>2</v>
      </c>
    </row>
    <row r="629" spans="1:14" x14ac:dyDescent="0.3">
      <c r="A629" t="s">
        <v>19</v>
      </c>
      <c r="B629">
        <v>59</v>
      </c>
      <c r="C629" t="s">
        <v>31</v>
      </c>
      <c r="D629" s="7">
        <v>42885</v>
      </c>
      <c r="E629" t="s">
        <v>21</v>
      </c>
      <c r="F629">
        <v>6</v>
      </c>
      <c r="G629">
        <v>12</v>
      </c>
      <c r="H629">
        <v>12</v>
      </c>
      <c r="I629">
        <v>11</v>
      </c>
      <c r="J629">
        <v>10</v>
      </c>
      <c r="K629" t="s">
        <v>25</v>
      </c>
      <c r="L629">
        <v>3</v>
      </c>
      <c r="M629">
        <v>0</v>
      </c>
      <c r="N629">
        <v>2</v>
      </c>
    </row>
    <row r="630" spans="1:14" x14ac:dyDescent="0.3">
      <c r="A630" t="s">
        <v>19</v>
      </c>
      <c r="B630">
        <v>59</v>
      </c>
      <c r="C630" t="s">
        <v>31</v>
      </c>
      <c r="D630" s="7">
        <v>42885</v>
      </c>
      <c r="E630" t="s">
        <v>21</v>
      </c>
      <c r="F630">
        <v>7</v>
      </c>
      <c r="G630">
        <v>12</v>
      </c>
      <c r="H630">
        <v>12</v>
      </c>
      <c r="I630">
        <v>11</v>
      </c>
      <c r="J630">
        <v>9</v>
      </c>
      <c r="K630" t="s">
        <v>22</v>
      </c>
      <c r="L630">
        <v>2</v>
      </c>
      <c r="M630">
        <v>0</v>
      </c>
      <c r="N630">
        <v>1</v>
      </c>
    </row>
    <row r="631" spans="1:14" x14ac:dyDescent="0.3">
      <c r="A631" t="s">
        <v>19</v>
      </c>
      <c r="B631">
        <v>59</v>
      </c>
      <c r="C631" t="s">
        <v>31</v>
      </c>
      <c r="D631" s="7">
        <v>42885</v>
      </c>
      <c r="E631" t="s">
        <v>21</v>
      </c>
      <c r="F631">
        <v>8</v>
      </c>
      <c r="G631">
        <v>12</v>
      </c>
      <c r="H631">
        <v>12</v>
      </c>
      <c r="I631">
        <v>11</v>
      </c>
      <c r="J631">
        <v>9</v>
      </c>
      <c r="K631" t="s">
        <v>22</v>
      </c>
      <c r="L631">
        <v>3</v>
      </c>
      <c r="M631">
        <v>0</v>
      </c>
      <c r="N631">
        <v>2</v>
      </c>
    </row>
    <row r="632" spans="1:14" x14ac:dyDescent="0.3">
      <c r="A632" t="s">
        <v>19</v>
      </c>
      <c r="B632">
        <v>59</v>
      </c>
      <c r="C632" t="s">
        <v>31</v>
      </c>
      <c r="D632" s="7">
        <v>42885</v>
      </c>
      <c r="E632" t="s">
        <v>21</v>
      </c>
      <c r="F632">
        <v>9</v>
      </c>
      <c r="G632">
        <v>12.3</v>
      </c>
      <c r="H632">
        <v>12</v>
      </c>
      <c r="I632">
        <v>12</v>
      </c>
      <c r="J632">
        <v>10</v>
      </c>
      <c r="K632" t="s">
        <v>25</v>
      </c>
      <c r="L632">
        <v>3</v>
      </c>
      <c r="M632">
        <v>0</v>
      </c>
      <c r="N632">
        <v>2</v>
      </c>
    </row>
    <row r="633" spans="1:14" x14ac:dyDescent="0.3">
      <c r="A633" t="s">
        <v>19</v>
      </c>
      <c r="B633">
        <v>59</v>
      </c>
      <c r="C633" t="s">
        <v>31</v>
      </c>
      <c r="D633" s="7">
        <v>42885</v>
      </c>
      <c r="E633" t="s">
        <v>21</v>
      </c>
      <c r="F633">
        <v>10</v>
      </c>
      <c r="G633">
        <v>12.3</v>
      </c>
      <c r="H633">
        <v>12</v>
      </c>
      <c r="I633">
        <v>11</v>
      </c>
      <c r="J633">
        <v>10</v>
      </c>
      <c r="K633" t="s">
        <v>22</v>
      </c>
      <c r="L633">
        <v>3</v>
      </c>
      <c r="M633">
        <v>0</v>
      </c>
      <c r="N633">
        <v>2</v>
      </c>
    </row>
    <row r="634" spans="1:14" x14ac:dyDescent="0.3">
      <c r="A634" t="s">
        <v>19</v>
      </c>
      <c r="B634">
        <v>59</v>
      </c>
      <c r="C634" t="s">
        <v>31</v>
      </c>
      <c r="D634" s="7">
        <v>42885</v>
      </c>
      <c r="E634" t="s">
        <v>21</v>
      </c>
      <c r="F634">
        <v>11</v>
      </c>
      <c r="G634">
        <v>12.9</v>
      </c>
      <c r="H634">
        <v>12.5</v>
      </c>
      <c r="I634">
        <v>13</v>
      </c>
      <c r="J634">
        <v>11</v>
      </c>
      <c r="K634" t="s">
        <v>25</v>
      </c>
      <c r="L634">
        <v>3</v>
      </c>
      <c r="M634">
        <v>0</v>
      </c>
      <c r="N634">
        <v>1</v>
      </c>
    </row>
    <row r="635" spans="1:14" x14ac:dyDescent="0.3">
      <c r="A635" t="s">
        <v>19</v>
      </c>
      <c r="B635">
        <v>59</v>
      </c>
      <c r="C635" t="s">
        <v>31</v>
      </c>
      <c r="D635" s="7">
        <v>42885</v>
      </c>
      <c r="E635" t="s">
        <v>21</v>
      </c>
      <c r="F635">
        <v>12</v>
      </c>
      <c r="G635">
        <v>12.5</v>
      </c>
      <c r="H635">
        <v>12.5</v>
      </c>
      <c r="I635">
        <v>11</v>
      </c>
      <c r="J635">
        <v>10</v>
      </c>
      <c r="K635" t="s">
        <v>25</v>
      </c>
      <c r="L635">
        <v>3</v>
      </c>
      <c r="M635">
        <v>0</v>
      </c>
      <c r="N635">
        <v>1</v>
      </c>
    </row>
    <row r="636" spans="1:14" x14ac:dyDescent="0.3">
      <c r="A636" t="s">
        <v>19</v>
      </c>
      <c r="B636">
        <v>59</v>
      </c>
      <c r="C636" t="s">
        <v>31</v>
      </c>
      <c r="D636" s="7">
        <v>42885</v>
      </c>
      <c r="E636" t="s">
        <v>21</v>
      </c>
      <c r="F636">
        <v>13</v>
      </c>
      <c r="G636">
        <v>12.5</v>
      </c>
      <c r="H636">
        <v>12.5</v>
      </c>
      <c r="I636">
        <v>11</v>
      </c>
      <c r="J636">
        <v>10</v>
      </c>
      <c r="K636" t="s">
        <v>25</v>
      </c>
      <c r="L636">
        <v>3</v>
      </c>
      <c r="M636">
        <v>0</v>
      </c>
      <c r="N636">
        <v>2</v>
      </c>
    </row>
    <row r="637" spans="1:14" x14ac:dyDescent="0.3">
      <c r="A637" t="s">
        <v>19</v>
      </c>
      <c r="B637">
        <v>59</v>
      </c>
      <c r="C637" t="s">
        <v>31</v>
      </c>
      <c r="D637" s="7">
        <v>42885</v>
      </c>
      <c r="E637" t="s">
        <v>21</v>
      </c>
      <c r="F637">
        <v>14</v>
      </c>
      <c r="G637">
        <v>12.5</v>
      </c>
      <c r="H637">
        <v>12.5</v>
      </c>
      <c r="I637">
        <v>12</v>
      </c>
      <c r="J637">
        <v>10</v>
      </c>
      <c r="K637" t="s">
        <v>22</v>
      </c>
      <c r="L637">
        <v>3</v>
      </c>
      <c r="M637">
        <v>0</v>
      </c>
      <c r="N637">
        <v>2</v>
      </c>
    </row>
    <row r="638" spans="1:14" x14ac:dyDescent="0.3">
      <c r="A638" t="s">
        <v>19</v>
      </c>
      <c r="B638">
        <v>59</v>
      </c>
      <c r="C638" t="s">
        <v>31</v>
      </c>
      <c r="D638" s="7">
        <v>42885</v>
      </c>
      <c r="E638" t="s">
        <v>21</v>
      </c>
      <c r="F638">
        <v>15</v>
      </c>
      <c r="G638">
        <v>12.7</v>
      </c>
      <c r="H638">
        <v>12.5</v>
      </c>
      <c r="I638">
        <v>12</v>
      </c>
      <c r="J638">
        <v>11</v>
      </c>
      <c r="K638" t="s">
        <v>25</v>
      </c>
      <c r="L638">
        <v>3</v>
      </c>
      <c r="M638">
        <v>0</v>
      </c>
      <c r="N638">
        <v>1</v>
      </c>
    </row>
    <row r="639" spans="1:14" x14ac:dyDescent="0.3">
      <c r="A639" t="s">
        <v>19</v>
      </c>
      <c r="B639">
        <v>59</v>
      </c>
      <c r="C639" t="s">
        <v>31</v>
      </c>
      <c r="D639" s="7">
        <v>42885</v>
      </c>
      <c r="E639" t="s">
        <v>21</v>
      </c>
      <c r="F639">
        <v>16</v>
      </c>
      <c r="G639">
        <v>12.7</v>
      </c>
      <c r="H639">
        <v>12.5</v>
      </c>
      <c r="I639">
        <v>13</v>
      </c>
      <c r="J639">
        <v>11</v>
      </c>
      <c r="K639" t="s">
        <v>22</v>
      </c>
      <c r="L639">
        <v>3</v>
      </c>
      <c r="M639">
        <v>0</v>
      </c>
      <c r="N639">
        <v>2</v>
      </c>
    </row>
    <row r="640" spans="1:14" x14ac:dyDescent="0.3">
      <c r="A640" t="s">
        <v>19</v>
      </c>
      <c r="B640">
        <v>59</v>
      </c>
      <c r="C640" t="s">
        <v>31</v>
      </c>
      <c r="D640" s="7">
        <v>42885</v>
      </c>
      <c r="E640" t="s">
        <v>21</v>
      </c>
      <c r="F640">
        <v>17</v>
      </c>
      <c r="G640">
        <v>12.5</v>
      </c>
      <c r="H640">
        <v>12.5</v>
      </c>
      <c r="I640">
        <v>13</v>
      </c>
      <c r="J640">
        <v>11</v>
      </c>
      <c r="K640" t="s">
        <v>22</v>
      </c>
      <c r="L640">
        <v>3</v>
      </c>
      <c r="M640">
        <v>0</v>
      </c>
      <c r="N640">
        <v>2</v>
      </c>
    </row>
    <row r="641" spans="1:18" x14ac:dyDescent="0.3">
      <c r="A641" t="s">
        <v>19</v>
      </c>
      <c r="B641">
        <v>59</v>
      </c>
      <c r="C641" t="s">
        <v>31</v>
      </c>
      <c r="D641" s="7">
        <v>42885</v>
      </c>
      <c r="E641" t="s">
        <v>21</v>
      </c>
      <c r="F641">
        <v>18</v>
      </c>
      <c r="G641">
        <v>12.9</v>
      </c>
      <c r="H641">
        <v>12.5</v>
      </c>
      <c r="I641">
        <v>10</v>
      </c>
      <c r="J641">
        <v>9</v>
      </c>
      <c r="K641" t="s">
        <v>25</v>
      </c>
      <c r="L641">
        <v>5</v>
      </c>
      <c r="M641">
        <v>0</v>
      </c>
      <c r="N641">
        <v>1</v>
      </c>
    </row>
    <row r="642" spans="1:18" x14ac:dyDescent="0.3">
      <c r="A642" t="s">
        <v>19</v>
      </c>
      <c r="B642">
        <v>59</v>
      </c>
      <c r="C642" t="s">
        <v>31</v>
      </c>
      <c r="D642" s="7">
        <v>42885</v>
      </c>
      <c r="E642" t="s">
        <v>21</v>
      </c>
      <c r="F642">
        <v>19</v>
      </c>
      <c r="G642">
        <v>12.7</v>
      </c>
      <c r="H642">
        <v>12.5</v>
      </c>
      <c r="I642">
        <v>14</v>
      </c>
      <c r="J642">
        <v>12</v>
      </c>
      <c r="K642" t="s">
        <v>25</v>
      </c>
      <c r="L642">
        <v>3</v>
      </c>
      <c r="M642">
        <v>0</v>
      </c>
      <c r="N642">
        <v>1</v>
      </c>
    </row>
    <row r="643" spans="1:18" x14ac:dyDescent="0.3">
      <c r="A643" t="s">
        <v>19</v>
      </c>
      <c r="B643">
        <v>59</v>
      </c>
      <c r="C643" t="s">
        <v>31</v>
      </c>
      <c r="D643" s="7">
        <v>42885</v>
      </c>
      <c r="E643" t="s">
        <v>21</v>
      </c>
      <c r="F643">
        <v>20</v>
      </c>
      <c r="G643">
        <v>13</v>
      </c>
      <c r="H643">
        <v>13</v>
      </c>
      <c r="I643">
        <v>14</v>
      </c>
      <c r="J643">
        <v>12</v>
      </c>
      <c r="K643" t="s">
        <v>25</v>
      </c>
      <c r="L643">
        <v>3</v>
      </c>
      <c r="M643">
        <v>0</v>
      </c>
      <c r="N643">
        <v>1</v>
      </c>
      <c r="O643">
        <v>20</v>
      </c>
      <c r="P643" t="s">
        <v>30</v>
      </c>
      <c r="Q643">
        <v>0</v>
      </c>
      <c r="R643">
        <v>1</v>
      </c>
    </row>
    <row r="644" spans="1:18" x14ac:dyDescent="0.3">
      <c r="A644" t="s">
        <v>19</v>
      </c>
      <c r="B644">
        <v>59</v>
      </c>
      <c r="C644" t="s">
        <v>31</v>
      </c>
      <c r="D644" s="7">
        <v>42885</v>
      </c>
      <c r="E644" t="s">
        <v>21</v>
      </c>
      <c r="F644">
        <v>21</v>
      </c>
      <c r="G644">
        <v>13.3</v>
      </c>
      <c r="H644">
        <v>13</v>
      </c>
      <c r="I644">
        <v>15</v>
      </c>
      <c r="J644">
        <v>14</v>
      </c>
      <c r="K644" t="s">
        <v>25</v>
      </c>
      <c r="L644">
        <v>3</v>
      </c>
      <c r="M644">
        <v>0</v>
      </c>
      <c r="N644">
        <v>2</v>
      </c>
      <c r="O644">
        <v>21</v>
      </c>
      <c r="P644" t="s">
        <v>23</v>
      </c>
      <c r="Q644">
        <v>1</v>
      </c>
      <c r="R644">
        <v>1</v>
      </c>
    </row>
    <row r="645" spans="1:18" x14ac:dyDescent="0.3">
      <c r="A645" t="s">
        <v>19</v>
      </c>
      <c r="B645">
        <v>59</v>
      </c>
      <c r="C645" t="s">
        <v>31</v>
      </c>
      <c r="D645" s="7">
        <v>42885</v>
      </c>
      <c r="E645" t="s">
        <v>21</v>
      </c>
      <c r="F645">
        <v>22</v>
      </c>
      <c r="G645">
        <v>13</v>
      </c>
      <c r="H645">
        <v>13</v>
      </c>
      <c r="I645">
        <v>13</v>
      </c>
      <c r="J645">
        <v>12</v>
      </c>
      <c r="K645" t="s">
        <v>25</v>
      </c>
      <c r="L645">
        <v>3</v>
      </c>
      <c r="M645">
        <v>0</v>
      </c>
      <c r="N645">
        <v>1</v>
      </c>
      <c r="O645">
        <v>22</v>
      </c>
      <c r="P645" t="s">
        <v>23</v>
      </c>
      <c r="Q645">
        <v>1</v>
      </c>
      <c r="R645">
        <v>1</v>
      </c>
    </row>
    <row r="646" spans="1:18" x14ac:dyDescent="0.3">
      <c r="A646" t="s">
        <v>19</v>
      </c>
      <c r="B646">
        <v>59</v>
      </c>
      <c r="C646" t="s">
        <v>31</v>
      </c>
      <c r="D646" s="7">
        <v>42885</v>
      </c>
      <c r="E646" t="s">
        <v>21</v>
      </c>
      <c r="F646">
        <v>23</v>
      </c>
      <c r="G646">
        <v>13</v>
      </c>
      <c r="H646">
        <v>13</v>
      </c>
      <c r="I646">
        <v>14</v>
      </c>
      <c r="J646">
        <v>13</v>
      </c>
      <c r="K646" t="s">
        <v>25</v>
      </c>
      <c r="L646">
        <v>3</v>
      </c>
      <c r="M646">
        <v>0</v>
      </c>
      <c r="N646">
        <v>2</v>
      </c>
      <c r="O646">
        <v>23</v>
      </c>
      <c r="P646" t="s">
        <v>23</v>
      </c>
      <c r="Q646">
        <v>1</v>
      </c>
      <c r="R646">
        <v>1</v>
      </c>
    </row>
    <row r="647" spans="1:18" x14ac:dyDescent="0.3">
      <c r="A647" t="s">
        <v>19</v>
      </c>
      <c r="B647">
        <v>59</v>
      </c>
      <c r="C647" t="s">
        <v>31</v>
      </c>
      <c r="D647" s="7">
        <v>42885</v>
      </c>
      <c r="E647" t="s">
        <v>21</v>
      </c>
      <c r="F647">
        <v>24</v>
      </c>
      <c r="G647">
        <v>13.2</v>
      </c>
      <c r="H647">
        <v>13</v>
      </c>
      <c r="I647">
        <v>12</v>
      </c>
      <c r="J647">
        <v>11</v>
      </c>
      <c r="K647" t="s">
        <v>22</v>
      </c>
      <c r="L647">
        <v>3</v>
      </c>
      <c r="M647">
        <v>0</v>
      </c>
      <c r="N647">
        <v>1</v>
      </c>
      <c r="O647">
        <v>24</v>
      </c>
      <c r="P647" t="s">
        <v>23</v>
      </c>
      <c r="Q647">
        <v>1</v>
      </c>
      <c r="R647">
        <v>1</v>
      </c>
    </row>
    <row r="648" spans="1:18" x14ac:dyDescent="0.3">
      <c r="A648" t="s">
        <v>19</v>
      </c>
      <c r="B648">
        <v>59</v>
      </c>
      <c r="C648" t="s">
        <v>31</v>
      </c>
      <c r="D648" s="7">
        <v>42885</v>
      </c>
      <c r="E648" t="s">
        <v>21</v>
      </c>
      <c r="F648">
        <v>25</v>
      </c>
      <c r="G648">
        <v>13.1</v>
      </c>
      <c r="H648">
        <v>13</v>
      </c>
      <c r="I648">
        <v>15</v>
      </c>
      <c r="J648">
        <v>13</v>
      </c>
      <c r="K648" t="s">
        <v>25</v>
      </c>
      <c r="L648">
        <v>3</v>
      </c>
      <c r="M648">
        <v>0</v>
      </c>
      <c r="N648">
        <v>2</v>
      </c>
      <c r="O648">
        <v>25</v>
      </c>
      <c r="P648" t="s">
        <v>23</v>
      </c>
      <c r="Q648">
        <v>1</v>
      </c>
      <c r="R648">
        <v>1</v>
      </c>
    </row>
    <row r="649" spans="1:18" x14ac:dyDescent="0.3">
      <c r="A649" t="s">
        <v>19</v>
      </c>
      <c r="B649">
        <v>59</v>
      </c>
      <c r="C649" t="s">
        <v>31</v>
      </c>
      <c r="D649" s="7">
        <v>42885</v>
      </c>
      <c r="E649" t="s">
        <v>21</v>
      </c>
      <c r="F649">
        <v>26</v>
      </c>
      <c r="G649">
        <v>13.3</v>
      </c>
      <c r="H649">
        <v>13</v>
      </c>
      <c r="I649">
        <v>14</v>
      </c>
      <c r="J649">
        <v>13</v>
      </c>
      <c r="K649" t="s">
        <v>22</v>
      </c>
      <c r="L649">
        <v>3</v>
      </c>
      <c r="M649">
        <v>0</v>
      </c>
      <c r="N649">
        <v>1</v>
      </c>
      <c r="O649">
        <v>26</v>
      </c>
      <c r="P649" t="s">
        <v>30</v>
      </c>
      <c r="Q649">
        <v>0</v>
      </c>
      <c r="R649">
        <v>1</v>
      </c>
    </row>
    <row r="650" spans="1:18" x14ac:dyDescent="0.3">
      <c r="A650" t="s">
        <v>19</v>
      </c>
      <c r="B650">
        <v>59</v>
      </c>
      <c r="C650" t="s">
        <v>31</v>
      </c>
      <c r="D650" s="7">
        <v>42885</v>
      </c>
      <c r="E650" t="s">
        <v>21</v>
      </c>
      <c r="F650">
        <v>27</v>
      </c>
      <c r="G650">
        <v>13</v>
      </c>
      <c r="H650">
        <v>13</v>
      </c>
      <c r="I650">
        <v>15</v>
      </c>
      <c r="J650">
        <v>13</v>
      </c>
      <c r="K650" t="s">
        <v>25</v>
      </c>
      <c r="L650">
        <v>3</v>
      </c>
      <c r="M650">
        <v>0</v>
      </c>
      <c r="N650">
        <v>2</v>
      </c>
      <c r="O650">
        <v>27</v>
      </c>
      <c r="P650" t="s">
        <v>23</v>
      </c>
      <c r="Q650">
        <v>0</v>
      </c>
      <c r="R650">
        <v>1</v>
      </c>
    </row>
    <row r="651" spans="1:18" x14ac:dyDescent="0.3">
      <c r="A651" t="s">
        <v>19</v>
      </c>
      <c r="B651">
        <v>59</v>
      </c>
      <c r="C651" t="s">
        <v>31</v>
      </c>
      <c r="D651" s="7">
        <v>42885</v>
      </c>
      <c r="E651" t="s">
        <v>21</v>
      </c>
      <c r="F651">
        <v>28</v>
      </c>
      <c r="G651">
        <v>13.4</v>
      </c>
      <c r="H651">
        <v>13</v>
      </c>
      <c r="I651">
        <v>13</v>
      </c>
      <c r="J651">
        <v>12</v>
      </c>
      <c r="K651" t="s">
        <v>25</v>
      </c>
      <c r="L651">
        <v>3</v>
      </c>
      <c r="M651">
        <v>0</v>
      </c>
      <c r="N651">
        <v>1</v>
      </c>
      <c r="O651">
        <v>28</v>
      </c>
      <c r="P651" t="s">
        <v>30</v>
      </c>
      <c r="Q651">
        <v>0</v>
      </c>
      <c r="R651">
        <v>1</v>
      </c>
    </row>
    <row r="652" spans="1:18" x14ac:dyDescent="0.3">
      <c r="A652" t="s">
        <v>19</v>
      </c>
      <c r="B652">
        <v>59</v>
      </c>
      <c r="C652" t="s">
        <v>31</v>
      </c>
      <c r="D652" s="7">
        <v>42885</v>
      </c>
      <c r="E652" t="s">
        <v>21</v>
      </c>
      <c r="F652">
        <v>29</v>
      </c>
      <c r="G652">
        <v>13.5</v>
      </c>
      <c r="H652">
        <v>13.5</v>
      </c>
      <c r="I652">
        <v>16</v>
      </c>
      <c r="J652">
        <v>14</v>
      </c>
      <c r="K652" t="s">
        <v>25</v>
      </c>
      <c r="L652">
        <v>3</v>
      </c>
      <c r="M652">
        <v>0</v>
      </c>
      <c r="N652">
        <v>1</v>
      </c>
      <c r="O652">
        <v>29</v>
      </c>
      <c r="P652" t="s">
        <v>30</v>
      </c>
      <c r="Q652">
        <v>1</v>
      </c>
      <c r="R652">
        <v>2</v>
      </c>
    </row>
    <row r="653" spans="1:18" x14ac:dyDescent="0.3">
      <c r="A653" t="s">
        <v>19</v>
      </c>
      <c r="B653">
        <v>59</v>
      </c>
      <c r="C653" t="s">
        <v>31</v>
      </c>
      <c r="D653" s="7">
        <v>42885</v>
      </c>
      <c r="E653" t="s">
        <v>21</v>
      </c>
      <c r="F653">
        <v>30</v>
      </c>
      <c r="G653">
        <v>13.5</v>
      </c>
      <c r="H653">
        <v>13.5</v>
      </c>
      <c r="I653">
        <v>14</v>
      </c>
      <c r="J653">
        <v>13</v>
      </c>
      <c r="K653" t="s">
        <v>25</v>
      </c>
      <c r="L653">
        <v>3</v>
      </c>
      <c r="M653">
        <v>0</v>
      </c>
      <c r="N653">
        <v>1</v>
      </c>
      <c r="O653">
        <v>30</v>
      </c>
      <c r="P653" t="s">
        <v>30</v>
      </c>
      <c r="Q653">
        <v>0</v>
      </c>
      <c r="R653">
        <v>1</v>
      </c>
    </row>
    <row r="654" spans="1:18" x14ac:dyDescent="0.3">
      <c r="A654" t="s">
        <v>19</v>
      </c>
      <c r="B654">
        <v>59</v>
      </c>
      <c r="C654" t="s">
        <v>31</v>
      </c>
      <c r="D654" s="7">
        <v>42885</v>
      </c>
      <c r="E654" t="s">
        <v>21</v>
      </c>
      <c r="F654">
        <v>31</v>
      </c>
      <c r="G654">
        <v>13.7</v>
      </c>
      <c r="H654">
        <v>13.5</v>
      </c>
      <c r="I654">
        <v>16</v>
      </c>
      <c r="J654">
        <v>15</v>
      </c>
      <c r="K654" t="s">
        <v>25</v>
      </c>
      <c r="L654">
        <v>3</v>
      </c>
      <c r="M654">
        <v>0</v>
      </c>
      <c r="N654">
        <v>2</v>
      </c>
      <c r="O654">
        <v>31</v>
      </c>
      <c r="P654" t="s">
        <v>23</v>
      </c>
      <c r="Q654">
        <v>0</v>
      </c>
      <c r="R654">
        <v>1</v>
      </c>
    </row>
    <row r="655" spans="1:18" x14ac:dyDescent="0.3">
      <c r="A655" t="s">
        <v>19</v>
      </c>
      <c r="B655">
        <v>59</v>
      </c>
      <c r="C655" t="s">
        <v>31</v>
      </c>
      <c r="D655" s="7">
        <v>42885</v>
      </c>
      <c r="E655" t="s">
        <v>21</v>
      </c>
      <c r="F655">
        <v>32</v>
      </c>
      <c r="G655">
        <v>13.5</v>
      </c>
      <c r="H655">
        <v>13.5</v>
      </c>
      <c r="I655">
        <v>15</v>
      </c>
      <c r="J655">
        <v>14</v>
      </c>
      <c r="K655" t="s">
        <v>25</v>
      </c>
      <c r="L655">
        <v>3</v>
      </c>
      <c r="M655">
        <v>0</v>
      </c>
      <c r="N655">
        <v>1</v>
      </c>
      <c r="O655">
        <v>32</v>
      </c>
      <c r="P655" t="s">
        <v>30</v>
      </c>
      <c r="Q655">
        <v>1</v>
      </c>
      <c r="R655">
        <v>2</v>
      </c>
    </row>
    <row r="656" spans="1:18" x14ac:dyDescent="0.3">
      <c r="A656" t="s">
        <v>19</v>
      </c>
      <c r="B656">
        <v>59</v>
      </c>
      <c r="C656" t="s">
        <v>31</v>
      </c>
      <c r="D656" s="7">
        <v>42885</v>
      </c>
      <c r="E656" t="s">
        <v>21</v>
      </c>
      <c r="F656">
        <v>33</v>
      </c>
      <c r="G656">
        <v>14.1</v>
      </c>
      <c r="H656">
        <v>14</v>
      </c>
      <c r="I656">
        <v>17</v>
      </c>
      <c r="J656">
        <v>16</v>
      </c>
      <c r="K656" t="s">
        <v>25</v>
      </c>
      <c r="L656">
        <v>3</v>
      </c>
      <c r="M656">
        <v>0</v>
      </c>
      <c r="N656">
        <v>1</v>
      </c>
      <c r="O656">
        <v>33</v>
      </c>
      <c r="P656" t="s">
        <v>30</v>
      </c>
      <c r="Q656">
        <v>1</v>
      </c>
      <c r="R656">
        <v>2</v>
      </c>
    </row>
    <row r="657" spans="1:18" x14ac:dyDescent="0.3">
      <c r="A657" t="s">
        <v>19</v>
      </c>
      <c r="B657">
        <v>59</v>
      </c>
      <c r="C657" t="s">
        <v>31</v>
      </c>
      <c r="D657" s="7">
        <v>42885</v>
      </c>
      <c r="E657" t="s">
        <v>21</v>
      </c>
      <c r="F657">
        <v>34</v>
      </c>
      <c r="G657">
        <v>14.7</v>
      </c>
      <c r="H657">
        <v>14.5</v>
      </c>
      <c r="I657">
        <v>21</v>
      </c>
      <c r="J657">
        <v>19</v>
      </c>
      <c r="K657" t="s">
        <v>22</v>
      </c>
      <c r="L657">
        <v>3</v>
      </c>
      <c r="M657">
        <v>0</v>
      </c>
      <c r="N657">
        <v>2</v>
      </c>
      <c r="O657">
        <v>34</v>
      </c>
      <c r="P657" t="s">
        <v>30</v>
      </c>
      <c r="Q657">
        <v>1</v>
      </c>
      <c r="R657">
        <v>2</v>
      </c>
    </row>
    <row r="658" spans="1:18" x14ac:dyDescent="0.3">
      <c r="A658" t="s">
        <v>19</v>
      </c>
      <c r="B658">
        <v>59</v>
      </c>
      <c r="C658" t="s">
        <v>31</v>
      </c>
      <c r="D658" s="7">
        <v>42885</v>
      </c>
      <c r="E658" t="s">
        <v>21</v>
      </c>
      <c r="F658">
        <v>35</v>
      </c>
      <c r="G658">
        <v>15.2</v>
      </c>
      <c r="H658">
        <v>15</v>
      </c>
      <c r="I658">
        <v>19</v>
      </c>
      <c r="J658">
        <v>17</v>
      </c>
      <c r="K658" t="s">
        <v>25</v>
      </c>
      <c r="L658">
        <v>3</v>
      </c>
      <c r="M658">
        <v>0</v>
      </c>
      <c r="N658">
        <v>1</v>
      </c>
      <c r="O658">
        <v>35</v>
      </c>
      <c r="P658" t="s">
        <v>30</v>
      </c>
      <c r="Q658">
        <v>1</v>
      </c>
      <c r="R658">
        <v>2</v>
      </c>
    </row>
    <row r="659" spans="1:18" x14ac:dyDescent="0.3">
      <c r="A659" t="s">
        <v>19</v>
      </c>
      <c r="B659">
        <v>59</v>
      </c>
      <c r="C659" t="s">
        <v>31</v>
      </c>
      <c r="D659" s="7">
        <v>42885</v>
      </c>
      <c r="E659" t="s">
        <v>21</v>
      </c>
      <c r="F659">
        <v>36</v>
      </c>
      <c r="G659">
        <v>15.1</v>
      </c>
      <c r="H659">
        <v>15</v>
      </c>
      <c r="I659">
        <v>17</v>
      </c>
      <c r="J659">
        <v>16</v>
      </c>
      <c r="K659" t="s">
        <v>25</v>
      </c>
      <c r="L659">
        <v>5</v>
      </c>
      <c r="M659">
        <v>0</v>
      </c>
      <c r="N659">
        <v>1</v>
      </c>
      <c r="O659">
        <v>36</v>
      </c>
      <c r="P659" t="s">
        <v>30</v>
      </c>
      <c r="Q659">
        <v>1</v>
      </c>
      <c r="R659">
        <v>2</v>
      </c>
    </row>
    <row r="660" spans="1:18" x14ac:dyDescent="0.3">
      <c r="A660" t="s">
        <v>19</v>
      </c>
      <c r="B660">
        <v>61</v>
      </c>
      <c r="C660" t="s">
        <v>31</v>
      </c>
      <c r="D660" s="7">
        <v>42886</v>
      </c>
      <c r="E660" t="s">
        <v>21</v>
      </c>
      <c r="F660">
        <v>1</v>
      </c>
      <c r="G660">
        <v>8.3000000000000007</v>
      </c>
      <c r="H660">
        <v>8</v>
      </c>
      <c r="I660">
        <v>3</v>
      </c>
      <c r="J660">
        <v>2</v>
      </c>
      <c r="K660" t="s">
        <v>22</v>
      </c>
      <c r="L660">
        <v>3</v>
      </c>
      <c r="M660">
        <v>0</v>
      </c>
      <c r="N660">
        <v>1</v>
      </c>
    </row>
    <row r="661" spans="1:18" x14ac:dyDescent="0.3">
      <c r="A661" t="s">
        <v>19</v>
      </c>
      <c r="B661">
        <v>61</v>
      </c>
      <c r="C661" t="s">
        <v>31</v>
      </c>
      <c r="D661" s="7">
        <v>42886</v>
      </c>
      <c r="E661" t="s">
        <v>21</v>
      </c>
      <c r="F661">
        <v>2</v>
      </c>
      <c r="G661">
        <v>8.6999999999999993</v>
      </c>
      <c r="H661">
        <v>8.5</v>
      </c>
      <c r="I661">
        <v>3</v>
      </c>
      <c r="J661">
        <v>2</v>
      </c>
      <c r="K661" t="s">
        <v>22</v>
      </c>
      <c r="L661">
        <v>3</v>
      </c>
      <c r="M661">
        <v>0</v>
      </c>
      <c r="N661">
        <v>2</v>
      </c>
    </row>
    <row r="662" spans="1:18" x14ac:dyDescent="0.3">
      <c r="A662" t="s">
        <v>19</v>
      </c>
      <c r="B662">
        <v>61</v>
      </c>
      <c r="C662" t="s">
        <v>31</v>
      </c>
      <c r="D662" s="7">
        <v>42886</v>
      </c>
      <c r="E662" t="s">
        <v>21</v>
      </c>
      <c r="F662">
        <v>3</v>
      </c>
      <c r="G662">
        <v>8.8000000000000007</v>
      </c>
      <c r="H662">
        <v>8.5</v>
      </c>
      <c r="I662">
        <v>4</v>
      </c>
      <c r="J662">
        <v>3</v>
      </c>
      <c r="K662" t="s">
        <v>22</v>
      </c>
      <c r="L662">
        <v>3</v>
      </c>
      <c r="M662">
        <v>0</v>
      </c>
      <c r="N662">
        <v>2</v>
      </c>
    </row>
    <row r="663" spans="1:18" x14ac:dyDescent="0.3">
      <c r="A663" t="s">
        <v>19</v>
      </c>
      <c r="B663">
        <v>61</v>
      </c>
      <c r="C663" t="s">
        <v>31</v>
      </c>
      <c r="D663" s="7">
        <v>42886</v>
      </c>
      <c r="E663" t="s">
        <v>21</v>
      </c>
      <c r="F663">
        <v>4</v>
      </c>
      <c r="G663">
        <v>8.9</v>
      </c>
      <c r="H663">
        <v>8.5</v>
      </c>
      <c r="I663">
        <v>4</v>
      </c>
      <c r="J663">
        <v>3</v>
      </c>
      <c r="K663" t="s">
        <v>22</v>
      </c>
      <c r="L663">
        <v>3</v>
      </c>
      <c r="M663">
        <v>0</v>
      </c>
      <c r="N663">
        <v>1</v>
      </c>
    </row>
    <row r="664" spans="1:18" x14ac:dyDescent="0.3">
      <c r="A664" t="s">
        <v>19</v>
      </c>
      <c r="B664">
        <v>61</v>
      </c>
      <c r="C664" t="s">
        <v>31</v>
      </c>
      <c r="D664" s="7">
        <v>42886</v>
      </c>
      <c r="E664" t="s">
        <v>21</v>
      </c>
      <c r="F664">
        <v>5</v>
      </c>
      <c r="G664">
        <v>9.1</v>
      </c>
      <c r="H664">
        <v>9</v>
      </c>
      <c r="I664">
        <v>4</v>
      </c>
      <c r="J664">
        <v>3</v>
      </c>
      <c r="K664" t="s">
        <v>22</v>
      </c>
      <c r="L664">
        <v>3</v>
      </c>
      <c r="M664">
        <v>0</v>
      </c>
      <c r="N664">
        <v>2</v>
      </c>
    </row>
    <row r="665" spans="1:18" x14ac:dyDescent="0.3">
      <c r="A665" t="s">
        <v>19</v>
      </c>
      <c r="B665">
        <v>61</v>
      </c>
      <c r="C665" t="s">
        <v>31</v>
      </c>
      <c r="D665" s="7">
        <v>42886</v>
      </c>
      <c r="E665" t="s">
        <v>21</v>
      </c>
      <c r="F665">
        <v>6</v>
      </c>
      <c r="G665">
        <v>9.3000000000000007</v>
      </c>
      <c r="H665">
        <v>9</v>
      </c>
      <c r="I665">
        <v>4</v>
      </c>
      <c r="J665">
        <v>3</v>
      </c>
      <c r="K665" t="s">
        <v>25</v>
      </c>
      <c r="L665">
        <v>3</v>
      </c>
      <c r="M665">
        <v>0</v>
      </c>
      <c r="N665">
        <v>1</v>
      </c>
    </row>
    <row r="666" spans="1:18" x14ac:dyDescent="0.3">
      <c r="A666" t="s">
        <v>19</v>
      </c>
      <c r="B666">
        <v>61</v>
      </c>
      <c r="C666" t="s">
        <v>31</v>
      </c>
      <c r="D666" s="7">
        <v>42886</v>
      </c>
      <c r="E666" t="s">
        <v>21</v>
      </c>
      <c r="F666">
        <v>7</v>
      </c>
      <c r="G666">
        <v>9.3000000000000007</v>
      </c>
      <c r="H666">
        <v>9</v>
      </c>
      <c r="I666">
        <v>4</v>
      </c>
      <c r="J666">
        <v>3</v>
      </c>
      <c r="K666" t="s">
        <v>32</v>
      </c>
      <c r="M666">
        <v>0</v>
      </c>
      <c r="N666">
        <v>2</v>
      </c>
    </row>
    <row r="667" spans="1:18" x14ac:dyDescent="0.3">
      <c r="A667" t="s">
        <v>19</v>
      </c>
      <c r="B667">
        <v>61</v>
      </c>
      <c r="C667" t="s">
        <v>31</v>
      </c>
      <c r="D667" s="7">
        <v>42886</v>
      </c>
      <c r="E667" t="s">
        <v>21</v>
      </c>
      <c r="F667">
        <v>8</v>
      </c>
      <c r="G667">
        <v>9.4</v>
      </c>
      <c r="H667">
        <v>9</v>
      </c>
      <c r="I667">
        <v>5</v>
      </c>
      <c r="J667">
        <v>4</v>
      </c>
      <c r="K667" t="s">
        <v>22</v>
      </c>
      <c r="L667">
        <v>2</v>
      </c>
      <c r="M667">
        <v>0</v>
      </c>
      <c r="N667">
        <v>1</v>
      </c>
    </row>
    <row r="668" spans="1:18" x14ac:dyDescent="0.3">
      <c r="A668" t="s">
        <v>19</v>
      </c>
      <c r="B668">
        <v>61</v>
      </c>
      <c r="C668" t="s">
        <v>31</v>
      </c>
      <c r="D668" s="7">
        <v>42886</v>
      </c>
      <c r="E668" t="s">
        <v>21</v>
      </c>
      <c r="F668">
        <v>9</v>
      </c>
      <c r="G668">
        <v>9.4</v>
      </c>
      <c r="H668">
        <v>9</v>
      </c>
      <c r="I668">
        <v>4</v>
      </c>
      <c r="J668">
        <v>3</v>
      </c>
      <c r="K668" t="s">
        <v>22</v>
      </c>
      <c r="L668">
        <v>3</v>
      </c>
      <c r="M668">
        <v>0</v>
      </c>
      <c r="N668">
        <v>1</v>
      </c>
    </row>
    <row r="669" spans="1:18" x14ac:dyDescent="0.3">
      <c r="A669" t="s">
        <v>19</v>
      </c>
      <c r="B669">
        <v>61</v>
      </c>
      <c r="C669" t="s">
        <v>31</v>
      </c>
      <c r="D669" s="7">
        <v>42886</v>
      </c>
      <c r="E669" t="s">
        <v>21</v>
      </c>
      <c r="F669">
        <v>10</v>
      </c>
      <c r="G669">
        <v>9.4</v>
      </c>
      <c r="H669">
        <v>9</v>
      </c>
      <c r="I669">
        <v>5</v>
      </c>
      <c r="J669">
        <v>4</v>
      </c>
      <c r="K669" t="s">
        <v>25</v>
      </c>
      <c r="L669">
        <v>3</v>
      </c>
      <c r="M669">
        <v>0</v>
      </c>
      <c r="N669">
        <v>1</v>
      </c>
    </row>
    <row r="670" spans="1:18" x14ac:dyDescent="0.3">
      <c r="A670" t="s">
        <v>19</v>
      </c>
      <c r="B670">
        <v>61</v>
      </c>
      <c r="C670" t="s">
        <v>31</v>
      </c>
      <c r="D670" s="7">
        <v>42886</v>
      </c>
      <c r="E670" t="s">
        <v>21</v>
      </c>
      <c r="F670">
        <v>11</v>
      </c>
      <c r="G670">
        <v>9.3000000000000007</v>
      </c>
      <c r="H670">
        <v>9</v>
      </c>
      <c r="I670">
        <v>5</v>
      </c>
      <c r="J670">
        <v>4</v>
      </c>
      <c r="K670" t="s">
        <v>25</v>
      </c>
      <c r="L670">
        <v>3</v>
      </c>
      <c r="M670">
        <v>0</v>
      </c>
      <c r="N670">
        <v>1</v>
      </c>
    </row>
    <row r="671" spans="1:18" x14ac:dyDescent="0.3">
      <c r="A671" t="s">
        <v>19</v>
      </c>
      <c r="B671">
        <v>61</v>
      </c>
      <c r="C671" t="s">
        <v>31</v>
      </c>
      <c r="D671" s="7">
        <v>42886</v>
      </c>
      <c r="E671" t="s">
        <v>21</v>
      </c>
      <c r="F671">
        <v>12</v>
      </c>
      <c r="G671">
        <v>9.3000000000000007</v>
      </c>
      <c r="H671">
        <v>9</v>
      </c>
      <c r="I671">
        <v>5</v>
      </c>
      <c r="J671">
        <v>4</v>
      </c>
      <c r="K671" t="s">
        <v>22</v>
      </c>
      <c r="L671">
        <v>3</v>
      </c>
      <c r="M671">
        <v>0</v>
      </c>
      <c r="N671">
        <v>1</v>
      </c>
    </row>
    <row r="672" spans="1:18" x14ac:dyDescent="0.3">
      <c r="A672" t="s">
        <v>19</v>
      </c>
      <c r="B672">
        <v>61</v>
      </c>
      <c r="C672" t="s">
        <v>31</v>
      </c>
      <c r="D672" s="7">
        <v>42886</v>
      </c>
      <c r="E672" t="s">
        <v>21</v>
      </c>
      <c r="F672">
        <v>13</v>
      </c>
      <c r="G672">
        <v>9.1999999999999993</v>
      </c>
      <c r="H672">
        <v>9</v>
      </c>
      <c r="I672">
        <v>5</v>
      </c>
      <c r="J672">
        <v>4</v>
      </c>
      <c r="K672" t="s">
        <v>22</v>
      </c>
      <c r="L672">
        <v>3</v>
      </c>
      <c r="M672">
        <v>0</v>
      </c>
      <c r="N672">
        <v>1</v>
      </c>
    </row>
    <row r="673" spans="1:14" x14ac:dyDescent="0.3">
      <c r="A673" t="s">
        <v>19</v>
      </c>
      <c r="B673">
        <v>61</v>
      </c>
      <c r="C673" t="s">
        <v>31</v>
      </c>
      <c r="D673" s="7">
        <v>42886</v>
      </c>
      <c r="E673" t="s">
        <v>21</v>
      </c>
      <c r="F673">
        <v>14</v>
      </c>
      <c r="G673">
        <v>9.4</v>
      </c>
      <c r="H673">
        <v>9</v>
      </c>
      <c r="I673">
        <v>5</v>
      </c>
      <c r="J673">
        <v>4</v>
      </c>
      <c r="K673" t="s">
        <v>25</v>
      </c>
      <c r="L673">
        <v>3</v>
      </c>
      <c r="M673">
        <v>0</v>
      </c>
      <c r="N673">
        <v>2</v>
      </c>
    </row>
    <row r="674" spans="1:14" x14ac:dyDescent="0.3">
      <c r="A674" t="s">
        <v>19</v>
      </c>
      <c r="B674">
        <v>61</v>
      </c>
      <c r="C674" t="s">
        <v>31</v>
      </c>
      <c r="D674" s="7">
        <v>42886</v>
      </c>
      <c r="E674" t="s">
        <v>21</v>
      </c>
      <c r="F674">
        <v>15</v>
      </c>
      <c r="G674">
        <v>9.8000000000000007</v>
      </c>
      <c r="H674">
        <v>9.5</v>
      </c>
      <c r="I674">
        <v>5</v>
      </c>
      <c r="J674">
        <v>4</v>
      </c>
      <c r="K674" t="s">
        <v>22</v>
      </c>
      <c r="L674">
        <v>3</v>
      </c>
      <c r="M674">
        <v>0</v>
      </c>
      <c r="N674">
        <v>1</v>
      </c>
    </row>
    <row r="675" spans="1:14" x14ac:dyDescent="0.3">
      <c r="A675" t="s">
        <v>19</v>
      </c>
      <c r="B675">
        <v>61</v>
      </c>
      <c r="C675" t="s">
        <v>31</v>
      </c>
      <c r="D675" s="7">
        <v>42886</v>
      </c>
      <c r="E675" t="s">
        <v>21</v>
      </c>
      <c r="F675">
        <v>16</v>
      </c>
      <c r="G675">
        <v>9.6999999999999993</v>
      </c>
      <c r="H675">
        <v>9.5</v>
      </c>
      <c r="I675">
        <v>5</v>
      </c>
      <c r="J675">
        <v>4</v>
      </c>
      <c r="K675" t="s">
        <v>22</v>
      </c>
      <c r="L675">
        <v>3</v>
      </c>
      <c r="M675">
        <v>0</v>
      </c>
      <c r="N675">
        <v>1</v>
      </c>
    </row>
    <row r="676" spans="1:14" x14ac:dyDescent="0.3">
      <c r="A676" t="s">
        <v>19</v>
      </c>
      <c r="B676">
        <v>61</v>
      </c>
      <c r="C676" t="s">
        <v>31</v>
      </c>
      <c r="D676" s="7">
        <v>42886</v>
      </c>
      <c r="E676" t="s">
        <v>21</v>
      </c>
      <c r="F676">
        <v>17</v>
      </c>
      <c r="G676">
        <v>9.6</v>
      </c>
      <c r="H676">
        <v>9.5</v>
      </c>
      <c r="I676">
        <v>4</v>
      </c>
      <c r="J676">
        <v>3</v>
      </c>
      <c r="K676" t="s">
        <v>25</v>
      </c>
      <c r="L676">
        <v>3</v>
      </c>
      <c r="M676">
        <v>0</v>
      </c>
      <c r="N676">
        <v>1</v>
      </c>
    </row>
    <row r="677" spans="1:14" x14ac:dyDescent="0.3">
      <c r="A677" t="s">
        <v>19</v>
      </c>
      <c r="B677">
        <v>61</v>
      </c>
      <c r="C677" t="s">
        <v>31</v>
      </c>
      <c r="D677" s="7">
        <v>42886</v>
      </c>
      <c r="E677" t="s">
        <v>21</v>
      </c>
      <c r="F677">
        <v>18</v>
      </c>
      <c r="G677">
        <v>9.6999999999999993</v>
      </c>
      <c r="H677">
        <v>9.5</v>
      </c>
      <c r="I677">
        <v>5</v>
      </c>
      <c r="J677">
        <v>4</v>
      </c>
      <c r="K677" t="s">
        <v>22</v>
      </c>
      <c r="L677">
        <v>3</v>
      </c>
      <c r="M677">
        <v>0</v>
      </c>
      <c r="N677">
        <v>1</v>
      </c>
    </row>
    <row r="678" spans="1:14" x14ac:dyDescent="0.3">
      <c r="A678" t="s">
        <v>19</v>
      </c>
      <c r="B678">
        <v>61</v>
      </c>
      <c r="C678" t="s">
        <v>31</v>
      </c>
      <c r="D678" s="7">
        <v>42886</v>
      </c>
      <c r="E678" t="s">
        <v>21</v>
      </c>
      <c r="F678">
        <v>19</v>
      </c>
      <c r="G678">
        <v>9.8000000000000007</v>
      </c>
      <c r="H678">
        <v>9.5</v>
      </c>
      <c r="I678">
        <v>5</v>
      </c>
      <c r="J678">
        <v>4</v>
      </c>
      <c r="K678" t="s">
        <v>25</v>
      </c>
      <c r="L678">
        <v>3</v>
      </c>
      <c r="M678">
        <v>0</v>
      </c>
      <c r="N678">
        <v>2</v>
      </c>
    </row>
    <row r="679" spans="1:14" x14ac:dyDescent="0.3">
      <c r="A679" t="s">
        <v>19</v>
      </c>
      <c r="B679">
        <v>61</v>
      </c>
      <c r="C679" t="s">
        <v>31</v>
      </c>
      <c r="D679" s="7">
        <v>42886</v>
      </c>
      <c r="E679" t="s">
        <v>21</v>
      </c>
      <c r="F679">
        <v>20</v>
      </c>
      <c r="G679">
        <v>9.5</v>
      </c>
      <c r="H679">
        <v>9.5</v>
      </c>
      <c r="I679">
        <v>5</v>
      </c>
      <c r="J679">
        <v>4</v>
      </c>
      <c r="K679" t="s">
        <v>22</v>
      </c>
      <c r="L679">
        <v>3</v>
      </c>
      <c r="M679">
        <v>0</v>
      </c>
      <c r="N679">
        <v>2</v>
      </c>
    </row>
    <row r="680" spans="1:14" x14ac:dyDescent="0.3">
      <c r="A680" t="s">
        <v>19</v>
      </c>
      <c r="B680">
        <v>61</v>
      </c>
      <c r="C680" t="s">
        <v>31</v>
      </c>
      <c r="D680" s="7">
        <v>42886</v>
      </c>
      <c r="E680" t="s">
        <v>21</v>
      </c>
      <c r="F680">
        <v>21</v>
      </c>
      <c r="G680">
        <v>9.8000000000000007</v>
      </c>
      <c r="H680">
        <v>9.5</v>
      </c>
      <c r="I680">
        <v>5</v>
      </c>
      <c r="J680">
        <v>4</v>
      </c>
      <c r="K680" t="s">
        <v>22</v>
      </c>
      <c r="L680">
        <v>3</v>
      </c>
      <c r="M680">
        <v>0</v>
      </c>
      <c r="N680">
        <v>1</v>
      </c>
    </row>
    <row r="681" spans="1:14" x14ac:dyDescent="0.3">
      <c r="A681" t="s">
        <v>19</v>
      </c>
      <c r="B681">
        <v>61</v>
      </c>
      <c r="C681" t="s">
        <v>31</v>
      </c>
      <c r="D681" s="7">
        <v>42886</v>
      </c>
      <c r="E681" t="s">
        <v>21</v>
      </c>
      <c r="F681">
        <v>22</v>
      </c>
      <c r="G681">
        <v>9.5</v>
      </c>
      <c r="H681">
        <v>9.5</v>
      </c>
      <c r="I681">
        <v>5</v>
      </c>
      <c r="J681">
        <v>4</v>
      </c>
      <c r="K681" t="s">
        <v>25</v>
      </c>
      <c r="L681">
        <v>3</v>
      </c>
      <c r="M681">
        <v>0</v>
      </c>
      <c r="N681">
        <v>1</v>
      </c>
    </row>
    <row r="682" spans="1:14" x14ac:dyDescent="0.3">
      <c r="A682" t="s">
        <v>19</v>
      </c>
      <c r="B682">
        <v>61</v>
      </c>
      <c r="C682" t="s">
        <v>31</v>
      </c>
      <c r="D682" s="7">
        <v>42886</v>
      </c>
      <c r="E682" t="s">
        <v>21</v>
      </c>
      <c r="F682">
        <v>23</v>
      </c>
      <c r="G682">
        <v>9.6999999999999993</v>
      </c>
      <c r="H682">
        <v>9.5</v>
      </c>
      <c r="I682">
        <v>5</v>
      </c>
      <c r="J682">
        <v>4</v>
      </c>
      <c r="K682" t="s">
        <v>22</v>
      </c>
      <c r="L682">
        <v>3</v>
      </c>
      <c r="M682">
        <v>0</v>
      </c>
      <c r="N682">
        <v>1</v>
      </c>
    </row>
    <row r="683" spans="1:14" x14ac:dyDescent="0.3">
      <c r="A683" t="s">
        <v>19</v>
      </c>
      <c r="B683">
        <v>61</v>
      </c>
      <c r="C683" t="s">
        <v>31</v>
      </c>
      <c r="D683" s="7">
        <v>42886</v>
      </c>
      <c r="E683" t="s">
        <v>21</v>
      </c>
      <c r="F683">
        <v>24</v>
      </c>
      <c r="G683">
        <v>9.5</v>
      </c>
      <c r="H683">
        <v>9.5</v>
      </c>
      <c r="I683">
        <v>4</v>
      </c>
      <c r="J683">
        <v>3</v>
      </c>
      <c r="K683" t="s">
        <v>22</v>
      </c>
      <c r="L683">
        <v>3</v>
      </c>
      <c r="M683">
        <v>0</v>
      </c>
      <c r="N683">
        <v>1</v>
      </c>
    </row>
    <row r="684" spans="1:14" x14ac:dyDescent="0.3">
      <c r="A684" t="s">
        <v>19</v>
      </c>
      <c r="B684">
        <v>61</v>
      </c>
      <c r="C684" t="s">
        <v>31</v>
      </c>
      <c r="D684" s="7">
        <v>42886</v>
      </c>
      <c r="E684" t="s">
        <v>21</v>
      </c>
      <c r="F684">
        <v>25</v>
      </c>
      <c r="G684">
        <v>10.1</v>
      </c>
      <c r="H684">
        <v>10</v>
      </c>
      <c r="I684">
        <v>7</v>
      </c>
      <c r="J684">
        <v>6</v>
      </c>
      <c r="K684" t="s">
        <v>22</v>
      </c>
      <c r="L684">
        <v>3</v>
      </c>
      <c r="M684">
        <v>0</v>
      </c>
      <c r="N684">
        <v>2</v>
      </c>
    </row>
    <row r="685" spans="1:14" x14ac:dyDescent="0.3">
      <c r="A685" t="s">
        <v>19</v>
      </c>
      <c r="B685">
        <v>61</v>
      </c>
      <c r="C685" t="s">
        <v>31</v>
      </c>
      <c r="D685" s="7">
        <v>42886</v>
      </c>
      <c r="E685" t="s">
        <v>21</v>
      </c>
      <c r="F685">
        <v>26</v>
      </c>
      <c r="G685">
        <v>10.4</v>
      </c>
      <c r="H685">
        <v>10</v>
      </c>
      <c r="I685">
        <v>6</v>
      </c>
      <c r="J685">
        <v>5</v>
      </c>
      <c r="K685" t="s">
        <v>22</v>
      </c>
      <c r="L685">
        <v>3</v>
      </c>
      <c r="M685">
        <v>0</v>
      </c>
      <c r="N685">
        <v>1</v>
      </c>
    </row>
    <row r="686" spans="1:14" x14ac:dyDescent="0.3">
      <c r="A686" t="s">
        <v>19</v>
      </c>
      <c r="B686">
        <v>61</v>
      </c>
      <c r="C686" t="s">
        <v>31</v>
      </c>
      <c r="D686" s="7">
        <v>42886</v>
      </c>
      <c r="E686" t="s">
        <v>21</v>
      </c>
      <c r="F686">
        <v>27</v>
      </c>
      <c r="G686">
        <v>10.199999999999999</v>
      </c>
      <c r="H686">
        <v>10</v>
      </c>
      <c r="I686">
        <v>6</v>
      </c>
      <c r="J686">
        <v>5</v>
      </c>
      <c r="K686" t="s">
        <v>22</v>
      </c>
      <c r="L686">
        <v>3</v>
      </c>
      <c r="M686">
        <v>0</v>
      </c>
      <c r="N686">
        <v>1</v>
      </c>
    </row>
    <row r="687" spans="1:14" x14ac:dyDescent="0.3">
      <c r="A687" t="s">
        <v>19</v>
      </c>
      <c r="B687">
        <v>61</v>
      </c>
      <c r="C687" t="s">
        <v>31</v>
      </c>
      <c r="D687" s="7">
        <v>42886</v>
      </c>
      <c r="E687" t="s">
        <v>21</v>
      </c>
      <c r="F687">
        <v>28</v>
      </c>
      <c r="G687">
        <v>10.3</v>
      </c>
      <c r="H687">
        <v>10</v>
      </c>
      <c r="I687">
        <v>6</v>
      </c>
      <c r="J687">
        <v>5</v>
      </c>
      <c r="K687" t="s">
        <v>22</v>
      </c>
      <c r="L687">
        <v>3</v>
      </c>
      <c r="M687">
        <v>0</v>
      </c>
      <c r="N687">
        <v>1</v>
      </c>
    </row>
    <row r="688" spans="1:14" x14ac:dyDescent="0.3">
      <c r="A688" t="s">
        <v>19</v>
      </c>
      <c r="B688">
        <v>61</v>
      </c>
      <c r="C688" t="s">
        <v>31</v>
      </c>
      <c r="D688" s="7">
        <v>42886</v>
      </c>
      <c r="E688" t="s">
        <v>21</v>
      </c>
      <c r="F688">
        <v>29</v>
      </c>
      <c r="G688">
        <v>10.4</v>
      </c>
      <c r="H688">
        <v>10</v>
      </c>
      <c r="I688">
        <v>6</v>
      </c>
      <c r="J688">
        <v>5</v>
      </c>
      <c r="K688" t="s">
        <v>22</v>
      </c>
      <c r="L688">
        <v>3</v>
      </c>
      <c r="M688">
        <v>0</v>
      </c>
      <c r="N688">
        <v>1</v>
      </c>
    </row>
    <row r="689" spans="1:14" x14ac:dyDescent="0.3">
      <c r="A689" t="s">
        <v>19</v>
      </c>
      <c r="B689">
        <v>61</v>
      </c>
      <c r="C689" t="s">
        <v>31</v>
      </c>
      <c r="D689" s="7">
        <v>42886</v>
      </c>
      <c r="E689" t="s">
        <v>21</v>
      </c>
      <c r="F689">
        <v>30</v>
      </c>
      <c r="G689">
        <v>10</v>
      </c>
      <c r="H689">
        <v>10</v>
      </c>
      <c r="I689">
        <v>6</v>
      </c>
      <c r="J689">
        <v>5</v>
      </c>
      <c r="K689" t="s">
        <v>22</v>
      </c>
      <c r="L689">
        <v>3</v>
      </c>
      <c r="M689">
        <v>0</v>
      </c>
      <c r="N689">
        <v>1</v>
      </c>
    </row>
    <row r="690" spans="1:14" x14ac:dyDescent="0.3">
      <c r="A690" t="s">
        <v>19</v>
      </c>
      <c r="B690">
        <v>61</v>
      </c>
      <c r="C690" t="s">
        <v>31</v>
      </c>
      <c r="D690" s="7">
        <v>42886</v>
      </c>
      <c r="E690" t="s">
        <v>21</v>
      </c>
      <c r="F690">
        <v>31</v>
      </c>
      <c r="G690">
        <v>10.199999999999999</v>
      </c>
      <c r="H690">
        <v>10</v>
      </c>
      <c r="I690">
        <v>6</v>
      </c>
      <c r="J690">
        <v>5</v>
      </c>
      <c r="K690" t="s">
        <v>22</v>
      </c>
      <c r="L690">
        <v>3</v>
      </c>
      <c r="M690">
        <v>0</v>
      </c>
      <c r="N690">
        <v>1</v>
      </c>
    </row>
    <row r="691" spans="1:14" x14ac:dyDescent="0.3">
      <c r="A691" t="s">
        <v>19</v>
      </c>
      <c r="B691">
        <v>61</v>
      </c>
      <c r="C691" t="s">
        <v>31</v>
      </c>
      <c r="D691" s="7">
        <v>42886</v>
      </c>
      <c r="E691" t="s">
        <v>21</v>
      </c>
      <c r="F691">
        <v>32</v>
      </c>
      <c r="G691">
        <v>10</v>
      </c>
      <c r="H691">
        <v>10</v>
      </c>
      <c r="I691">
        <v>6</v>
      </c>
      <c r="J691">
        <v>5</v>
      </c>
      <c r="K691" t="s">
        <v>22</v>
      </c>
      <c r="L691">
        <v>3</v>
      </c>
      <c r="M691">
        <v>0</v>
      </c>
      <c r="N691">
        <v>1</v>
      </c>
    </row>
    <row r="692" spans="1:14" x14ac:dyDescent="0.3">
      <c r="A692" t="s">
        <v>19</v>
      </c>
      <c r="B692">
        <v>61</v>
      </c>
      <c r="C692" t="s">
        <v>31</v>
      </c>
      <c r="D692" s="7">
        <v>42886</v>
      </c>
      <c r="E692" t="s">
        <v>21</v>
      </c>
      <c r="F692">
        <v>33</v>
      </c>
      <c r="G692">
        <v>10.199999999999999</v>
      </c>
      <c r="H692">
        <v>10</v>
      </c>
      <c r="I692">
        <v>6</v>
      </c>
      <c r="J692">
        <v>5</v>
      </c>
      <c r="K692" t="s">
        <v>22</v>
      </c>
      <c r="L692">
        <v>3</v>
      </c>
      <c r="M692">
        <v>0</v>
      </c>
      <c r="N692">
        <v>1</v>
      </c>
    </row>
    <row r="693" spans="1:14" x14ac:dyDescent="0.3">
      <c r="A693" t="s">
        <v>19</v>
      </c>
      <c r="B693">
        <v>61</v>
      </c>
      <c r="C693" t="s">
        <v>31</v>
      </c>
      <c r="D693" s="7">
        <v>42886</v>
      </c>
      <c r="E693" t="s">
        <v>21</v>
      </c>
      <c r="F693">
        <v>34</v>
      </c>
      <c r="G693">
        <v>10</v>
      </c>
      <c r="H693">
        <v>10</v>
      </c>
      <c r="I693">
        <v>5</v>
      </c>
      <c r="J693">
        <v>4</v>
      </c>
      <c r="K693" t="s">
        <v>22</v>
      </c>
      <c r="L693">
        <v>3</v>
      </c>
      <c r="M693">
        <v>0</v>
      </c>
      <c r="N693">
        <v>1</v>
      </c>
    </row>
    <row r="694" spans="1:14" x14ac:dyDescent="0.3">
      <c r="A694" t="s">
        <v>19</v>
      </c>
      <c r="B694">
        <v>61</v>
      </c>
      <c r="C694" t="s">
        <v>31</v>
      </c>
      <c r="D694" s="7">
        <v>42886</v>
      </c>
      <c r="E694" t="s">
        <v>21</v>
      </c>
      <c r="F694">
        <v>35</v>
      </c>
      <c r="G694">
        <v>10.7</v>
      </c>
      <c r="H694">
        <v>10.5</v>
      </c>
      <c r="I694">
        <v>6</v>
      </c>
      <c r="J694">
        <v>5</v>
      </c>
      <c r="K694" t="s">
        <v>22</v>
      </c>
      <c r="L694">
        <v>3</v>
      </c>
      <c r="M694">
        <v>0</v>
      </c>
      <c r="N694">
        <v>1</v>
      </c>
    </row>
    <row r="695" spans="1:14" x14ac:dyDescent="0.3">
      <c r="A695" t="s">
        <v>19</v>
      </c>
      <c r="B695">
        <v>61</v>
      </c>
      <c r="C695" t="s">
        <v>31</v>
      </c>
      <c r="D695" s="7">
        <v>42886</v>
      </c>
      <c r="E695" t="s">
        <v>21</v>
      </c>
      <c r="F695">
        <v>36</v>
      </c>
      <c r="G695">
        <v>10.6</v>
      </c>
      <c r="H695">
        <v>10.5</v>
      </c>
      <c r="I695">
        <v>7</v>
      </c>
      <c r="J695">
        <v>6</v>
      </c>
      <c r="K695" t="s">
        <v>22</v>
      </c>
      <c r="L695">
        <v>3</v>
      </c>
      <c r="M695">
        <v>0</v>
      </c>
      <c r="N695">
        <v>1</v>
      </c>
    </row>
    <row r="696" spans="1:14" x14ac:dyDescent="0.3">
      <c r="A696" t="s">
        <v>19</v>
      </c>
      <c r="B696">
        <v>61</v>
      </c>
      <c r="C696" t="s">
        <v>31</v>
      </c>
      <c r="D696" s="7">
        <v>42886</v>
      </c>
      <c r="E696" t="s">
        <v>21</v>
      </c>
      <c r="F696">
        <v>37</v>
      </c>
      <c r="G696">
        <v>10.7</v>
      </c>
      <c r="H696">
        <v>10.5</v>
      </c>
      <c r="I696">
        <v>7</v>
      </c>
      <c r="J696">
        <v>6</v>
      </c>
      <c r="K696" t="s">
        <v>25</v>
      </c>
      <c r="L696">
        <v>3</v>
      </c>
      <c r="M696">
        <v>0</v>
      </c>
      <c r="N696">
        <v>1</v>
      </c>
    </row>
    <row r="697" spans="1:14" x14ac:dyDescent="0.3">
      <c r="A697" t="s">
        <v>19</v>
      </c>
      <c r="B697">
        <v>61</v>
      </c>
      <c r="C697" t="s">
        <v>31</v>
      </c>
      <c r="D697" s="7">
        <v>42886</v>
      </c>
      <c r="E697" t="s">
        <v>21</v>
      </c>
      <c r="F697">
        <v>38</v>
      </c>
      <c r="G697">
        <v>10.6</v>
      </c>
      <c r="H697">
        <v>10.5</v>
      </c>
      <c r="I697">
        <v>7</v>
      </c>
      <c r="J697">
        <v>6</v>
      </c>
      <c r="K697" t="s">
        <v>22</v>
      </c>
      <c r="L697">
        <v>3</v>
      </c>
      <c r="M697">
        <v>0</v>
      </c>
      <c r="N697">
        <v>2</v>
      </c>
    </row>
    <row r="698" spans="1:14" x14ac:dyDescent="0.3">
      <c r="A698" t="s">
        <v>19</v>
      </c>
      <c r="B698">
        <v>61</v>
      </c>
      <c r="C698" t="s">
        <v>31</v>
      </c>
      <c r="D698" s="7">
        <v>42886</v>
      </c>
      <c r="E698" t="s">
        <v>21</v>
      </c>
      <c r="F698">
        <v>39</v>
      </c>
      <c r="G698">
        <v>10.7</v>
      </c>
      <c r="H698">
        <v>10.5</v>
      </c>
      <c r="I698">
        <v>6</v>
      </c>
      <c r="J698">
        <v>5</v>
      </c>
      <c r="K698" t="s">
        <v>25</v>
      </c>
      <c r="L698">
        <v>3</v>
      </c>
      <c r="M698">
        <v>0</v>
      </c>
      <c r="N698">
        <v>1</v>
      </c>
    </row>
    <row r="699" spans="1:14" x14ac:dyDescent="0.3">
      <c r="A699" t="s">
        <v>19</v>
      </c>
      <c r="B699">
        <v>61</v>
      </c>
      <c r="C699" t="s">
        <v>31</v>
      </c>
      <c r="D699" s="7">
        <v>42886</v>
      </c>
      <c r="E699" t="s">
        <v>21</v>
      </c>
      <c r="F699">
        <v>40</v>
      </c>
      <c r="G699">
        <v>10.8</v>
      </c>
      <c r="H699">
        <v>10.5</v>
      </c>
      <c r="I699">
        <v>7</v>
      </c>
      <c r="J699">
        <v>6</v>
      </c>
      <c r="K699" t="s">
        <v>25</v>
      </c>
      <c r="L699">
        <v>3</v>
      </c>
      <c r="M699">
        <v>0</v>
      </c>
      <c r="N699">
        <v>1</v>
      </c>
    </row>
    <row r="700" spans="1:14" x14ac:dyDescent="0.3">
      <c r="A700" t="s">
        <v>19</v>
      </c>
      <c r="B700">
        <v>61</v>
      </c>
      <c r="C700" t="s">
        <v>31</v>
      </c>
      <c r="D700" s="7">
        <v>42886</v>
      </c>
      <c r="E700" t="s">
        <v>21</v>
      </c>
      <c r="F700">
        <v>41</v>
      </c>
      <c r="G700">
        <v>10.5</v>
      </c>
      <c r="H700">
        <v>10.5</v>
      </c>
      <c r="I700">
        <v>6</v>
      </c>
      <c r="J700">
        <v>5</v>
      </c>
      <c r="K700" t="s">
        <v>25</v>
      </c>
      <c r="L700">
        <v>3</v>
      </c>
      <c r="M700">
        <v>0</v>
      </c>
      <c r="N700">
        <v>1</v>
      </c>
    </row>
    <row r="701" spans="1:14" x14ac:dyDescent="0.3">
      <c r="A701" t="s">
        <v>19</v>
      </c>
      <c r="B701">
        <v>61</v>
      </c>
      <c r="C701" t="s">
        <v>31</v>
      </c>
      <c r="D701" s="7">
        <v>42886</v>
      </c>
      <c r="E701" t="s">
        <v>21</v>
      </c>
      <c r="F701">
        <v>42</v>
      </c>
      <c r="G701">
        <v>10.5</v>
      </c>
      <c r="H701">
        <v>10.5</v>
      </c>
      <c r="I701">
        <v>6</v>
      </c>
      <c r="J701">
        <v>5</v>
      </c>
      <c r="K701" t="s">
        <v>22</v>
      </c>
      <c r="L701">
        <v>3</v>
      </c>
      <c r="M701">
        <v>0</v>
      </c>
      <c r="N701">
        <v>1</v>
      </c>
    </row>
    <row r="702" spans="1:14" x14ac:dyDescent="0.3">
      <c r="A702" t="s">
        <v>19</v>
      </c>
      <c r="B702">
        <v>61</v>
      </c>
      <c r="C702" t="s">
        <v>31</v>
      </c>
      <c r="D702" s="7">
        <v>42886</v>
      </c>
      <c r="E702" t="s">
        <v>21</v>
      </c>
      <c r="F702">
        <v>43</v>
      </c>
      <c r="G702">
        <v>10.7</v>
      </c>
      <c r="H702">
        <v>10.5</v>
      </c>
      <c r="I702">
        <v>7</v>
      </c>
      <c r="J702">
        <v>6</v>
      </c>
      <c r="K702" t="s">
        <v>22</v>
      </c>
      <c r="L702">
        <v>3</v>
      </c>
      <c r="M702">
        <v>0</v>
      </c>
      <c r="N702">
        <v>1</v>
      </c>
    </row>
    <row r="703" spans="1:14" x14ac:dyDescent="0.3">
      <c r="A703" t="s">
        <v>19</v>
      </c>
      <c r="B703">
        <v>61</v>
      </c>
      <c r="C703" t="s">
        <v>31</v>
      </c>
      <c r="D703" s="7">
        <v>42886</v>
      </c>
      <c r="E703" t="s">
        <v>21</v>
      </c>
      <c r="F703">
        <v>44</v>
      </c>
      <c r="G703">
        <v>10.5</v>
      </c>
      <c r="H703">
        <v>10.5</v>
      </c>
      <c r="I703">
        <v>6</v>
      </c>
      <c r="J703">
        <v>5</v>
      </c>
      <c r="K703" t="s">
        <v>25</v>
      </c>
      <c r="L703">
        <v>3</v>
      </c>
      <c r="M703">
        <v>0</v>
      </c>
      <c r="N703">
        <v>2</v>
      </c>
    </row>
    <row r="704" spans="1:14" x14ac:dyDescent="0.3">
      <c r="A704" t="s">
        <v>19</v>
      </c>
      <c r="B704">
        <v>61</v>
      </c>
      <c r="C704" t="s">
        <v>31</v>
      </c>
      <c r="D704" s="7">
        <v>42886</v>
      </c>
      <c r="E704" t="s">
        <v>21</v>
      </c>
      <c r="F704">
        <v>45</v>
      </c>
      <c r="G704">
        <v>11.1</v>
      </c>
      <c r="H704">
        <v>11</v>
      </c>
      <c r="I704">
        <v>8</v>
      </c>
      <c r="J704">
        <v>7</v>
      </c>
      <c r="K704" t="s">
        <v>22</v>
      </c>
      <c r="L704">
        <v>3</v>
      </c>
      <c r="M704">
        <v>0</v>
      </c>
      <c r="N704">
        <v>2</v>
      </c>
    </row>
    <row r="705" spans="1:14" x14ac:dyDescent="0.3">
      <c r="A705" t="s">
        <v>19</v>
      </c>
      <c r="B705">
        <v>61</v>
      </c>
      <c r="C705" t="s">
        <v>31</v>
      </c>
      <c r="D705" s="7">
        <v>42886</v>
      </c>
      <c r="E705" t="s">
        <v>21</v>
      </c>
      <c r="F705">
        <v>46</v>
      </c>
      <c r="G705">
        <v>11.2</v>
      </c>
      <c r="H705">
        <v>11</v>
      </c>
      <c r="I705">
        <v>8</v>
      </c>
      <c r="J705">
        <v>7</v>
      </c>
      <c r="K705" t="s">
        <v>22</v>
      </c>
      <c r="L705">
        <v>3</v>
      </c>
      <c r="M705">
        <v>0</v>
      </c>
      <c r="N705">
        <v>2</v>
      </c>
    </row>
    <row r="706" spans="1:14" x14ac:dyDescent="0.3">
      <c r="A706" t="s">
        <v>19</v>
      </c>
      <c r="B706">
        <v>61</v>
      </c>
      <c r="C706" t="s">
        <v>31</v>
      </c>
      <c r="D706" s="7">
        <v>42886</v>
      </c>
      <c r="E706" t="s">
        <v>21</v>
      </c>
      <c r="F706">
        <v>47</v>
      </c>
      <c r="G706">
        <v>11</v>
      </c>
      <c r="H706">
        <v>11</v>
      </c>
      <c r="I706">
        <v>7</v>
      </c>
      <c r="J706">
        <v>6</v>
      </c>
      <c r="K706" t="s">
        <v>22</v>
      </c>
      <c r="L706">
        <v>3</v>
      </c>
      <c r="M706">
        <v>0</v>
      </c>
      <c r="N706">
        <v>2</v>
      </c>
    </row>
    <row r="707" spans="1:14" x14ac:dyDescent="0.3">
      <c r="A707" t="s">
        <v>19</v>
      </c>
      <c r="B707">
        <v>61</v>
      </c>
      <c r="C707" t="s">
        <v>31</v>
      </c>
      <c r="D707" s="7">
        <v>42886</v>
      </c>
      <c r="E707" t="s">
        <v>21</v>
      </c>
      <c r="F707">
        <v>48</v>
      </c>
      <c r="G707">
        <v>11.3</v>
      </c>
      <c r="H707">
        <v>11</v>
      </c>
      <c r="I707">
        <v>9</v>
      </c>
      <c r="J707">
        <v>8</v>
      </c>
      <c r="K707" t="s">
        <v>22</v>
      </c>
      <c r="L707">
        <v>3</v>
      </c>
      <c r="M707">
        <v>0</v>
      </c>
      <c r="N707">
        <v>2</v>
      </c>
    </row>
    <row r="708" spans="1:14" x14ac:dyDescent="0.3">
      <c r="A708" t="s">
        <v>19</v>
      </c>
      <c r="B708">
        <v>61</v>
      </c>
      <c r="C708" t="s">
        <v>31</v>
      </c>
      <c r="D708" s="7">
        <v>42886</v>
      </c>
      <c r="E708" t="s">
        <v>21</v>
      </c>
      <c r="F708">
        <v>49</v>
      </c>
      <c r="G708">
        <v>11</v>
      </c>
      <c r="H708">
        <v>11</v>
      </c>
      <c r="I708">
        <v>7</v>
      </c>
      <c r="J708">
        <v>6</v>
      </c>
      <c r="K708" t="s">
        <v>25</v>
      </c>
      <c r="L708">
        <v>3</v>
      </c>
      <c r="M708">
        <v>0</v>
      </c>
      <c r="N708">
        <v>2</v>
      </c>
    </row>
    <row r="709" spans="1:14" x14ac:dyDescent="0.3">
      <c r="A709" t="s">
        <v>19</v>
      </c>
      <c r="B709">
        <v>61</v>
      </c>
      <c r="C709" t="s">
        <v>31</v>
      </c>
      <c r="D709" s="7">
        <v>42886</v>
      </c>
      <c r="E709" t="s">
        <v>21</v>
      </c>
      <c r="F709">
        <v>50</v>
      </c>
      <c r="G709">
        <v>11.2</v>
      </c>
      <c r="H709">
        <v>11</v>
      </c>
      <c r="I709">
        <v>8</v>
      </c>
      <c r="J709">
        <v>7</v>
      </c>
      <c r="K709" t="s">
        <v>22</v>
      </c>
      <c r="L709">
        <v>3</v>
      </c>
      <c r="M709">
        <v>0</v>
      </c>
      <c r="N709">
        <v>2</v>
      </c>
    </row>
    <row r="710" spans="1:14" x14ac:dyDescent="0.3">
      <c r="A710" t="s">
        <v>19</v>
      </c>
      <c r="B710">
        <v>61</v>
      </c>
      <c r="C710" t="s">
        <v>31</v>
      </c>
      <c r="D710" s="7">
        <v>42886</v>
      </c>
      <c r="E710" t="s">
        <v>21</v>
      </c>
      <c r="F710">
        <v>51</v>
      </c>
      <c r="G710">
        <v>11.1</v>
      </c>
      <c r="H710">
        <v>11</v>
      </c>
      <c r="I710">
        <v>8</v>
      </c>
      <c r="J710">
        <v>7</v>
      </c>
      <c r="K710" t="s">
        <v>22</v>
      </c>
      <c r="L710">
        <v>3</v>
      </c>
      <c r="M710">
        <v>0</v>
      </c>
      <c r="N710">
        <v>1</v>
      </c>
    </row>
    <row r="711" spans="1:14" x14ac:dyDescent="0.3">
      <c r="A711" t="s">
        <v>19</v>
      </c>
      <c r="B711">
        <v>61</v>
      </c>
      <c r="C711" t="s">
        <v>31</v>
      </c>
      <c r="D711" s="7">
        <v>42886</v>
      </c>
      <c r="E711" t="s">
        <v>21</v>
      </c>
      <c r="F711">
        <v>52</v>
      </c>
      <c r="G711">
        <v>11</v>
      </c>
      <c r="H711">
        <v>11</v>
      </c>
      <c r="I711">
        <v>8</v>
      </c>
      <c r="J711">
        <v>7</v>
      </c>
      <c r="K711" t="s">
        <v>22</v>
      </c>
      <c r="L711">
        <v>3</v>
      </c>
      <c r="M711">
        <v>0</v>
      </c>
      <c r="N711">
        <v>2</v>
      </c>
    </row>
    <row r="712" spans="1:14" x14ac:dyDescent="0.3">
      <c r="A712" t="s">
        <v>19</v>
      </c>
      <c r="B712">
        <v>61</v>
      </c>
      <c r="C712" t="s">
        <v>31</v>
      </c>
      <c r="D712" s="7">
        <v>42886</v>
      </c>
      <c r="E712" t="s">
        <v>21</v>
      </c>
      <c r="F712">
        <v>53</v>
      </c>
      <c r="G712">
        <v>11</v>
      </c>
      <c r="H712">
        <v>11</v>
      </c>
      <c r="I712">
        <v>8</v>
      </c>
      <c r="J712">
        <v>7</v>
      </c>
      <c r="K712" t="s">
        <v>25</v>
      </c>
      <c r="L712">
        <v>3</v>
      </c>
      <c r="M712">
        <v>0</v>
      </c>
      <c r="N712">
        <v>1</v>
      </c>
    </row>
    <row r="713" spans="1:14" x14ac:dyDescent="0.3">
      <c r="A713" t="s">
        <v>19</v>
      </c>
      <c r="B713">
        <v>61</v>
      </c>
      <c r="C713" t="s">
        <v>31</v>
      </c>
      <c r="D713" s="7">
        <v>42886</v>
      </c>
      <c r="E713" t="s">
        <v>21</v>
      </c>
      <c r="F713">
        <v>54</v>
      </c>
      <c r="G713">
        <v>11</v>
      </c>
      <c r="H713">
        <v>11</v>
      </c>
      <c r="I713">
        <v>8</v>
      </c>
      <c r="J713">
        <v>7</v>
      </c>
      <c r="K713" t="s">
        <v>22</v>
      </c>
      <c r="L713">
        <v>3</v>
      </c>
      <c r="M713">
        <v>0</v>
      </c>
      <c r="N713">
        <v>2</v>
      </c>
    </row>
    <row r="714" spans="1:14" x14ac:dyDescent="0.3">
      <c r="A714" t="s">
        <v>19</v>
      </c>
      <c r="B714">
        <v>61</v>
      </c>
      <c r="C714" t="s">
        <v>31</v>
      </c>
      <c r="D714" s="7">
        <v>42886</v>
      </c>
      <c r="E714" t="s">
        <v>21</v>
      </c>
      <c r="F714">
        <v>55</v>
      </c>
      <c r="G714">
        <v>11.9</v>
      </c>
      <c r="H714">
        <v>11.5</v>
      </c>
      <c r="I714">
        <v>10</v>
      </c>
      <c r="J714">
        <v>9</v>
      </c>
      <c r="K714" t="s">
        <v>25</v>
      </c>
      <c r="L714">
        <v>3</v>
      </c>
      <c r="M714">
        <v>0</v>
      </c>
      <c r="N714">
        <v>2</v>
      </c>
    </row>
    <row r="715" spans="1:14" x14ac:dyDescent="0.3">
      <c r="A715" t="s">
        <v>19</v>
      </c>
      <c r="B715">
        <v>61</v>
      </c>
      <c r="C715" t="s">
        <v>31</v>
      </c>
      <c r="D715" s="7">
        <v>42886</v>
      </c>
      <c r="E715" t="s">
        <v>21</v>
      </c>
      <c r="F715">
        <v>56</v>
      </c>
      <c r="G715">
        <v>11.9</v>
      </c>
      <c r="H715">
        <v>11.5</v>
      </c>
      <c r="I715">
        <v>10</v>
      </c>
      <c r="J715">
        <v>9</v>
      </c>
      <c r="K715" t="s">
        <v>25</v>
      </c>
      <c r="L715">
        <v>3</v>
      </c>
      <c r="M715">
        <v>0</v>
      </c>
      <c r="N715">
        <v>1</v>
      </c>
    </row>
    <row r="716" spans="1:14" x14ac:dyDescent="0.3">
      <c r="A716" t="s">
        <v>19</v>
      </c>
      <c r="B716">
        <v>61</v>
      </c>
      <c r="C716" t="s">
        <v>31</v>
      </c>
      <c r="D716" s="7">
        <v>42886</v>
      </c>
      <c r="E716" t="s">
        <v>21</v>
      </c>
      <c r="F716">
        <v>57</v>
      </c>
      <c r="G716">
        <v>11.9</v>
      </c>
      <c r="H716">
        <v>11.5</v>
      </c>
      <c r="I716">
        <v>10</v>
      </c>
      <c r="J716">
        <v>8</v>
      </c>
      <c r="K716" t="s">
        <v>25</v>
      </c>
      <c r="L716">
        <v>3</v>
      </c>
      <c r="M716">
        <v>0</v>
      </c>
      <c r="N716">
        <v>2</v>
      </c>
    </row>
    <row r="717" spans="1:14" x14ac:dyDescent="0.3">
      <c r="A717" t="s">
        <v>19</v>
      </c>
      <c r="B717">
        <v>61</v>
      </c>
      <c r="C717" t="s">
        <v>31</v>
      </c>
      <c r="D717" s="7">
        <v>42886</v>
      </c>
      <c r="E717" t="s">
        <v>21</v>
      </c>
      <c r="F717">
        <v>59</v>
      </c>
      <c r="G717">
        <v>11.5</v>
      </c>
      <c r="H717">
        <v>11.5</v>
      </c>
      <c r="I717">
        <v>10</v>
      </c>
      <c r="J717">
        <v>8</v>
      </c>
      <c r="K717" t="s">
        <v>25</v>
      </c>
      <c r="L717">
        <v>3</v>
      </c>
      <c r="M717">
        <v>0</v>
      </c>
      <c r="N717">
        <v>1</v>
      </c>
    </row>
    <row r="718" spans="1:14" x14ac:dyDescent="0.3">
      <c r="A718" t="s">
        <v>19</v>
      </c>
      <c r="B718">
        <v>61</v>
      </c>
      <c r="C718" t="s">
        <v>31</v>
      </c>
      <c r="D718" s="7">
        <v>42886</v>
      </c>
      <c r="E718" t="s">
        <v>21</v>
      </c>
      <c r="F718">
        <v>60</v>
      </c>
      <c r="G718">
        <v>11.5</v>
      </c>
      <c r="H718">
        <v>11.5</v>
      </c>
      <c r="I718">
        <v>10</v>
      </c>
      <c r="J718">
        <v>8</v>
      </c>
      <c r="K718" t="s">
        <v>25</v>
      </c>
      <c r="L718">
        <v>3</v>
      </c>
      <c r="M718">
        <v>0</v>
      </c>
      <c r="N718">
        <v>1</v>
      </c>
    </row>
    <row r="719" spans="1:14" x14ac:dyDescent="0.3">
      <c r="A719" t="s">
        <v>19</v>
      </c>
      <c r="B719">
        <v>62</v>
      </c>
      <c r="C719" t="s">
        <v>31</v>
      </c>
      <c r="D719" s="7">
        <v>42886</v>
      </c>
      <c r="E719" t="s">
        <v>21</v>
      </c>
      <c r="F719">
        <v>1</v>
      </c>
      <c r="G719">
        <v>10.7</v>
      </c>
      <c r="H719">
        <v>10.5</v>
      </c>
      <c r="I719">
        <v>6</v>
      </c>
      <c r="J719">
        <v>5</v>
      </c>
      <c r="K719" t="s">
        <v>25</v>
      </c>
      <c r="L719">
        <v>3</v>
      </c>
      <c r="M719">
        <v>0</v>
      </c>
      <c r="N719">
        <v>1</v>
      </c>
    </row>
    <row r="720" spans="1:14" x14ac:dyDescent="0.3">
      <c r="A720" t="s">
        <v>19</v>
      </c>
      <c r="B720">
        <v>62</v>
      </c>
      <c r="C720" t="s">
        <v>31</v>
      </c>
      <c r="D720" s="7">
        <v>42886</v>
      </c>
      <c r="E720" t="s">
        <v>21</v>
      </c>
      <c r="F720">
        <v>2</v>
      </c>
      <c r="G720">
        <v>10.8</v>
      </c>
      <c r="H720">
        <v>10.5</v>
      </c>
      <c r="I720">
        <v>8</v>
      </c>
      <c r="J720">
        <v>5</v>
      </c>
      <c r="K720" t="s">
        <v>22</v>
      </c>
      <c r="L720">
        <v>3</v>
      </c>
      <c r="M720">
        <v>0</v>
      </c>
      <c r="N720">
        <v>2</v>
      </c>
    </row>
    <row r="721" spans="1:14" x14ac:dyDescent="0.3">
      <c r="A721" t="s">
        <v>19</v>
      </c>
      <c r="B721">
        <v>62</v>
      </c>
      <c r="C721" t="s">
        <v>31</v>
      </c>
      <c r="D721" s="7">
        <v>42886</v>
      </c>
      <c r="E721" t="s">
        <v>21</v>
      </c>
      <c r="F721">
        <v>3</v>
      </c>
      <c r="G721">
        <v>10.9</v>
      </c>
      <c r="H721">
        <v>10.5</v>
      </c>
      <c r="I721">
        <v>8</v>
      </c>
      <c r="J721">
        <v>6</v>
      </c>
      <c r="K721" t="s">
        <v>22</v>
      </c>
      <c r="L721">
        <v>3</v>
      </c>
      <c r="M721">
        <v>0</v>
      </c>
      <c r="N721">
        <v>1</v>
      </c>
    </row>
    <row r="722" spans="1:14" x14ac:dyDescent="0.3">
      <c r="A722" t="s">
        <v>19</v>
      </c>
      <c r="B722">
        <v>62</v>
      </c>
      <c r="C722" t="s">
        <v>31</v>
      </c>
      <c r="D722" s="7">
        <v>42886</v>
      </c>
      <c r="E722" t="s">
        <v>21</v>
      </c>
      <c r="F722">
        <v>4</v>
      </c>
      <c r="G722">
        <v>11.1</v>
      </c>
      <c r="H722">
        <v>11</v>
      </c>
      <c r="I722">
        <v>8</v>
      </c>
      <c r="J722">
        <v>6</v>
      </c>
      <c r="K722" t="s">
        <v>22</v>
      </c>
      <c r="L722">
        <v>3</v>
      </c>
      <c r="M722">
        <v>0</v>
      </c>
      <c r="N722">
        <v>1</v>
      </c>
    </row>
    <row r="723" spans="1:14" x14ac:dyDescent="0.3">
      <c r="A723" t="s">
        <v>19</v>
      </c>
      <c r="B723">
        <v>62</v>
      </c>
      <c r="C723" t="s">
        <v>31</v>
      </c>
      <c r="D723" s="7">
        <v>42886</v>
      </c>
      <c r="E723" t="s">
        <v>21</v>
      </c>
      <c r="F723">
        <v>5</v>
      </c>
      <c r="G723">
        <v>11.3</v>
      </c>
      <c r="H723">
        <v>11</v>
      </c>
      <c r="I723">
        <v>9</v>
      </c>
      <c r="J723">
        <v>7</v>
      </c>
      <c r="K723" t="s">
        <v>25</v>
      </c>
      <c r="L723">
        <v>4</v>
      </c>
      <c r="M723">
        <v>0</v>
      </c>
      <c r="N723">
        <v>1</v>
      </c>
    </row>
    <row r="724" spans="1:14" x14ac:dyDescent="0.3">
      <c r="A724" t="s">
        <v>19</v>
      </c>
      <c r="B724">
        <v>62</v>
      </c>
      <c r="C724" t="s">
        <v>31</v>
      </c>
      <c r="D724" s="7">
        <v>42886</v>
      </c>
      <c r="E724" t="s">
        <v>21</v>
      </c>
      <c r="F724">
        <v>6</v>
      </c>
      <c r="G724">
        <v>11.3</v>
      </c>
      <c r="H724">
        <v>11</v>
      </c>
      <c r="I724">
        <v>9</v>
      </c>
      <c r="J724">
        <v>8</v>
      </c>
      <c r="K724" t="s">
        <v>25</v>
      </c>
      <c r="L724">
        <v>3</v>
      </c>
      <c r="M724">
        <v>0</v>
      </c>
      <c r="N724">
        <v>1</v>
      </c>
    </row>
    <row r="725" spans="1:14" x14ac:dyDescent="0.3">
      <c r="A725" t="s">
        <v>19</v>
      </c>
      <c r="B725">
        <v>62</v>
      </c>
      <c r="C725" t="s">
        <v>31</v>
      </c>
      <c r="D725" s="7">
        <v>42886</v>
      </c>
      <c r="E725" t="s">
        <v>21</v>
      </c>
      <c r="F725">
        <v>7</v>
      </c>
      <c r="G725">
        <v>11.4</v>
      </c>
      <c r="H725">
        <v>11</v>
      </c>
      <c r="I725">
        <v>10</v>
      </c>
      <c r="J725">
        <v>9</v>
      </c>
      <c r="K725" t="s">
        <v>25</v>
      </c>
      <c r="L725">
        <v>4</v>
      </c>
      <c r="M725">
        <v>0</v>
      </c>
      <c r="N725">
        <v>1</v>
      </c>
    </row>
    <row r="726" spans="1:14" x14ac:dyDescent="0.3">
      <c r="A726" t="s">
        <v>19</v>
      </c>
      <c r="B726">
        <v>62</v>
      </c>
      <c r="C726" t="s">
        <v>31</v>
      </c>
      <c r="D726" s="7">
        <v>42886</v>
      </c>
      <c r="E726" t="s">
        <v>21</v>
      </c>
      <c r="F726">
        <v>8</v>
      </c>
      <c r="G726">
        <v>11.2</v>
      </c>
      <c r="H726">
        <v>11</v>
      </c>
      <c r="I726">
        <v>9</v>
      </c>
      <c r="J726">
        <v>8</v>
      </c>
      <c r="K726" t="s">
        <v>22</v>
      </c>
      <c r="L726">
        <v>3</v>
      </c>
      <c r="M726">
        <v>0</v>
      </c>
      <c r="N726">
        <v>1</v>
      </c>
    </row>
    <row r="727" spans="1:14" x14ac:dyDescent="0.3">
      <c r="A727" t="s">
        <v>19</v>
      </c>
      <c r="B727">
        <v>62</v>
      </c>
      <c r="C727" t="s">
        <v>31</v>
      </c>
      <c r="D727" s="7">
        <v>42886</v>
      </c>
      <c r="E727" t="s">
        <v>21</v>
      </c>
      <c r="F727">
        <v>9</v>
      </c>
      <c r="G727">
        <v>11.1</v>
      </c>
      <c r="H727">
        <v>11</v>
      </c>
      <c r="I727">
        <v>8</v>
      </c>
      <c r="J727">
        <v>7</v>
      </c>
      <c r="K727" t="s">
        <v>22</v>
      </c>
      <c r="L727">
        <v>3</v>
      </c>
      <c r="M727">
        <v>0</v>
      </c>
      <c r="N727">
        <v>1</v>
      </c>
    </row>
    <row r="728" spans="1:14" x14ac:dyDescent="0.3">
      <c r="A728" t="s">
        <v>19</v>
      </c>
      <c r="B728">
        <v>62</v>
      </c>
      <c r="C728" t="s">
        <v>31</v>
      </c>
      <c r="D728" s="7">
        <v>42886</v>
      </c>
      <c r="E728" t="s">
        <v>21</v>
      </c>
      <c r="F728">
        <v>10</v>
      </c>
      <c r="G728">
        <v>11.4</v>
      </c>
      <c r="H728">
        <v>11</v>
      </c>
      <c r="I728">
        <v>9</v>
      </c>
      <c r="J728">
        <v>8</v>
      </c>
      <c r="K728" t="s">
        <v>25</v>
      </c>
      <c r="L728">
        <v>3</v>
      </c>
      <c r="M728">
        <v>0</v>
      </c>
      <c r="N728">
        <v>1</v>
      </c>
    </row>
    <row r="729" spans="1:14" x14ac:dyDescent="0.3">
      <c r="A729" t="s">
        <v>19</v>
      </c>
      <c r="B729">
        <v>62</v>
      </c>
      <c r="C729" t="s">
        <v>31</v>
      </c>
      <c r="D729" s="7">
        <v>42886</v>
      </c>
      <c r="E729" t="s">
        <v>21</v>
      </c>
      <c r="F729">
        <v>11</v>
      </c>
      <c r="G729">
        <v>11.2</v>
      </c>
      <c r="H729">
        <v>11</v>
      </c>
      <c r="I729">
        <v>9</v>
      </c>
      <c r="J729">
        <v>7</v>
      </c>
      <c r="K729" t="s">
        <v>25</v>
      </c>
      <c r="L729">
        <v>4</v>
      </c>
      <c r="M729">
        <v>0</v>
      </c>
      <c r="N729">
        <v>1</v>
      </c>
    </row>
    <row r="730" spans="1:14" x14ac:dyDescent="0.3">
      <c r="A730" t="s">
        <v>19</v>
      </c>
      <c r="B730">
        <v>62</v>
      </c>
      <c r="C730" t="s">
        <v>31</v>
      </c>
      <c r="D730" s="7">
        <v>42886</v>
      </c>
      <c r="E730" t="s">
        <v>21</v>
      </c>
      <c r="F730">
        <v>12</v>
      </c>
      <c r="G730">
        <v>11</v>
      </c>
      <c r="H730">
        <v>11</v>
      </c>
      <c r="I730">
        <v>9</v>
      </c>
      <c r="J730">
        <v>8</v>
      </c>
      <c r="K730" t="s">
        <v>22</v>
      </c>
      <c r="L730">
        <v>3</v>
      </c>
      <c r="M730">
        <v>0</v>
      </c>
      <c r="N730">
        <v>1</v>
      </c>
    </row>
    <row r="731" spans="1:14" x14ac:dyDescent="0.3">
      <c r="A731" t="s">
        <v>19</v>
      </c>
      <c r="B731">
        <v>62</v>
      </c>
      <c r="C731" t="s">
        <v>31</v>
      </c>
      <c r="D731" s="7">
        <v>42886</v>
      </c>
      <c r="E731" t="s">
        <v>21</v>
      </c>
      <c r="F731">
        <v>13</v>
      </c>
      <c r="G731">
        <v>11.4</v>
      </c>
      <c r="H731">
        <v>11</v>
      </c>
      <c r="I731">
        <v>9</v>
      </c>
      <c r="J731">
        <v>8</v>
      </c>
      <c r="K731" t="s">
        <v>25</v>
      </c>
      <c r="L731">
        <v>3</v>
      </c>
      <c r="M731">
        <v>0</v>
      </c>
      <c r="N731">
        <v>1</v>
      </c>
    </row>
    <row r="732" spans="1:14" x14ac:dyDescent="0.3">
      <c r="A732" t="s">
        <v>19</v>
      </c>
      <c r="B732">
        <v>62</v>
      </c>
      <c r="C732" t="s">
        <v>31</v>
      </c>
      <c r="D732" s="7">
        <v>42886</v>
      </c>
      <c r="E732" t="s">
        <v>21</v>
      </c>
      <c r="F732">
        <v>14</v>
      </c>
      <c r="G732">
        <v>11.5</v>
      </c>
      <c r="H732">
        <v>11.5</v>
      </c>
      <c r="I732">
        <v>10</v>
      </c>
      <c r="J732">
        <v>8</v>
      </c>
      <c r="K732" t="s">
        <v>25</v>
      </c>
      <c r="L732">
        <v>3</v>
      </c>
      <c r="M732">
        <v>0</v>
      </c>
      <c r="N732">
        <v>1</v>
      </c>
    </row>
    <row r="733" spans="1:14" x14ac:dyDescent="0.3">
      <c r="A733" t="s">
        <v>19</v>
      </c>
      <c r="B733">
        <v>62</v>
      </c>
      <c r="C733" t="s">
        <v>31</v>
      </c>
      <c r="D733" s="7">
        <v>42886</v>
      </c>
      <c r="E733" t="s">
        <v>21</v>
      </c>
      <c r="F733">
        <v>15</v>
      </c>
      <c r="G733">
        <v>11.7</v>
      </c>
      <c r="H733">
        <v>11.5</v>
      </c>
      <c r="I733">
        <v>9</v>
      </c>
      <c r="J733">
        <v>8</v>
      </c>
      <c r="K733" t="s">
        <v>25</v>
      </c>
      <c r="L733">
        <v>3</v>
      </c>
      <c r="M733">
        <v>0</v>
      </c>
      <c r="N733">
        <v>1</v>
      </c>
    </row>
    <row r="734" spans="1:14" x14ac:dyDescent="0.3">
      <c r="A734" t="s">
        <v>19</v>
      </c>
      <c r="B734">
        <v>62</v>
      </c>
      <c r="C734" t="s">
        <v>31</v>
      </c>
      <c r="D734" s="7">
        <v>42886</v>
      </c>
      <c r="E734" t="s">
        <v>21</v>
      </c>
      <c r="F734">
        <v>16</v>
      </c>
      <c r="G734">
        <v>11.7</v>
      </c>
      <c r="H734">
        <v>11.5</v>
      </c>
      <c r="I734">
        <v>11</v>
      </c>
      <c r="J734">
        <v>8</v>
      </c>
      <c r="K734" t="s">
        <v>25</v>
      </c>
      <c r="L734">
        <v>4</v>
      </c>
      <c r="M734">
        <v>0</v>
      </c>
      <c r="N734">
        <v>1</v>
      </c>
    </row>
    <row r="735" spans="1:14" x14ac:dyDescent="0.3">
      <c r="A735" t="s">
        <v>19</v>
      </c>
      <c r="B735">
        <v>62</v>
      </c>
      <c r="C735" t="s">
        <v>31</v>
      </c>
      <c r="D735" s="7">
        <v>42886</v>
      </c>
      <c r="E735" t="s">
        <v>21</v>
      </c>
      <c r="F735">
        <v>17</v>
      </c>
      <c r="G735">
        <v>11.6</v>
      </c>
      <c r="H735">
        <v>11.5</v>
      </c>
      <c r="I735">
        <v>10</v>
      </c>
      <c r="J735">
        <v>9</v>
      </c>
      <c r="K735" t="s">
        <v>25</v>
      </c>
      <c r="L735">
        <v>3</v>
      </c>
      <c r="M735">
        <v>0</v>
      </c>
      <c r="N735">
        <v>2</v>
      </c>
    </row>
    <row r="736" spans="1:14" x14ac:dyDescent="0.3">
      <c r="A736" t="s">
        <v>19</v>
      </c>
      <c r="B736">
        <v>62</v>
      </c>
      <c r="C736" t="s">
        <v>31</v>
      </c>
      <c r="D736" s="7">
        <v>42886</v>
      </c>
      <c r="E736" t="s">
        <v>21</v>
      </c>
      <c r="F736">
        <v>18</v>
      </c>
      <c r="G736">
        <v>11.6</v>
      </c>
      <c r="H736">
        <v>11.5</v>
      </c>
      <c r="I736">
        <v>9</v>
      </c>
      <c r="J736">
        <v>8</v>
      </c>
      <c r="K736" t="s">
        <v>22</v>
      </c>
      <c r="L736">
        <v>3</v>
      </c>
      <c r="M736">
        <v>0</v>
      </c>
      <c r="N736">
        <v>1</v>
      </c>
    </row>
    <row r="737" spans="1:14" x14ac:dyDescent="0.3">
      <c r="A737" t="s">
        <v>19</v>
      </c>
      <c r="B737">
        <v>62</v>
      </c>
      <c r="C737" t="s">
        <v>31</v>
      </c>
      <c r="D737" s="7">
        <v>42886</v>
      </c>
      <c r="E737" t="s">
        <v>21</v>
      </c>
      <c r="F737">
        <v>19</v>
      </c>
      <c r="G737">
        <v>11.5</v>
      </c>
      <c r="H737">
        <v>11.5</v>
      </c>
      <c r="I737">
        <v>9</v>
      </c>
      <c r="J737">
        <v>8</v>
      </c>
      <c r="K737" t="s">
        <v>25</v>
      </c>
      <c r="L737">
        <v>4</v>
      </c>
      <c r="M737">
        <v>0</v>
      </c>
      <c r="N737">
        <v>1</v>
      </c>
    </row>
    <row r="738" spans="1:14" x14ac:dyDescent="0.3">
      <c r="A738" t="s">
        <v>19</v>
      </c>
      <c r="B738">
        <v>62</v>
      </c>
      <c r="C738" t="s">
        <v>31</v>
      </c>
      <c r="D738" s="7">
        <v>42886</v>
      </c>
      <c r="E738" t="s">
        <v>21</v>
      </c>
      <c r="F738">
        <v>20</v>
      </c>
      <c r="G738">
        <v>11.8</v>
      </c>
      <c r="H738">
        <v>11.5</v>
      </c>
      <c r="I738">
        <v>11</v>
      </c>
      <c r="J738">
        <v>8</v>
      </c>
      <c r="K738" t="s">
        <v>25</v>
      </c>
      <c r="L738">
        <v>4</v>
      </c>
      <c r="M738">
        <v>0</v>
      </c>
      <c r="N738">
        <v>2</v>
      </c>
    </row>
    <row r="739" spans="1:14" x14ac:dyDescent="0.3">
      <c r="A739" t="s">
        <v>19</v>
      </c>
      <c r="B739">
        <v>62</v>
      </c>
      <c r="C739" t="s">
        <v>31</v>
      </c>
      <c r="D739" s="7">
        <v>42886</v>
      </c>
      <c r="E739" t="s">
        <v>21</v>
      </c>
      <c r="F739">
        <v>21</v>
      </c>
      <c r="G739">
        <v>11.6</v>
      </c>
      <c r="H739">
        <v>11.5</v>
      </c>
      <c r="I739">
        <v>10</v>
      </c>
      <c r="J739">
        <v>9</v>
      </c>
      <c r="K739" t="s">
        <v>25</v>
      </c>
      <c r="L739">
        <v>4</v>
      </c>
      <c r="M739">
        <v>0</v>
      </c>
      <c r="N739">
        <v>2</v>
      </c>
    </row>
    <row r="740" spans="1:14" x14ac:dyDescent="0.3">
      <c r="A740" t="s">
        <v>19</v>
      </c>
      <c r="B740">
        <v>62</v>
      </c>
      <c r="C740" t="s">
        <v>31</v>
      </c>
      <c r="D740" s="7">
        <v>42886</v>
      </c>
      <c r="E740" t="s">
        <v>21</v>
      </c>
      <c r="F740">
        <v>22</v>
      </c>
      <c r="G740">
        <v>11.6</v>
      </c>
      <c r="H740">
        <v>11.5</v>
      </c>
      <c r="I740">
        <v>9</v>
      </c>
      <c r="J740">
        <v>8</v>
      </c>
      <c r="K740" t="s">
        <v>22</v>
      </c>
      <c r="L740">
        <v>3</v>
      </c>
      <c r="M740">
        <v>0</v>
      </c>
      <c r="N740">
        <v>2</v>
      </c>
    </row>
    <row r="741" spans="1:14" x14ac:dyDescent="0.3">
      <c r="A741" t="s">
        <v>19</v>
      </c>
      <c r="B741">
        <v>62</v>
      </c>
      <c r="C741" t="s">
        <v>31</v>
      </c>
      <c r="D741" s="7">
        <v>42886</v>
      </c>
      <c r="E741" t="s">
        <v>21</v>
      </c>
      <c r="F741">
        <v>23</v>
      </c>
      <c r="G741">
        <v>11.5</v>
      </c>
      <c r="H741">
        <v>11.5</v>
      </c>
      <c r="I741">
        <v>8</v>
      </c>
      <c r="J741">
        <v>7</v>
      </c>
      <c r="K741" t="s">
        <v>25</v>
      </c>
      <c r="L741">
        <v>3</v>
      </c>
      <c r="M741">
        <v>0</v>
      </c>
      <c r="N741">
        <v>2</v>
      </c>
    </row>
    <row r="742" spans="1:14" x14ac:dyDescent="0.3">
      <c r="A742" t="s">
        <v>19</v>
      </c>
      <c r="B742">
        <v>62</v>
      </c>
      <c r="C742" t="s">
        <v>31</v>
      </c>
      <c r="D742" s="7">
        <v>42886</v>
      </c>
      <c r="E742" t="s">
        <v>21</v>
      </c>
      <c r="F742">
        <v>24</v>
      </c>
      <c r="G742">
        <v>12.3</v>
      </c>
      <c r="H742">
        <v>12</v>
      </c>
      <c r="I742">
        <v>12</v>
      </c>
      <c r="J742">
        <v>8</v>
      </c>
      <c r="K742" t="s">
        <v>25</v>
      </c>
      <c r="L742">
        <v>4</v>
      </c>
      <c r="M742">
        <v>0</v>
      </c>
      <c r="N742">
        <v>2</v>
      </c>
    </row>
    <row r="743" spans="1:14" x14ac:dyDescent="0.3">
      <c r="A743" t="s">
        <v>19</v>
      </c>
      <c r="B743">
        <v>62</v>
      </c>
      <c r="C743" t="s">
        <v>31</v>
      </c>
      <c r="D743" s="7">
        <v>42886</v>
      </c>
      <c r="E743" t="s">
        <v>21</v>
      </c>
      <c r="F743">
        <v>25</v>
      </c>
      <c r="G743">
        <v>12.1</v>
      </c>
      <c r="H743">
        <v>12</v>
      </c>
      <c r="I743">
        <v>12</v>
      </c>
      <c r="J743">
        <v>10</v>
      </c>
      <c r="K743" t="s">
        <v>22</v>
      </c>
      <c r="L743">
        <v>3</v>
      </c>
      <c r="M743">
        <v>0</v>
      </c>
      <c r="N743">
        <v>2</v>
      </c>
    </row>
    <row r="744" spans="1:14" x14ac:dyDescent="0.3">
      <c r="A744" t="s">
        <v>19</v>
      </c>
      <c r="B744">
        <v>62</v>
      </c>
      <c r="C744" t="s">
        <v>31</v>
      </c>
      <c r="D744" s="7">
        <v>42886</v>
      </c>
      <c r="E744" t="s">
        <v>21</v>
      </c>
      <c r="F744">
        <v>26</v>
      </c>
      <c r="G744">
        <v>12.3</v>
      </c>
      <c r="H744">
        <v>12</v>
      </c>
      <c r="I744">
        <v>13</v>
      </c>
      <c r="J744">
        <v>10</v>
      </c>
      <c r="K744" t="s">
        <v>25</v>
      </c>
      <c r="L744">
        <v>4</v>
      </c>
      <c r="M744">
        <v>0</v>
      </c>
      <c r="N744">
        <v>2</v>
      </c>
    </row>
    <row r="745" spans="1:14" x14ac:dyDescent="0.3">
      <c r="A745" t="s">
        <v>19</v>
      </c>
      <c r="B745">
        <v>62</v>
      </c>
      <c r="C745" t="s">
        <v>31</v>
      </c>
      <c r="D745" s="7">
        <v>42886</v>
      </c>
      <c r="E745" t="s">
        <v>21</v>
      </c>
      <c r="F745">
        <v>27</v>
      </c>
      <c r="G745">
        <v>12.2</v>
      </c>
      <c r="H745">
        <v>12</v>
      </c>
      <c r="I745">
        <v>13</v>
      </c>
      <c r="J745">
        <v>10</v>
      </c>
      <c r="K745" t="s">
        <v>25</v>
      </c>
      <c r="L745">
        <v>4</v>
      </c>
      <c r="M745">
        <v>0</v>
      </c>
      <c r="N745">
        <v>2</v>
      </c>
    </row>
    <row r="746" spans="1:14" x14ac:dyDescent="0.3">
      <c r="A746" t="s">
        <v>19</v>
      </c>
      <c r="B746">
        <v>62</v>
      </c>
      <c r="C746" t="s">
        <v>31</v>
      </c>
      <c r="D746" s="7">
        <v>42886</v>
      </c>
      <c r="E746" t="s">
        <v>21</v>
      </c>
      <c r="F746">
        <v>28</v>
      </c>
      <c r="G746">
        <v>12.2</v>
      </c>
      <c r="H746">
        <v>12</v>
      </c>
      <c r="I746">
        <v>12</v>
      </c>
      <c r="J746">
        <v>10</v>
      </c>
      <c r="K746" t="s">
        <v>25</v>
      </c>
      <c r="L746">
        <v>4</v>
      </c>
      <c r="M746">
        <v>0</v>
      </c>
      <c r="N746">
        <v>2</v>
      </c>
    </row>
    <row r="747" spans="1:14" x14ac:dyDescent="0.3">
      <c r="A747" t="s">
        <v>19</v>
      </c>
      <c r="B747">
        <v>62</v>
      </c>
      <c r="C747" t="s">
        <v>31</v>
      </c>
      <c r="D747" s="7">
        <v>42886</v>
      </c>
      <c r="E747" t="s">
        <v>21</v>
      </c>
      <c r="F747">
        <v>29</v>
      </c>
      <c r="G747">
        <v>12</v>
      </c>
      <c r="H747">
        <v>12</v>
      </c>
      <c r="I747">
        <v>11</v>
      </c>
      <c r="J747">
        <v>10</v>
      </c>
      <c r="K747" t="s">
        <v>25</v>
      </c>
      <c r="L747">
        <v>3</v>
      </c>
      <c r="M747">
        <v>0</v>
      </c>
      <c r="N747">
        <v>2</v>
      </c>
    </row>
    <row r="748" spans="1:14" x14ac:dyDescent="0.3">
      <c r="A748" t="s">
        <v>19</v>
      </c>
      <c r="B748">
        <v>62</v>
      </c>
      <c r="C748" t="s">
        <v>31</v>
      </c>
      <c r="D748" s="7">
        <v>42886</v>
      </c>
      <c r="E748" t="s">
        <v>21</v>
      </c>
      <c r="F748">
        <v>30</v>
      </c>
      <c r="G748">
        <v>12.2</v>
      </c>
      <c r="H748">
        <v>12</v>
      </c>
      <c r="I748">
        <v>12</v>
      </c>
      <c r="J748">
        <v>10</v>
      </c>
      <c r="K748" t="s">
        <v>25</v>
      </c>
      <c r="L748">
        <v>3</v>
      </c>
      <c r="M748">
        <v>0</v>
      </c>
      <c r="N748">
        <v>2</v>
      </c>
    </row>
    <row r="749" spans="1:14" x14ac:dyDescent="0.3">
      <c r="A749" t="s">
        <v>19</v>
      </c>
      <c r="B749">
        <v>62</v>
      </c>
      <c r="C749" t="s">
        <v>31</v>
      </c>
      <c r="D749" s="7">
        <v>42886</v>
      </c>
      <c r="E749" t="s">
        <v>21</v>
      </c>
      <c r="F749">
        <v>31</v>
      </c>
      <c r="G749">
        <v>12.2</v>
      </c>
      <c r="H749">
        <v>12</v>
      </c>
      <c r="I749">
        <v>11</v>
      </c>
      <c r="J749">
        <v>10</v>
      </c>
      <c r="K749" t="s">
        <v>22</v>
      </c>
      <c r="L749">
        <v>3</v>
      </c>
      <c r="M749">
        <v>0</v>
      </c>
      <c r="N749">
        <v>1</v>
      </c>
    </row>
    <row r="750" spans="1:14" x14ac:dyDescent="0.3">
      <c r="A750" t="s">
        <v>19</v>
      </c>
      <c r="B750">
        <v>62</v>
      </c>
      <c r="C750" t="s">
        <v>31</v>
      </c>
      <c r="D750" s="7">
        <v>42886</v>
      </c>
      <c r="E750" t="s">
        <v>21</v>
      </c>
      <c r="F750">
        <v>32</v>
      </c>
      <c r="G750">
        <v>12.2</v>
      </c>
      <c r="H750">
        <v>12</v>
      </c>
      <c r="I750">
        <v>13</v>
      </c>
      <c r="J750">
        <v>19</v>
      </c>
      <c r="K750" t="s">
        <v>25</v>
      </c>
      <c r="L750">
        <v>4</v>
      </c>
      <c r="M750">
        <v>0</v>
      </c>
      <c r="N750">
        <v>2</v>
      </c>
    </row>
    <row r="751" spans="1:14" x14ac:dyDescent="0.3">
      <c r="A751" t="s">
        <v>19</v>
      </c>
      <c r="B751">
        <v>62</v>
      </c>
      <c r="C751" t="s">
        <v>31</v>
      </c>
      <c r="D751" s="7">
        <v>42886</v>
      </c>
      <c r="E751" t="s">
        <v>21</v>
      </c>
      <c r="F751">
        <v>33</v>
      </c>
      <c r="G751">
        <v>12.1</v>
      </c>
      <c r="H751">
        <v>12</v>
      </c>
      <c r="I751">
        <v>11</v>
      </c>
      <c r="J751">
        <v>10</v>
      </c>
      <c r="K751" t="s">
        <v>25</v>
      </c>
      <c r="L751">
        <v>3</v>
      </c>
      <c r="M751">
        <v>0</v>
      </c>
      <c r="N751">
        <v>1</v>
      </c>
    </row>
    <row r="752" spans="1:14" x14ac:dyDescent="0.3">
      <c r="A752" t="s">
        <v>19</v>
      </c>
      <c r="B752">
        <v>62</v>
      </c>
      <c r="C752" t="s">
        <v>31</v>
      </c>
      <c r="D752" s="7">
        <v>42886</v>
      </c>
      <c r="E752" t="s">
        <v>21</v>
      </c>
      <c r="F752">
        <v>34</v>
      </c>
      <c r="G752">
        <v>12.5</v>
      </c>
      <c r="H752">
        <v>12.5</v>
      </c>
      <c r="I752">
        <v>13</v>
      </c>
      <c r="J752">
        <v>10</v>
      </c>
      <c r="K752" t="s">
        <v>25</v>
      </c>
      <c r="L752">
        <v>4</v>
      </c>
      <c r="M752">
        <v>0</v>
      </c>
      <c r="N752">
        <v>2</v>
      </c>
    </row>
    <row r="753" spans="1:18" x14ac:dyDescent="0.3">
      <c r="A753" t="s">
        <v>19</v>
      </c>
      <c r="B753">
        <v>62</v>
      </c>
      <c r="C753" t="s">
        <v>31</v>
      </c>
      <c r="D753" s="7">
        <v>42886</v>
      </c>
      <c r="E753" t="s">
        <v>21</v>
      </c>
      <c r="F753">
        <v>35</v>
      </c>
      <c r="G753">
        <v>12.5</v>
      </c>
      <c r="H753">
        <v>12.5</v>
      </c>
      <c r="I753">
        <v>14</v>
      </c>
      <c r="J753">
        <v>11</v>
      </c>
      <c r="K753" t="s">
        <v>25</v>
      </c>
      <c r="L753">
        <v>4</v>
      </c>
      <c r="M753">
        <v>0</v>
      </c>
      <c r="N753">
        <v>2</v>
      </c>
    </row>
    <row r="754" spans="1:18" x14ac:dyDescent="0.3">
      <c r="A754" t="s">
        <v>19</v>
      </c>
      <c r="B754">
        <v>62</v>
      </c>
      <c r="C754" t="s">
        <v>31</v>
      </c>
      <c r="D754" s="7">
        <v>42886</v>
      </c>
      <c r="E754" t="s">
        <v>21</v>
      </c>
      <c r="F754">
        <v>36</v>
      </c>
      <c r="G754">
        <v>12.9</v>
      </c>
      <c r="H754">
        <v>12.5</v>
      </c>
      <c r="I754">
        <v>15</v>
      </c>
      <c r="J754">
        <v>11</v>
      </c>
      <c r="K754" t="s">
        <v>25</v>
      </c>
      <c r="L754">
        <v>4</v>
      </c>
      <c r="M754">
        <v>0</v>
      </c>
      <c r="N754">
        <v>2</v>
      </c>
    </row>
    <row r="755" spans="1:18" x14ac:dyDescent="0.3">
      <c r="A755" t="s">
        <v>19</v>
      </c>
      <c r="B755">
        <v>62</v>
      </c>
      <c r="C755" t="s">
        <v>31</v>
      </c>
      <c r="D755" s="7">
        <v>42886</v>
      </c>
      <c r="E755" t="s">
        <v>21</v>
      </c>
      <c r="F755">
        <v>37</v>
      </c>
      <c r="G755">
        <v>12.5</v>
      </c>
      <c r="H755">
        <v>12.5</v>
      </c>
      <c r="I755">
        <v>14</v>
      </c>
      <c r="J755">
        <v>12</v>
      </c>
      <c r="K755" t="s">
        <v>25</v>
      </c>
      <c r="L755">
        <v>4</v>
      </c>
      <c r="M755">
        <v>0</v>
      </c>
      <c r="N755">
        <v>2</v>
      </c>
    </row>
    <row r="756" spans="1:18" x14ac:dyDescent="0.3">
      <c r="A756" t="s">
        <v>19</v>
      </c>
      <c r="B756">
        <v>62</v>
      </c>
      <c r="C756" t="s">
        <v>31</v>
      </c>
      <c r="D756" s="7">
        <v>42886</v>
      </c>
      <c r="E756" t="s">
        <v>21</v>
      </c>
      <c r="F756">
        <v>38</v>
      </c>
      <c r="G756">
        <v>12.5</v>
      </c>
      <c r="H756">
        <v>12.5</v>
      </c>
      <c r="I756">
        <v>13</v>
      </c>
      <c r="J756">
        <v>11</v>
      </c>
      <c r="K756" t="s">
        <v>25</v>
      </c>
      <c r="L756">
        <v>4</v>
      </c>
      <c r="M756">
        <v>0</v>
      </c>
      <c r="N756">
        <v>2</v>
      </c>
    </row>
    <row r="757" spans="1:18" x14ac:dyDescent="0.3">
      <c r="A757" t="s">
        <v>19</v>
      </c>
      <c r="B757">
        <v>62</v>
      </c>
      <c r="C757" t="s">
        <v>31</v>
      </c>
      <c r="D757" s="7">
        <v>42886</v>
      </c>
      <c r="E757" t="s">
        <v>21</v>
      </c>
      <c r="F757">
        <v>39</v>
      </c>
      <c r="G757">
        <v>12.6</v>
      </c>
      <c r="H757">
        <v>12.5</v>
      </c>
      <c r="I757">
        <v>14</v>
      </c>
      <c r="J757">
        <v>12</v>
      </c>
      <c r="K757" t="s">
        <v>25</v>
      </c>
      <c r="L757">
        <v>4</v>
      </c>
      <c r="M757">
        <v>0</v>
      </c>
      <c r="N757">
        <v>2</v>
      </c>
    </row>
    <row r="758" spans="1:18" x14ac:dyDescent="0.3">
      <c r="A758" t="s">
        <v>19</v>
      </c>
      <c r="B758">
        <v>62</v>
      </c>
      <c r="C758" t="s">
        <v>31</v>
      </c>
      <c r="D758" s="7">
        <v>42886</v>
      </c>
      <c r="E758" t="s">
        <v>21</v>
      </c>
      <c r="F758">
        <v>40</v>
      </c>
      <c r="G758">
        <v>12.7</v>
      </c>
      <c r="H758">
        <v>12.5</v>
      </c>
      <c r="I758">
        <v>14</v>
      </c>
      <c r="J758">
        <v>11</v>
      </c>
      <c r="K758" t="s">
        <v>25</v>
      </c>
      <c r="L758">
        <v>4</v>
      </c>
      <c r="M758">
        <v>0</v>
      </c>
      <c r="N758">
        <v>2</v>
      </c>
    </row>
    <row r="759" spans="1:18" x14ac:dyDescent="0.3">
      <c r="A759" t="s">
        <v>19</v>
      </c>
      <c r="B759">
        <v>62</v>
      </c>
      <c r="C759" t="s">
        <v>31</v>
      </c>
      <c r="D759" s="7">
        <v>42886</v>
      </c>
      <c r="E759" t="s">
        <v>21</v>
      </c>
      <c r="F759">
        <v>41</v>
      </c>
      <c r="G759">
        <v>12.5</v>
      </c>
      <c r="H759">
        <v>12.5</v>
      </c>
      <c r="I759">
        <v>15</v>
      </c>
      <c r="J759">
        <v>11</v>
      </c>
      <c r="K759" t="s">
        <v>25</v>
      </c>
      <c r="L759">
        <v>4</v>
      </c>
      <c r="M759">
        <v>0</v>
      </c>
      <c r="N759">
        <v>2</v>
      </c>
    </row>
    <row r="760" spans="1:18" x14ac:dyDescent="0.3">
      <c r="A760" t="s">
        <v>19</v>
      </c>
      <c r="B760">
        <v>62</v>
      </c>
      <c r="C760" t="s">
        <v>31</v>
      </c>
      <c r="D760" s="7">
        <v>42886</v>
      </c>
      <c r="E760" t="s">
        <v>21</v>
      </c>
      <c r="F760">
        <v>42</v>
      </c>
      <c r="G760">
        <v>12.9</v>
      </c>
      <c r="H760">
        <v>12.5</v>
      </c>
      <c r="I760">
        <v>15</v>
      </c>
      <c r="J760">
        <v>12</v>
      </c>
      <c r="K760" t="s">
        <v>25</v>
      </c>
      <c r="L760">
        <v>4</v>
      </c>
      <c r="M760">
        <v>0</v>
      </c>
      <c r="N760">
        <v>2</v>
      </c>
    </row>
    <row r="761" spans="1:18" x14ac:dyDescent="0.3">
      <c r="A761" t="s">
        <v>19</v>
      </c>
      <c r="B761">
        <v>62</v>
      </c>
      <c r="C761" t="s">
        <v>31</v>
      </c>
      <c r="D761" s="7">
        <v>42886</v>
      </c>
      <c r="E761" t="s">
        <v>21</v>
      </c>
      <c r="F761">
        <v>43</v>
      </c>
      <c r="G761">
        <v>12.7</v>
      </c>
      <c r="H761">
        <v>12.5</v>
      </c>
      <c r="I761">
        <v>14</v>
      </c>
      <c r="J761">
        <v>12</v>
      </c>
      <c r="K761" t="s">
        <v>25</v>
      </c>
      <c r="L761">
        <v>4</v>
      </c>
      <c r="M761">
        <v>0</v>
      </c>
      <c r="N761">
        <v>2</v>
      </c>
    </row>
    <row r="762" spans="1:18" x14ac:dyDescent="0.3">
      <c r="A762" t="s">
        <v>19</v>
      </c>
      <c r="B762">
        <v>62</v>
      </c>
      <c r="C762" t="s">
        <v>31</v>
      </c>
      <c r="D762" s="7">
        <v>42886</v>
      </c>
      <c r="E762" t="s">
        <v>21</v>
      </c>
      <c r="F762">
        <v>44</v>
      </c>
      <c r="G762">
        <v>13</v>
      </c>
      <c r="H762">
        <v>13</v>
      </c>
      <c r="I762">
        <v>14</v>
      </c>
      <c r="J762">
        <v>11</v>
      </c>
      <c r="K762" t="s">
        <v>25</v>
      </c>
      <c r="L762">
        <v>4</v>
      </c>
      <c r="M762">
        <v>0</v>
      </c>
      <c r="N762">
        <v>2</v>
      </c>
      <c r="O762">
        <v>44</v>
      </c>
      <c r="P762" t="s">
        <v>23</v>
      </c>
      <c r="Q762">
        <v>1</v>
      </c>
      <c r="R762">
        <v>1</v>
      </c>
    </row>
    <row r="763" spans="1:18" x14ac:dyDescent="0.3">
      <c r="A763" t="s">
        <v>19</v>
      </c>
      <c r="B763">
        <v>62</v>
      </c>
      <c r="C763" t="s">
        <v>31</v>
      </c>
      <c r="D763" s="7">
        <v>42886</v>
      </c>
      <c r="E763" t="s">
        <v>21</v>
      </c>
      <c r="F763">
        <v>45</v>
      </c>
      <c r="G763">
        <v>13.3</v>
      </c>
      <c r="H763">
        <v>13</v>
      </c>
      <c r="I763">
        <v>12</v>
      </c>
      <c r="J763">
        <v>11</v>
      </c>
      <c r="K763" t="s">
        <v>25</v>
      </c>
      <c r="L763">
        <v>3</v>
      </c>
      <c r="M763">
        <v>0</v>
      </c>
      <c r="N763">
        <v>2</v>
      </c>
      <c r="O763">
        <v>45</v>
      </c>
      <c r="P763" t="s">
        <v>30</v>
      </c>
      <c r="Q763">
        <v>1</v>
      </c>
      <c r="R763">
        <v>2</v>
      </c>
    </row>
    <row r="764" spans="1:18" x14ac:dyDescent="0.3">
      <c r="A764" t="s">
        <v>19</v>
      </c>
      <c r="B764">
        <v>62</v>
      </c>
      <c r="C764" t="s">
        <v>31</v>
      </c>
      <c r="D764" s="7">
        <v>42886</v>
      </c>
      <c r="E764" t="s">
        <v>21</v>
      </c>
      <c r="F764">
        <v>46</v>
      </c>
      <c r="G764">
        <v>13.3</v>
      </c>
      <c r="H764">
        <v>13</v>
      </c>
      <c r="I764">
        <v>13</v>
      </c>
      <c r="J764">
        <v>12</v>
      </c>
      <c r="K764" t="s">
        <v>25</v>
      </c>
      <c r="L764">
        <v>4</v>
      </c>
      <c r="M764">
        <v>0</v>
      </c>
      <c r="N764">
        <v>2</v>
      </c>
    </row>
    <row r="765" spans="1:18" x14ac:dyDescent="0.3">
      <c r="A765" t="s">
        <v>19</v>
      </c>
      <c r="B765">
        <v>62</v>
      </c>
      <c r="C765" t="s">
        <v>31</v>
      </c>
      <c r="D765" s="7">
        <v>42886</v>
      </c>
      <c r="E765" t="s">
        <v>21</v>
      </c>
      <c r="F765">
        <v>47</v>
      </c>
      <c r="G765">
        <v>13</v>
      </c>
      <c r="H765">
        <v>13</v>
      </c>
      <c r="I765">
        <v>14</v>
      </c>
      <c r="J765">
        <v>12</v>
      </c>
      <c r="K765" t="s">
        <v>25</v>
      </c>
      <c r="L765">
        <v>4</v>
      </c>
      <c r="M765">
        <v>0</v>
      </c>
      <c r="N765">
        <v>2</v>
      </c>
    </row>
    <row r="766" spans="1:18" x14ac:dyDescent="0.3">
      <c r="A766" t="s">
        <v>19</v>
      </c>
      <c r="B766">
        <v>62</v>
      </c>
      <c r="C766" t="s">
        <v>31</v>
      </c>
      <c r="D766" s="7">
        <v>42886</v>
      </c>
      <c r="E766" t="s">
        <v>21</v>
      </c>
      <c r="F766">
        <v>48</v>
      </c>
      <c r="G766">
        <v>13.4</v>
      </c>
      <c r="H766">
        <v>13</v>
      </c>
      <c r="I766">
        <v>16</v>
      </c>
      <c r="J766">
        <v>11</v>
      </c>
      <c r="K766" t="s">
        <v>25</v>
      </c>
      <c r="L766">
        <v>4</v>
      </c>
      <c r="M766">
        <v>0</v>
      </c>
      <c r="N766">
        <v>2</v>
      </c>
    </row>
    <row r="767" spans="1:18" x14ac:dyDescent="0.3">
      <c r="A767" t="s">
        <v>19</v>
      </c>
      <c r="B767">
        <v>62</v>
      </c>
      <c r="C767" t="s">
        <v>31</v>
      </c>
      <c r="D767" s="7">
        <v>42886</v>
      </c>
      <c r="E767" t="s">
        <v>21</v>
      </c>
      <c r="F767">
        <v>49</v>
      </c>
      <c r="G767">
        <v>13.3</v>
      </c>
      <c r="H767">
        <v>13</v>
      </c>
      <c r="I767">
        <v>16</v>
      </c>
      <c r="J767">
        <v>14</v>
      </c>
      <c r="K767" t="s">
        <v>25</v>
      </c>
      <c r="L767">
        <v>4</v>
      </c>
      <c r="M767">
        <v>0</v>
      </c>
      <c r="N767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zoomScaleNormal="100" workbookViewId="0">
      <selection activeCell="F7" sqref="F7"/>
    </sheetView>
  </sheetViews>
  <sheetFormatPr baseColWidth="10" defaultColWidth="8.77734375" defaultRowHeight="14.4" x14ac:dyDescent="0.3"/>
  <cols>
    <col min="1" max="1025" width="9.109375"/>
  </cols>
  <sheetData>
    <row r="1" spans="1:17" x14ac:dyDescent="0.3">
      <c r="A1" s="6" t="s">
        <v>0</v>
      </c>
      <c r="B1" s="6" t="s">
        <v>19</v>
      </c>
      <c r="C1" s="6"/>
      <c r="D1" s="6"/>
      <c r="E1" s="6"/>
      <c r="F1" s="6"/>
      <c r="G1" s="6" t="s">
        <v>0</v>
      </c>
      <c r="H1" s="6" t="s">
        <v>19</v>
      </c>
      <c r="I1" s="6"/>
      <c r="J1" s="6"/>
      <c r="K1" s="6"/>
      <c r="L1" s="6"/>
      <c r="M1" s="6" t="s">
        <v>0</v>
      </c>
      <c r="N1" s="6" t="s">
        <v>19</v>
      </c>
      <c r="O1" s="6"/>
      <c r="P1" s="6"/>
      <c r="Q1" s="6"/>
    </row>
    <row r="2" spans="1:17" x14ac:dyDescent="0.3">
      <c r="A2" s="6" t="s">
        <v>2</v>
      </c>
      <c r="B2" s="6" t="s">
        <v>33</v>
      </c>
      <c r="C2" s="6"/>
      <c r="D2" s="6"/>
      <c r="E2" s="6"/>
      <c r="F2" s="6"/>
      <c r="G2" s="6" t="s">
        <v>2</v>
      </c>
      <c r="H2" s="6" t="s">
        <v>34</v>
      </c>
      <c r="I2" s="6"/>
      <c r="J2" s="6"/>
      <c r="K2" s="6"/>
      <c r="L2" s="6"/>
      <c r="M2" s="6" t="s">
        <v>2</v>
      </c>
      <c r="N2" s="6" t="s">
        <v>35</v>
      </c>
      <c r="O2" s="6"/>
      <c r="P2" s="6"/>
      <c r="Q2" s="6"/>
    </row>
    <row r="3" spans="1:17" x14ac:dyDescent="0.3">
      <c r="A3" s="6" t="s">
        <v>36</v>
      </c>
      <c r="B3" s="6" t="s">
        <v>37</v>
      </c>
      <c r="C3" s="6"/>
      <c r="D3" s="6"/>
      <c r="E3" s="6"/>
      <c r="F3" s="6"/>
      <c r="G3" s="6" t="s">
        <v>36</v>
      </c>
      <c r="H3" s="6" t="s">
        <v>37</v>
      </c>
      <c r="I3" s="6"/>
      <c r="J3" s="6"/>
      <c r="K3" s="6"/>
      <c r="L3" s="6"/>
      <c r="M3" s="6" t="s">
        <v>36</v>
      </c>
      <c r="N3" s="6" t="s">
        <v>37</v>
      </c>
      <c r="O3" s="6"/>
      <c r="P3" s="6"/>
      <c r="Q3" s="6"/>
    </row>
    <row r="4" spans="1:17" x14ac:dyDescent="0.3">
      <c r="A4" s="123" t="s">
        <v>38</v>
      </c>
      <c r="B4" s="125" t="s">
        <v>39</v>
      </c>
      <c r="C4" s="125"/>
      <c r="D4" s="125"/>
      <c r="E4" s="123" t="s">
        <v>40</v>
      </c>
      <c r="G4" s="123" t="s">
        <v>38</v>
      </c>
      <c r="H4" s="124" t="s">
        <v>39</v>
      </c>
      <c r="I4" s="124"/>
      <c r="J4" s="124"/>
      <c r="K4" s="123" t="s">
        <v>40</v>
      </c>
      <c r="M4" s="123" t="s">
        <v>38</v>
      </c>
      <c r="N4" s="124" t="s">
        <v>39</v>
      </c>
      <c r="O4" s="124"/>
      <c r="P4" s="124"/>
      <c r="Q4" s="123" t="s">
        <v>40</v>
      </c>
    </row>
    <row r="5" spans="1:17" x14ac:dyDescent="0.3">
      <c r="A5" s="123"/>
      <c r="B5" s="9">
        <v>1</v>
      </c>
      <c r="C5" s="5">
        <v>2</v>
      </c>
      <c r="D5" s="4">
        <v>3</v>
      </c>
      <c r="E5" s="123"/>
      <c r="G5" s="123"/>
      <c r="H5" s="5">
        <v>1</v>
      </c>
      <c r="I5" s="5">
        <v>2</v>
      </c>
      <c r="J5" s="4">
        <v>3</v>
      </c>
      <c r="K5" s="123"/>
      <c r="M5" s="123"/>
      <c r="N5" s="5">
        <v>1</v>
      </c>
      <c r="O5" s="5">
        <v>2</v>
      </c>
      <c r="P5" s="4">
        <v>3</v>
      </c>
      <c r="Q5" s="123"/>
    </row>
    <row r="6" spans="1:17" x14ac:dyDescent="0.3">
      <c r="A6" s="10">
        <v>7</v>
      </c>
      <c r="B6" s="3"/>
      <c r="C6" s="3"/>
      <c r="D6" s="3"/>
      <c r="E6" s="11"/>
      <c r="G6" s="10">
        <v>7</v>
      </c>
      <c r="H6">
        <v>2</v>
      </c>
      <c r="K6" s="12">
        <v>2</v>
      </c>
      <c r="M6" s="10">
        <v>7</v>
      </c>
      <c r="N6">
        <v>2</v>
      </c>
      <c r="Q6" s="12">
        <v>2</v>
      </c>
    </row>
    <row r="7" spans="1:17" x14ac:dyDescent="0.3">
      <c r="A7" s="10">
        <v>7.5</v>
      </c>
      <c r="B7" s="3"/>
      <c r="C7" s="3"/>
      <c r="D7" s="3"/>
      <c r="E7" s="11"/>
      <c r="G7" s="10">
        <v>7.5</v>
      </c>
      <c r="H7">
        <v>10</v>
      </c>
      <c r="K7" s="12">
        <v>10</v>
      </c>
      <c r="M7" s="10">
        <v>7.5</v>
      </c>
      <c r="N7">
        <v>10</v>
      </c>
      <c r="Q7" s="12">
        <v>10</v>
      </c>
    </row>
    <row r="8" spans="1:17" x14ac:dyDescent="0.3">
      <c r="A8" s="10">
        <v>8</v>
      </c>
      <c r="B8" s="3"/>
      <c r="C8" s="3"/>
      <c r="D8" s="3"/>
      <c r="E8" s="11"/>
      <c r="G8" s="10">
        <v>8</v>
      </c>
      <c r="H8">
        <v>10</v>
      </c>
      <c r="K8" s="12">
        <v>10</v>
      </c>
      <c r="M8" s="10">
        <v>8</v>
      </c>
      <c r="N8">
        <v>10</v>
      </c>
      <c r="Q8" s="12">
        <v>10</v>
      </c>
    </row>
    <row r="9" spans="1:17" x14ac:dyDescent="0.3">
      <c r="A9" s="10">
        <v>8.5</v>
      </c>
      <c r="B9" s="3"/>
      <c r="C9" s="3"/>
      <c r="D9" s="3"/>
      <c r="E9" s="11"/>
      <c r="G9" s="10">
        <v>8.5</v>
      </c>
      <c r="H9">
        <v>10</v>
      </c>
      <c r="K9" s="12">
        <v>10</v>
      </c>
      <c r="M9" s="10">
        <v>8.5</v>
      </c>
      <c r="N9">
        <v>10</v>
      </c>
      <c r="Q9" s="12">
        <v>10</v>
      </c>
    </row>
    <row r="10" spans="1:17" x14ac:dyDescent="0.3">
      <c r="A10" s="10">
        <v>9</v>
      </c>
      <c r="B10" s="3"/>
      <c r="C10" s="3"/>
      <c r="D10" s="3"/>
      <c r="E10" s="11"/>
      <c r="G10" s="10">
        <v>9</v>
      </c>
      <c r="H10">
        <v>10</v>
      </c>
      <c r="K10" s="12">
        <v>10</v>
      </c>
      <c r="M10" s="10">
        <v>9</v>
      </c>
      <c r="N10">
        <v>10</v>
      </c>
      <c r="Q10" s="12">
        <v>10</v>
      </c>
    </row>
    <row r="11" spans="1:17" x14ac:dyDescent="0.3">
      <c r="A11" s="10">
        <v>9.5</v>
      </c>
      <c r="B11" s="3"/>
      <c r="C11" s="3"/>
      <c r="D11" s="3"/>
      <c r="E11" s="11"/>
      <c r="G11" s="10">
        <v>9.5</v>
      </c>
      <c r="H11">
        <v>20</v>
      </c>
      <c r="K11" s="12">
        <v>20</v>
      </c>
      <c r="M11" s="10">
        <v>9.5</v>
      </c>
      <c r="N11">
        <v>20</v>
      </c>
      <c r="Q11" s="12">
        <v>20</v>
      </c>
    </row>
    <row r="12" spans="1:17" x14ac:dyDescent="0.3">
      <c r="A12" s="10">
        <v>10</v>
      </c>
      <c r="B12" s="3"/>
      <c r="C12" s="3"/>
      <c r="D12" s="3"/>
      <c r="E12" s="11"/>
      <c r="G12" s="10">
        <v>10</v>
      </c>
      <c r="H12">
        <v>18</v>
      </c>
      <c r="K12" s="12">
        <v>18</v>
      </c>
      <c r="M12" s="10">
        <v>10</v>
      </c>
      <c r="N12">
        <v>18</v>
      </c>
      <c r="Q12" s="12">
        <v>18</v>
      </c>
    </row>
    <row r="13" spans="1:17" x14ac:dyDescent="0.3">
      <c r="A13" s="10">
        <v>10.5</v>
      </c>
      <c r="B13" s="3"/>
      <c r="C13" s="3"/>
      <c r="D13" s="3"/>
      <c r="E13" s="11"/>
      <c r="G13" s="10">
        <v>10.5</v>
      </c>
      <c r="H13">
        <v>17</v>
      </c>
      <c r="K13" s="12">
        <v>17</v>
      </c>
      <c r="M13" s="10">
        <v>10.5</v>
      </c>
      <c r="N13">
        <v>17</v>
      </c>
      <c r="Q13" s="12">
        <v>17</v>
      </c>
    </row>
    <row r="14" spans="1:17" x14ac:dyDescent="0.3">
      <c r="A14" s="10">
        <v>11</v>
      </c>
      <c r="B14" s="3"/>
      <c r="C14" s="3"/>
      <c r="D14" s="3"/>
      <c r="E14" s="11"/>
      <c r="G14" s="10">
        <v>11</v>
      </c>
      <c r="H14">
        <v>16</v>
      </c>
      <c r="K14" s="12">
        <v>16</v>
      </c>
      <c r="M14" s="10">
        <v>11</v>
      </c>
      <c r="N14">
        <v>16</v>
      </c>
      <c r="Q14" s="12">
        <v>16</v>
      </c>
    </row>
    <row r="15" spans="1:17" x14ac:dyDescent="0.3">
      <c r="A15" s="10">
        <v>11.5</v>
      </c>
      <c r="B15">
        <v>2</v>
      </c>
      <c r="E15" s="13">
        <v>2</v>
      </c>
      <c r="G15" s="10">
        <v>11.5</v>
      </c>
      <c r="H15">
        <v>10</v>
      </c>
      <c r="I15">
        <v>1</v>
      </c>
      <c r="K15" s="12">
        <v>11</v>
      </c>
      <c r="M15" s="10">
        <v>11.5</v>
      </c>
      <c r="N15">
        <v>12</v>
      </c>
      <c r="O15">
        <v>1</v>
      </c>
      <c r="Q15" s="12">
        <v>13</v>
      </c>
    </row>
    <row r="16" spans="1:17" x14ac:dyDescent="0.3">
      <c r="A16" s="10">
        <v>12</v>
      </c>
      <c r="B16">
        <v>10</v>
      </c>
      <c r="E16" s="13">
        <v>10</v>
      </c>
      <c r="G16" s="10">
        <v>12</v>
      </c>
      <c r="H16">
        <v>11</v>
      </c>
      <c r="K16" s="12">
        <v>11</v>
      </c>
      <c r="M16" s="10">
        <v>12</v>
      </c>
      <c r="N16">
        <v>21</v>
      </c>
      <c r="Q16" s="12">
        <v>21</v>
      </c>
    </row>
    <row r="17" spans="1:17" x14ac:dyDescent="0.3">
      <c r="A17" s="10">
        <v>12.5</v>
      </c>
      <c r="B17">
        <v>10</v>
      </c>
      <c r="E17" s="13">
        <v>10</v>
      </c>
      <c r="G17" s="10">
        <v>12.5</v>
      </c>
      <c r="H17">
        <v>10</v>
      </c>
      <c r="K17" s="12">
        <v>10</v>
      </c>
      <c r="M17" s="10">
        <v>12.5</v>
      </c>
      <c r="N17">
        <v>20</v>
      </c>
      <c r="Q17" s="12">
        <v>20</v>
      </c>
    </row>
    <row r="18" spans="1:17" x14ac:dyDescent="0.3">
      <c r="A18" s="10">
        <v>13</v>
      </c>
      <c r="B18">
        <v>15</v>
      </c>
      <c r="C18">
        <v>1</v>
      </c>
      <c r="E18" s="13">
        <v>16</v>
      </c>
      <c r="G18" s="10">
        <v>13</v>
      </c>
      <c r="H18">
        <v>10</v>
      </c>
      <c r="I18">
        <v>1</v>
      </c>
      <c r="K18" s="12">
        <v>11</v>
      </c>
      <c r="M18" s="10">
        <v>13</v>
      </c>
      <c r="N18">
        <v>25</v>
      </c>
      <c r="O18">
        <v>2</v>
      </c>
      <c r="Q18" s="12">
        <v>27</v>
      </c>
    </row>
    <row r="19" spans="1:17" x14ac:dyDescent="0.3">
      <c r="A19" s="10">
        <v>13.5</v>
      </c>
      <c r="B19">
        <v>19</v>
      </c>
      <c r="E19" s="13">
        <v>19</v>
      </c>
      <c r="G19" s="10">
        <v>13.5</v>
      </c>
      <c r="H19">
        <v>2</v>
      </c>
      <c r="I19">
        <v>2</v>
      </c>
      <c r="K19" s="12">
        <v>4</v>
      </c>
      <c r="M19" s="10">
        <v>13.5</v>
      </c>
      <c r="N19">
        <v>21</v>
      </c>
      <c r="O19">
        <v>2</v>
      </c>
      <c r="Q19" s="12">
        <v>23</v>
      </c>
    </row>
    <row r="20" spans="1:17" x14ac:dyDescent="0.3">
      <c r="A20" s="10">
        <v>14</v>
      </c>
      <c r="B20">
        <v>20</v>
      </c>
      <c r="E20" s="13">
        <v>20</v>
      </c>
      <c r="G20" s="10">
        <v>14</v>
      </c>
      <c r="I20">
        <v>1</v>
      </c>
      <c r="K20" s="12">
        <v>1</v>
      </c>
      <c r="M20" s="10">
        <v>14</v>
      </c>
      <c r="N20">
        <v>20</v>
      </c>
      <c r="O20">
        <v>1</v>
      </c>
      <c r="Q20" s="12">
        <v>21</v>
      </c>
    </row>
    <row r="21" spans="1:17" x14ac:dyDescent="0.3">
      <c r="A21" s="10">
        <v>14.5</v>
      </c>
      <c r="B21">
        <v>18</v>
      </c>
      <c r="E21" s="13">
        <v>18</v>
      </c>
      <c r="G21" s="10">
        <v>14.5</v>
      </c>
      <c r="I21">
        <v>1</v>
      </c>
      <c r="K21" s="12">
        <v>1</v>
      </c>
      <c r="M21" s="10">
        <v>14.5</v>
      </c>
      <c r="N21">
        <v>18</v>
      </c>
      <c r="O21">
        <v>1</v>
      </c>
      <c r="Q21" s="12">
        <v>19</v>
      </c>
    </row>
    <row r="22" spans="1:17" x14ac:dyDescent="0.3">
      <c r="A22" s="10">
        <v>15</v>
      </c>
      <c r="B22">
        <v>12</v>
      </c>
      <c r="E22" s="13">
        <v>12</v>
      </c>
      <c r="G22" s="10">
        <v>15</v>
      </c>
      <c r="I22">
        <v>2</v>
      </c>
      <c r="K22" s="12">
        <v>2</v>
      </c>
      <c r="M22" s="10">
        <v>15</v>
      </c>
      <c r="N22">
        <v>12</v>
      </c>
      <c r="O22">
        <v>2</v>
      </c>
      <c r="Q22" s="12">
        <v>14</v>
      </c>
    </row>
    <row r="23" spans="1:17" x14ac:dyDescent="0.3">
      <c r="A23" s="10">
        <v>15.5</v>
      </c>
      <c r="B23">
        <v>17</v>
      </c>
      <c r="E23" s="13">
        <v>17</v>
      </c>
      <c r="G23" s="10">
        <v>15.5</v>
      </c>
      <c r="K23" s="12"/>
      <c r="M23" s="10">
        <v>15.5</v>
      </c>
      <c r="N23">
        <v>17</v>
      </c>
      <c r="Q23" s="12">
        <v>17</v>
      </c>
    </row>
    <row r="24" spans="1:17" x14ac:dyDescent="0.3">
      <c r="A24" s="10">
        <v>16</v>
      </c>
      <c r="B24">
        <v>3</v>
      </c>
      <c r="C24">
        <v>7</v>
      </c>
      <c r="E24" s="13">
        <v>10</v>
      </c>
      <c r="G24" s="10">
        <v>16</v>
      </c>
      <c r="K24" s="12"/>
      <c r="M24" s="10">
        <v>16</v>
      </c>
      <c r="N24">
        <v>3</v>
      </c>
      <c r="O24">
        <v>7</v>
      </c>
      <c r="Q24" s="12">
        <v>10</v>
      </c>
    </row>
    <row r="25" spans="1:17" x14ac:dyDescent="0.3">
      <c r="A25" s="10">
        <v>16.5</v>
      </c>
      <c r="B25">
        <v>4</v>
      </c>
      <c r="C25">
        <v>4</v>
      </c>
      <c r="D25">
        <v>1</v>
      </c>
      <c r="E25" s="13">
        <v>9</v>
      </c>
      <c r="G25" s="10">
        <v>16.5</v>
      </c>
      <c r="K25" s="12"/>
      <c r="M25" s="10">
        <v>16.5</v>
      </c>
      <c r="N25">
        <v>4</v>
      </c>
      <c r="O25">
        <v>4</v>
      </c>
      <c r="P25">
        <v>1</v>
      </c>
      <c r="Q25" s="12">
        <v>9</v>
      </c>
    </row>
    <row r="26" spans="1:17" x14ac:dyDescent="0.3">
      <c r="A26" s="10">
        <v>17</v>
      </c>
      <c r="B26">
        <v>5</v>
      </c>
      <c r="C26">
        <v>3</v>
      </c>
      <c r="D26">
        <v>1</v>
      </c>
      <c r="E26" s="13">
        <v>9</v>
      </c>
      <c r="G26" s="10">
        <v>17</v>
      </c>
      <c r="K26" s="12"/>
      <c r="M26" s="10">
        <v>17</v>
      </c>
      <c r="N26">
        <v>5</v>
      </c>
      <c r="O26">
        <v>3</v>
      </c>
      <c r="P26">
        <v>1</v>
      </c>
      <c r="Q26" s="12">
        <v>9</v>
      </c>
    </row>
    <row r="27" spans="1:17" x14ac:dyDescent="0.3">
      <c r="A27" s="14" t="s">
        <v>40</v>
      </c>
      <c r="B27" s="15">
        <v>135</v>
      </c>
      <c r="C27" s="15">
        <v>15</v>
      </c>
      <c r="D27" s="15">
        <v>2</v>
      </c>
      <c r="E27" s="16">
        <v>152</v>
      </c>
      <c r="G27" s="14" t="s">
        <v>40</v>
      </c>
      <c r="H27" s="15">
        <v>156</v>
      </c>
      <c r="I27" s="15">
        <v>8</v>
      </c>
      <c r="J27" s="15"/>
      <c r="K27" s="16">
        <v>164</v>
      </c>
      <c r="M27" s="14" t="s">
        <v>40</v>
      </c>
      <c r="N27" s="15">
        <v>291</v>
      </c>
      <c r="O27" s="15">
        <v>23</v>
      </c>
      <c r="P27" s="15">
        <v>2</v>
      </c>
      <c r="Q27" s="16">
        <v>316</v>
      </c>
    </row>
  </sheetData>
  <mergeCells count="9">
    <mergeCell ref="K4:K5"/>
    <mergeCell ref="M4:M5"/>
    <mergeCell ref="N4:P4"/>
    <mergeCell ref="Q4:Q5"/>
    <mergeCell ref="A4:A5"/>
    <mergeCell ref="B4:D4"/>
    <mergeCell ref="E4:E5"/>
    <mergeCell ref="G4:G5"/>
    <mergeCell ref="H4:J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9"/>
  <sheetViews>
    <sheetView topLeftCell="V1" zoomScaleNormal="100" workbookViewId="0">
      <selection activeCell="AD59" sqref="AD59"/>
    </sheetView>
  </sheetViews>
  <sheetFormatPr baseColWidth="10" defaultColWidth="8.77734375" defaultRowHeight="14.4" x14ac:dyDescent="0.3"/>
  <cols>
    <col min="1" max="29" width="9.109375"/>
    <col min="30" max="30" width="11.44140625"/>
    <col min="31" max="31" width="10.33203125"/>
    <col min="32" max="32" width="10.109375"/>
    <col min="33" max="33" width="12.6640625"/>
    <col min="34" max="1025" width="9.109375"/>
  </cols>
  <sheetData>
    <row r="1" spans="1:33" ht="33" customHeight="1" x14ac:dyDescent="0.3">
      <c r="A1" t="s">
        <v>41</v>
      </c>
      <c r="B1" t="s">
        <v>42</v>
      </c>
      <c r="C1" t="s">
        <v>43</v>
      </c>
      <c r="Q1" s="126" t="s">
        <v>44</v>
      </c>
      <c r="R1" s="126"/>
      <c r="S1" s="126"/>
      <c r="T1" s="126"/>
      <c r="U1" s="126"/>
      <c r="V1" s="17"/>
      <c r="W1" s="126" t="s">
        <v>45</v>
      </c>
      <c r="X1" s="126"/>
      <c r="Y1" s="126"/>
      <c r="Z1" s="126"/>
      <c r="AA1" s="126"/>
      <c r="AB1" s="17"/>
      <c r="AC1" s="130" t="s">
        <v>46</v>
      </c>
      <c r="AD1" s="130"/>
      <c r="AE1" s="130"/>
      <c r="AF1" s="130"/>
      <c r="AG1" s="130"/>
    </row>
    <row r="2" spans="1:33" x14ac:dyDescent="0.3">
      <c r="A2">
        <v>5</v>
      </c>
      <c r="B2">
        <v>0</v>
      </c>
      <c r="C2">
        <v>0</v>
      </c>
      <c r="Q2" s="6" t="s">
        <v>0</v>
      </c>
      <c r="R2" s="6" t="s">
        <v>19</v>
      </c>
      <c r="S2" s="6"/>
      <c r="T2" s="6"/>
      <c r="U2" s="6"/>
      <c r="W2" s="6" t="s">
        <v>0</v>
      </c>
      <c r="X2" s="6" t="s">
        <v>19</v>
      </c>
      <c r="Y2" s="6"/>
      <c r="Z2" s="6"/>
      <c r="AA2" s="6"/>
      <c r="AC2" s="18" t="s">
        <v>0</v>
      </c>
      <c r="AD2" s="18" t="s">
        <v>19</v>
      </c>
      <c r="AE2" s="18"/>
      <c r="AF2" s="18"/>
      <c r="AG2" s="18"/>
    </row>
    <row r="3" spans="1:33" x14ac:dyDescent="0.3">
      <c r="A3">
        <v>5.5</v>
      </c>
      <c r="B3">
        <v>0</v>
      </c>
      <c r="C3">
        <v>0</v>
      </c>
      <c r="Q3" s="6" t="s">
        <v>2</v>
      </c>
      <c r="R3" s="6" t="s">
        <v>33</v>
      </c>
      <c r="S3" s="6"/>
      <c r="T3" s="6"/>
      <c r="U3" s="6"/>
      <c r="W3" s="6" t="s">
        <v>2</v>
      </c>
      <c r="X3" s="6" t="s">
        <v>33</v>
      </c>
      <c r="Y3" s="6"/>
      <c r="Z3" s="6"/>
      <c r="AA3" s="6"/>
      <c r="AC3" s="18" t="s">
        <v>2</v>
      </c>
      <c r="AD3" s="18" t="s">
        <v>33</v>
      </c>
      <c r="AE3" s="18"/>
      <c r="AF3" s="18"/>
      <c r="AG3" s="18"/>
    </row>
    <row r="4" spans="1:33" x14ac:dyDescent="0.3">
      <c r="A4">
        <v>6</v>
      </c>
      <c r="B4">
        <v>0</v>
      </c>
      <c r="C4">
        <v>0</v>
      </c>
      <c r="Q4" s="6" t="s">
        <v>36</v>
      </c>
      <c r="R4" s="6" t="s">
        <v>37</v>
      </c>
      <c r="S4" s="6"/>
      <c r="T4" s="6"/>
      <c r="U4" s="6"/>
      <c r="W4" s="6" t="s">
        <v>36</v>
      </c>
      <c r="X4" s="6" t="s">
        <v>37</v>
      </c>
      <c r="Y4" s="6"/>
      <c r="Z4" s="6"/>
      <c r="AA4" s="6"/>
      <c r="AC4" s="18" t="s">
        <v>36</v>
      </c>
      <c r="AD4" s="18" t="s">
        <v>37</v>
      </c>
      <c r="AE4" s="18"/>
      <c r="AF4" s="18"/>
      <c r="AG4" s="18"/>
    </row>
    <row r="5" spans="1:33" x14ac:dyDescent="0.3">
      <c r="A5">
        <v>6.5</v>
      </c>
      <c r="B5">
        <v>0</v>
      </c>
      <c r="C5">
        <v>0</v>
      </c>
      <c r="Q5" s="123" t="s">
        <v>38</v>
      </c>
      <c r="R5" s="125" t="s">
        <v>39</v>
      </c>
      <c r="S5" s="125"/>
      <c r="T5" s="125"/>
      <c r="U5" s="123" t="s">
        <v>40</v>
      </c>
      <c r="W5" s="123" t="s">
        <v>38</v>
      </c>
      <c r="X5" s="125" t="s">
        <v>39</v>
      </c>
      <c r="Y5" s="125"/>
      <c r="Z5" s="125"/>
      <c r="AA5" s="123" t="s">
        <v>40</v>
      </c>
      <c r="AC5" s="131" t="s">
        <v>38</v>
      </c>
      <c r="AD5" s="132" t="s">
        <v>39</v>
      </c>
      <c r="AE5" s="132"/>
      <c r="AF5" s="132"/>
      <c r="AG5" s="131" t="s">
        <v>40</v>
      </c>
    </row>
    <row r="6" spans="1:33" x14ac:dyDescent="0.3">
      <c r="A6">
        <v>7</v>
      </c>
      <c r="B6">
        <v>0</v>
      </c>
      <c r="C6">
        <v>0</v>
      </c>
      <c r="Q6" s="123"/>
      <c r="R6" s="9">
        <v>1</v>
      </c>
      <c r="S6" s="5">
        <v>2</v>
      </c>
      <c r="T6" s="4">
        <v>3</v>
      </c>
      <c r="U6" s="123"/>
      <c r="W6" s="123"/>
      <c r="X6" s="9">
        <v>1</v>
      </c>
      <c r="Y6" s="5">
        <v>2</v>
      </c>
      <c r="Z6" s="4">
        <v>3</v>
      </c>
      <c r="AA6" s="123"/>
      <c r="AC6" s="131"/>
      <c r="AD6" s="19">
        <v>1</v>
      </c>
      <c r="AE6" s="2">
        <v>2</v>
      </c>
      <c r="AF6" s="20">
        <v>3</v>
      </c>
      <c r="AG6" s="131"/>
    </row>
    <row r="7" spans="1:33" x14ac:dyDescent="0.3">
      <c r="A7">
        <v>7.5</v>
      </c>
      <c r="B7">
        <v>0</v>
      </c>
      <c r="C7">
        <v>0</v>
      </c>
      <c r="Q7" s="10">
        <v>7</v>
      </c>
      <c r="R7" s="3"/>
      <c r="S7" s="3"/>
      <c r="T7" s="3"/>
      <c r="U7" s="11"/>
      <c r="W7" s="10">
        <v>7</v>
      </c>
      <c r="AA7" s="21"/>
      <c r="AB7" s="22">
        <f t="shared" ref="AB7:AB27" si="0">AC7+0.25</f>
        <v>7.25</v>
      </c>
      <c r="AC7" s="23">
        <v>7</v>
      </c>
      <c r="AD7" s="24">
        <f t="shared" ref="AD7:AD27" si="1">+X7*$B6</f>
        <v>0</v>
      </c>
      <c r="AE7" s="24">
        <f t="shared" ref="AE7:AE27" si="2">+Y7*$B6</f>
        <v>0</v>
      </c>
      <c r="AF7" s="24">
        <f t="shared" ref="AF7:AF27" si="3">+Z7*$B6</f>
        <v>0</v>
      </c>
      <c r="AG7" s="25">
        <f t="shared" ref="AG7:AG27" si="4">+AA7*$B6</f>
        <v>0</v>
      </c>
    </row>
    <row r="8" spans="1:33" x14ac:dyDescent="0.3">
      <c r="A8">
        <v>8</v>
      </c>
      <c r="B8">
        <v>0</v>
      </c>
      <c r="C8">
        <v>0</v>
      </c>
      <c r="Q8" s="10">
        <v>7.5</v>
      </c>
      <c r="R8" s="3"/>
      <c r="S8" s="3"/>
      <c r="T8" s="3"/>
      <c r="U8" s="11"/>
      <c r="W8" s="10">
        <v>7.5</v>
      </c>
      <c r="X8" s="3"/>
      <c r="Y8" s="3"/>
      <c r="Z8" s="3"/>
      <c r="AA8" s="11"/>
      <c r="AB8" s="22">
        <f t="shared" si="0"/>
        <v>7.75</v>
      </c>
      <c r="AC8" s="23">
        <v>7.5</v>
      </c>
      <c r="AD8" s="24">
        <f t="shared" si="1"/>
        <v>0</v>
      </c>
      <c r="AE8" s="24">
        <f t="shared" si="2"/>
        <v>0</v>
      </c>
      <c r="AF8" s="24">
        <f t="shared" si="3"/>
        <v>0</v>
      </c>
      <c r="AG8" s="26">
        <f t="shared" si="4"/>
        <v>0</v>
      </c>
    </row>
    <row r="9" spans="1:33" x14ac:dyDescent="0.3">
      <c r="A9">
        <v>8.5</v>
      </c>
      <c r="B9">
        <v>0</v>
      </c>
      <c r="C9">
        <v>0</v>
      </c>
      <c r="Q9" s="10">
        <v>8</v>
      </c>
      <c r="R9" s="3"/>
      <c r="S9" s="3"/>
      <c r="T9" s="3"/>
      <c r="U9" s="11"/>
      <c r="W9" s="10">
        <v>8</v>
      </c>
      <c r="X9" s="3"/>
      <c r="Y9" s="3"/>
      <c r="Z9" s="3"/>
      <c r="AA9" s="11"/>
      <c r="AB9" s="22">
        <f t="shared" si="0"/>
        <v>8.25</v>
      </c>
      <c r="AC9" s="23">
        <v>8</v>
      </c>
      <c r="AD9" s="24">
        <f t="shared" si="1"/>
        <v>0</v>
      </c>
      <c r="AE9" s="24">
        <f t="shared" si="2"/>
        <v>0</v>
      </c>
      <c r="AF9" s="24">
        <f t="shared" si="3"/>
        <v>0</v>
      </c>
      <c r="AG9" s="26">
        <f t="shared" si="4"/>
        <v>0</v>
      </c>
    </row>
    <row r="10" spans="1:33" x14ac:dyDescent="0.3">
      <c r="A10">
        <v>9</v>
      </c>
      <c r="B10">
        <v>0</v>
      </c>
      <c r="C10">
        <v>0</v>
      </c>
      <c r="Q10" s="10">
        <v>8.5</v>
      </c>
      <c r="R10" s="3"/>
      <c r="S10" s="3"/>
      <c r="T10" s="3"/>
      <c r="U10" s="11"/>
      <c r="W10" s="10">
        <v>8.5</v>
      </c>
      <c r="X10" s="3"/>
      <c r="Y10" s="3"/>
      <c r="Z10" s="3"/>
      <c r="AA10" s="11"/>
      <c r="AB10" s="22">
        <f t="shared" si="0"/>
        <v>8.75</v>
      </c>
      <c r="AC10" s="23">
        <v>8.5</v>
      </c>
      <c r="AD10" s="24">
        <f t="shared" si="1"/>
        <v>0</v>
      </c>
      <c r="AE10" s="24">
        <f t="shared" si="2"/>
        <v>0</v>
      </c>
      <c r="AF10" s="24">
        <f t="shared" si="3"/>
        <v>0</v>
      </c>
      <c r="AG10" s="26">
        <f t="shared" si="4"/>
        <v>0</v>
      </c>
    </row>
    <row r="11" spans="1:33" x14ac:dyDescent="0.3">
      <c r="A11">
        <v>9.5</v>
      </c>
      <c r="B11">
        <v>0</v>
      </c>
      <c r="C11">
        <v>0</v>
      </c>
      <c r="Q11" s="10">
        <v>9</v>
      </c>
      <c r="R11" s="3"/>
      <c r="S11" s="3"/>
      <c r="T11" s="3"/>
      <c r="U11" s="11"/>
      <c r="W11" s="10">
        <v>9</v>
      </c>
      <c r="X11" s="3"/>
      <c r="Y11" s="3"/>
      <c r="Z11" s="3"/>
      <c r="AA11" s="11"/>
      <c r="AB11" s="22">
        <f t="shared" si="0"/>
        <v>9.25</v>
      </c>
      <c r="AC11" s="23">
        <v>9</v>
      </c>
      <c r="AD11" s="24">
        <f t="shared" si="1"/>
        <v>0</v>
      </c>
      <c r="AE11" s="24">
        <f t="shared" si="2"/>
        <v>0</v>
      </c>
      <c r="AF11" s="24">
        <f t="shared" si="3"/>
        <v>0</v>
      </c>
      <c r="AG11" s="26">
        <f t="shared" si="4"/>
        <v>0</v>
      </c>
    </row>
    <row r="12" spans="1:33" x14ac:dyDescent="0.3">
      <c r="A12">
        <v>10</v>
      </c>
      <c r="B12">
        <v>0</v>
      </c>
      <c r="C12">
        <v>0</v>
      </c>
      <c r="Q12" s="10">
        <v>9.5</v>
      </c>
      <c r="R12" s="3"/>
      <c r="S12" s="3"/>
      <c r="T12" s="3"/>
      <c r="U12" s="11"/>
      <c r="W12" s="10">
        <v>9.5</v>
      </c>
      <c r="X12" s="3"/>
      <c r="Y12" s="3"/>
      <c r="Z12" s="3"/>
      <c r="AA12" s="11"/>
      <c r="AB12" s="22">
        <f t="shared" si="0"/>
        <v>9.75</v>
      </c>
      <c r="AC12" s="23">
        <v>9.5</v>
      </c>
      <c r="AD12" s="24">
        <f t="shared" si="1"/>
        <v>0</v>
      </c>
      <c r="AE12" s="24">
        <f t="shared" si="2"/>
        <v>0</v>
      </c>
      <c r="AF12" s="24">
        <f t="shared" si="3"/>
        <v>0</v>
      </c>
      <c r="AG12" s="26">
        <f t="shared" si="4"/>
        <v>0</v>
      </c>
    </row>
    <row r="13" spans="1:33" x14ac:dyDescent="0.3">
      <c r="A13">
        <v>10.5</v>
      </c>
      <c r="B13">
        <v>0</v>
      </c>
      <c r="C13">
        <v>0</v>
      </c>
      <c r="Q13" s="10">
        <v>10</v>
      </c>
      <c r="R13" s="3"/>
      <c r="S13" s="3"/>
      <c r="T13" s="3"/>
      <c r="U13" s="11"/>
      <c r="W13" s="10">
        <v>10</v>
      </c>
      <c r="X13" s="3"/>
      <c r="Y13" s="3"/>
      <c r="Z13" s="3"/>
      <c r="AA13" s="11"/>
      <c r="AB13" s="22">
        <f t="shared" si="0"/>
        <v>10.25</v>
      </c>
      <c r="AC13" s="23">
        <v>10</v>
      </c>
      <c r="AD13" s="24">
        <f t="shared" si="1"/>
        <v>0</v>
      </c>
      <c r="AE13" s="24">
        <f t="shared" si="2"/>
        <v>0</v>
      </c>
      <c r="AF13" s="24">
        <f t="shared" si="3"/>
        <v>0</v>
      </c>
      <c r="AG13" s="26">
        <f t="shared" si="4"/>
        <v>0</v>
      </c>
    </row>
    <row r="14" spans="1:33" x14ac:dyDescent="0.3">
      <c r="A14">
        <v>11</v>
      </c>
      <c r="B14">
        <v>0</v>
      </c>
      <c r="C14">
        <v>0</v>
      </c>
      <c r="Q14" s="10">
        <v>10.5</v>
      </c>
      <c r="R14" s="3"/>
      <c r="S14" s="3"/>
      <c r="T14" s="3"/>
      <c r="U14" s="11"/>
      <c r="W14" s="10">
        <v>10.5</v>
      </c>
      <c r="X14" s="3"/>
      <c r="Y14" s="3"/>
      <c r="Z14" s="3"/>
      <c r="AA14" s="11"/>
      <c r="AB14" s="22">
        <f t="shared" si="0"/>
        <v>10.75</v>
      </c>
      <c r="AC14" s="23">
        <v>10.5</v>
      </c>
      <c r="AD14" s="24">
        <f t="shared" si="1"/>
        <v>0</v>
      </c>
      <c r="AE14" s="24">
        <f t="shared" si="2"/>
        <v>0</v>
      </c>
      <c r="AF14" s="24">
        <f t="shared" si="3"/>
        <v>0</v>
      </c>
      <c r="AG14" s="26">
        <f t="shared" si="4"/>
        <v>0</v>
      </c>
    </row>
    <row r="15" spans="1:33" x14ac:dyDescent="0.3">
      <c r="A15">
        <v>11.5</v>
      </c>
      <c r="B15">
        <v>10460</v>
      </c>
      <c r="C15">
        <v>97</v>
      </c>
      <c r="Q15" s="10">
        <v>11</v>
      </c>
      <c r="R15" s="3"/>
      <c r="S15" s="3"/>
      <c r="T15" s="3"/>
      <c r="U15" s="11"/>
      <c r="W15" s="10">
        <v>11</v>
      </c>
      <c r="X15" s="3"/>
      <c r="Y15" s="3"/>
      <c r="Z15" s="3"/>
      <c r="AA15" s="11"/>
      <c r="AB15" s="22">
        <f t="shared" si="0"/>
        <v>11.25</v>
      </c>
      <c r="AC15" s="23">
        <v>11</v>
      </c>
      <c r="AD15" s="24">
        <f t="shared" si="1"/>
        <v>0</v>
      </c>
      <c r="AE15" s="24">
        <f t="shared" si="2"/>
        <v>0</v>
      </c>
      <c r="AF15" s="24">
        <f t="shared" si="3"/>
        <v>0</v>
      </c>
      <c r="AG15" s="26">
        <f t="shared" si="4"/>
        <v>0</v>
      </c>
    </row>
    <row r="16" spans="1:33" x14ac:dyDescent="0.3">
      <c r="A16">
        <v>12</v>
      </c>
      <c r="B16">
        <v>98758</v>
      </c>
      <c r="C16">
        <v>1048</v>
      </c>
      <c r="Q16" s="10">
        <v>11.5</v>
      </c>
      <c r="R16">
        <v>2</v>
      </c>
      <c r="U16" s="13">
        <v>2</v>
      </c>
      <c r="W16" s="10">
        <v>11.5</v>
      </c>
      <c r="X16" s="27">
        <f t="shared" ref="X16:X28" si="5">+R16/$U16</f>
        <v>1</v>
      </c>
      <c r="Y16" s="27">
        <f t="shared" ref="Y16:Y28" si="6">+S16/$U16</f>
        <v>0</v>
      </c>
      <c r="Z16" s="27">
        <f t="shared" ref="Z16:Z28" si="7">+T16/$U16</f>
        <v>0</v>
      </c>
      <c r="AA16" s="28">
        <f t="shared" ref="AA16:AA28" si="8">+U16/$U16</f>
        <v>1</v>
      </c>
      <c r="AB16" s="22">
        <f t="shared" si="0"/>
        <v>11.75</v>
      </c>
      <c r="AC16" s="23">
        <v>11.5</v>
      </c>
      <c r="AD16" s="24">
        <f t="shared" si="1"/>
        <v>10460</v>
      </c>
      <c r="AE16" s="24">
        <f t="shared" si="2"/>
        <v>0</v>
      </c>
      <c r="AF16" s="24">
        <f t="shared" si="3"/>
        <v>0</v>
      </c>
      <c r="AG16" s="26">
        <f t="shared" si="4"/>
        <v>10460</v>
      </c>
    </row>
    <row r="17" spans="1:33" x14ac:dyDescent="0.3">
      <c r="A17">
        <v>12.5</v>
      </c>
      <c r="B17">
        <v>202333</v>
      </c>
      <c r="C17">
        <v>2458</v>
      </c>
      <c r="Q17" s="10">
        <v>12</v>
      </c>
      <c r="R17">
        <v>10</v>
      </c>
      <c r="U17" s="13">
        <v>10</v>
      </c>
      <c r="W17" s="10">
        <v>12</v>
      </c>
      <c r="X17" s="27">
        <f t="shared" si="5"/>
        <v>1</v>
      </c>
      <c r="Y17" s="27">
        <f t="shared" si="6"/>
        <v>0</v>
      </c>
      <c r="Z17" s="27">
        <f t="shared" si="7"/>
        <v>0</v>
      </c>
      <c r="AA17" s="28">
        <f t="shared" si="8"/>
        <v>1</v>
      </c>
      <c r="AB17" s="22">
        <f t="shared" si="0"/>
        <v>12.25</v>
      </c>
      <c r="AC17" s="23">
        <v>12</v>
      </c>
      <c r="AD17" s="24">
        <f t="shared" si="1"/>
        <v>98758</v>
      </c>
      <c r="AE17" s="24">
        <f t="shared" si="2"/>
        <v>0</v>
      </c>
      <c r="AF17" s="24">
        <f t="shared" si="3"/>
        <v>0</v>
      </c>
      <c r="AG17" s="26">
        <f t="shared" si="4"/>
        <v>98758</v>
      </c>
    </row>
    <row r="18" spans="1:33" x14ac:dyDescent="0.3">
      <c r="A18">
        <v>13</v>
      </c>
      <c r="B18">
        <v>283640</v>
      </c>
      <c r="C18">
        <v>3922</v>
      </c>
      <c r="Q18" s="10">
        <v>12.5</v>
      </c>
      <c r="R18">
        <v>10</v>
      </c>
      <c r="U18" s="13">
        <v>10</v>
      </c>
      <c r="W18" s="10">
        <v>12.5</v>
      </c>
      <c r="X18" s="27">
        <f t="shared" si="5"/>
        <v>1</v>
      </c>
      <c r="Y18" s="27">
        <f t="shared" si="6"/>
        <v>0</v>
      </c>
      <c r="Z18" s="27">
        <f t="shared" si="7"/>
        <v>0</v>
      </c>
      <c r="AA18" s="28">
        <f t="shared" si="8"/>
        <v>1</v>
      </c>
      <c r="AB18" s="22">
        <f t="shared" si="0"/>
        <v>12.75</v>
      </c>
      <c r="AC18" s="23">
        <v>12.5</v>
      </c>
      <c r="AD18" s="24">
        <f t="shared" si="1"/>
        <v>202333</v>
      </c>
      <c r="AE18" s="24">
        <f t="shared" si="2"/>
        <v>0</v>
      </c>
      <c r="AF18" s="24">
        <f t="shared" si="3"/>
        <v>0</v>
      </c>
      <c r="AG18" s="26">
        <f t="shared" si="4"/>
        <v>202333</v>
      </c>
    </row>
    <row r="19" spans="1:33" x14ac:dyDescent="0.3">
      <c r="A19">
        <v>13.5</v>
      </c>
      <c r="B19">
        <v>125033</v>
      </c>
      <c r="C19">
        <v>1959</v>
      </c>
      <c r="Q19" s="10">
        <v>13</v>
      </c>
      <c r="R19">
        <v>15</v>
      </c>
      <c r="S19">
        <v>1</v>
      </c>
      <c r="U19" s="13">
        <v>16</v>
      </c>
      <c r="W19" s="10">
        <v>13</v>
      </c>
      <c r="X19" s="27">
        <f t="shared" si="5"/>
        <v>0.9375</v>
      </c>
      <c r="Y19" s="27">
        <f t="shared" si="6"/>
        <v>6.25E-2</v>
      </c>
      <c r="Z19" s="27">
        <f t="shared" si="7"/>
        <v>0</v>
      </c>
      <c r="AA19" s="28">
        <f t="shared" si="8"/>
        <v>1</v>
      </c>
      <c r="AB19" s="22">
        <f t="shared" si="0"/>
        <v>13.25</v>
      </c>
      <c r="AC19" s="23">
        <v>13</v>
      </c>
      <c r="AD19" s="24">
        <f t="shared" si="1"/>
        <v>265912.5</v>
      </c>
      <c r="AE19" s="24">
        <f t="shared" si="2"/>
        <v>17727.5</v>
      </c>
      <c r="AF19" s="24">
        <f t="shared" si="3"/>
        <v>0</v>
      </c>
      <c r="AG19" s="26">
        <f t="shared" si="4"/>
        <v>283640</v>
      </c>
    </row>
    <row r="20" spans="1:33" x14ac:dyDescent="0.3">
      <c r="A20">
        <v>14</v>
      </c>
      <c r="B20">
        <v>113862</v>
      </c>
      <c r="C20">
        <v>2012</v>
      </c>
      <c r="Q20" s="10">
        <v>13.5</v>
      </c>
      <c r="R20">
        <v>19</v>
      </c>
      <c r="U20" s="13">
        <v>19</v>
      </c>
      <c r="W20" s="10">
        <v>13.5</v>
      </c>
      <c r="X20" s="27">
        <f t="shared" si="5"/>
        <v>1</v>
      </c>
      <c r="Y20" s="27">
        <f t="shared" si="6"/>
        <v>0</v>
      </c>
      <c r="Z20" s="27">
        <f t="shared" si="7"/>
        <v>0</v>
      </c>
      <c r="AA20" s="28">
        <f t="shared" si="8"/>
        <v>1</v>
      </c>
      <c r="AB20" s="22">
        <f t="shared" si="0"/>
        <v>13.75</v>
      </c>
      <c r="AC20" s="23">
        <v>13.5</v>
      </c>
      <c r="AD20" s="24">
        <f t="shared" si="1"/>
        <v>125033</v>
      </c>
      <c r="AE20" s="24">
        <f t="shared" si="2"/>
        <v>0</v>
      </c>
      <c r="AF20" s="24">
        <f t="shared" si="3"/>
        <v>0</v>
      </c>
      <c r="AG20" s="26">
        <f t="shared" si="4"/>
        <v>125033</v>
      </c>
    </row>
    <row r="21" spans="1:33" x14ac:dyDescent="0.3">
      <c r="A21">
        <v>14.5</v>
      </c>
      <c r="B21">
        <v>95823</v>
      </c>
      <c r="C21">
        <v>1901</v>
      </c>
      <c r="Q21" s="10">
        <v>14</v>
      </c>
      <c r="R21">
        <v>20</v>
      </c>
      <c r="U21" s="13">
        <v>20</v>
      </c>
      <c r="W21" s="10">
        <v>14</v>
      </c>
      <c r="X21" s="27">
        <f t="shared" si="5"/>
        <v>1</v>
      </c>
      <c r="Y21" s="27">
        <f t="shared" si="6"/>
        <v>0</v>
      </c>
      <c r="Z21" s="27">
        <f t="shared" si="7"/>
        <v>0</v>
      </c>
      <c r="AA21" s="28">
        <f t="shared" si="8"/>
        <v>1</v>
      </c>
      <c r="AB21" s="22">
        <f t="shared" si="0"/>
        <v>14.25</v>
      </c>
      <c r="AC21" s="23">
        <v>14</v>
      </c>
      <c r="AD21" s="24">
        <f t="shared" si="1"/>
        <v>113862</v>
      </c>
      <c r="AE21" s="24">
        <f t="shared" si="2"/>
        <v>0</v>
      </c>
      <c r="AF21" s="24">
        <f t="shared" si="3"/>
        <v>0</v>
      </c>
      <c r="AG21" s="26">
        <f t="shared" si="4"/>
        <v>113862</v>
      </c>
    </row>
    <row r="22" spans="1:33" x14ac:dyDescent="0.3">
      <c r="A22">
        <v>15</v>
      </c>
      <c r="B22">
        <v>42035</v>
      </c>
      <c r="C22">
        <v>933</v>
      </c>
      <c r="Q22" s="10">
        <v>14.5</v>
      </c>
      <c r="R22">
        <v>18</v>
      </c>
      <c r="U22" s="13">
        <v>18</v>
      </c>
      <c r="W22" s="10">
        <v>14.5</v>
      </c>
      <c r="X22" s="27">
        <f t="shared" si="5"/>
        <v>1</v>
      </c>
      <c r="Y22" s="27">
        <f t="shared" si="6"/>
        <v>0</v>
      </c>
      <c r="Z22" s="27">
        <f t="shared" si="7"/>
        <v>0</v>
      </c>
      <c r="AA22" s="28">
        <f t="shared" si="8"/>
        <v>1</v>
      </c>
      <c r="AB22" s="22">
        <f t="shared" si="0"/>
        <v>14.75</v>
      </c>
      <c r="AC22" s="23">
        <v>14.5</v>
      </c>
      <c r="AD22" s="24">
        <f t="shared" si="1"/>
        <v>95823</v>
      </c>
      <c r="AE22" s="24">
        <f t="shared" si="2"/>
        <v>0</v>
      </c>
      <c r="AF22" s="24">
        <f t="shared" si="3"/>
        <v>0</v>
      </c>
      <c r="AG22" s="26">
        <f t="shared" si="4"/>
        <v>95823</v>
      </c>
    </row>
    <row r="23" spans="1:33" x14ac:dyDescent="0.3">
      <c r="A23">
        <v>15.5</v>
      </c>
      <c r="B23">
        <v>27894</v>
      </c>
      <c r="C23">
        <v>690</v>
      </c>
      <c r="Q23" s="10">
        <v>15</v>
      </c>
      <c r="R23">
        <v>12</v>
      </c>
      <c r="U23" s="13">
        <v>12</v>
      </c>
      <c r="W23" s="10">
        <v>15</v>
      </c>
      <c r="X23" s="27">
        <f t="shared" si="5"/>
        <v>1</v>
      </c>
      <c r="Y23" s="27">
        <f t="shared" si="6"/>
        <v>0</v>
      </c>
      <c r="Z23" s="27">
        <f t="shared" si="7"/>
        <v>0</v>
      </c>
      <c r="AA23" s="28">
        <f t="shared" si="8"/>
        <v>1</v>
      </c>
      <c r="AB23" s="22">
        <f t="shared" si="0"/>
        <v>15.25</v>
      </c>
      <c r="AC23" s="23">
        <v>15</v>
      </c>
      <c r="AD23" s="24">
        <f t="shared" si="1"/>
        <v>42035</v>
      </c>
      <c r="AE23" s="24">
        <f t="shared" si="2"/>
        <v>0</v>
      </c>
      <c r="AF23" s="24">
        <f t="shared" si="3"/>
        <v>0</v>
      </c>
      <c r="AG23" s="26">
        <f t="shared" si="4"/>
        <v>42035</v>
      </c>
    </row>
    <row r="24" spans="1:33" x14ac:dyDescent="0.3">
      <c r="A24">
        <v>16</v>
      </c>
      <c r="B24">
        <v>8809</v>
      </c>
      <c r="C24">
        <v>243</v>
      </c>
      <c r="Q24" s="10">
        <v>15.5</v>
      </c>
      <c r="R24">
        <v>17</v>
      </c>
      <c r="U24" s="13">
        <v>17</v>
      </c>
      <c r="W24" s="10">
        <v>15.5</v>
      </c>
      <c r="X24" s="27">
        <f t="shared" si="5"/>
        <v>1</v>
      </c>
      <c r="Y24" s="27">
        <f t="shared" si="6"/>
        <v>0</v>
      </c>
      <c r="Z24" s="27">
        <f t="shared" si="7"/>
        <v>0</v>
      </c>
      <c r="AA24" s="28">
        <f t="shared" si="8"/>
        <v>1</v>
      </c>
      <c r="AB24" s="22">
        <f t="shared" si="0"/>
        <v>15.75</v>
      </c>
      <c r="AC24" s="23">
        <v>15.5</v>
      </c>
      <c r="AD24" s="24">
        <f t="shared" si="1"/>
        <v>27894</v>
      </c>
      <c r="AE24" s="24">
        <f t="shared" si="2"/>
        <v>0</v>
      </c>
      <c r="AF24" s="24">
        <f t="shared" si="3"/>
        <v>0</v>
      </c>
      <c r="AG24" s="26">
        <f t="shared" si="4"/>
        <v>27894</v>
      </c>
    </row>
    <row r="25" spans="1:33" x14ac:dyDescent="0.3">
      <c r="A25">
        <v>16.5</v>
      </c>
      <c r="B25">
        <v>0</v>
      </c>
      <c r="C25">
        <v>0</v>
      </c>
      <c r="Q25" s="10">
        <v>16</v>
      </c>
      <c r="R25">
        <v>3</v>
      </c>
      <c r="S25">
        <v>7</v>
      </c>
      <c r="U25" s="13">
        <v>10</v>
      </c>
      <c r="W25" s="10">
        <v>16</v>
      </c>
      <c r="X25" s="27">
        <f t="shared" si="5"/>
        <v>0.3</v>
      </c>
      <c r="Y25" s="27">
        <f t="shared" si="6"/>
        <v>0.7</v>
      </c>
      <c r="Z25" s="27">
        <f t="shared" si="7"/>
        <v>0</v>
      </c>
      <c r="AA25" s="28">
        <f t="shared" si="8"/>
        <v>1</v>
      </c>
      <c r="AB25" s="22">
        <f t="shared" si="0"/>
        <v>16.25</v>
      </c>
      <c r="AC25" s="23">
        <v>16</v>
      </c>
      <c r="AD25" s="24">
        <f t="shared" si="1"/>
        <v>2642.7</v>
      </c>
      <c r="AE25" s="24">
        <f t="shared" si="2"/>
        <v>6166.2999999999993</v>
      </c>
      <c r="AF25" s="24">
        <f t="shared" si="3"/>
        <v>0</v>
      </c>
      <c r="AG25" s="26">
        <f t="shared" si="4"/>
        <v>8809</v>
      </c>
    </row>
    <row r="26" spans="1:33" x14ac:dyDescent="0.3">
      <c r="A26">
        <v>17</v>
      </c>
      <c r="B26">
        <v>6488</v>
      </c>
      <c r="C26">
        <v>218</v>
      </c>
      <c r="Q26" s="10">
        <v>16.5</v>
      </c>
      <c r="R26">
        <v>4</v>
      </c>
      <c r="S26">
        <v>4</v>
      </c>
      <c r="T26">
        <v>1</v>
      </c>
      <c r="U26" s="13">
        <v>9</v>
      </c>
      <c r="W26" s="10">
        <v>16.5</v>
      </c>
      <c r="X26" s="27">
        <f t="shared" si="5"/>
        <v>0.44444444444444442</v>
      </c>
      <c r="Y26" s="27">
        <f t="shared" si="6"/>
        <v>0.44444444444444442</v>
      </c>
      <c r="Z26" s="27">
        <f t="shared" si="7"/>
        <v>0.1111111111111111</v>
      </c>
      <c r="AA26" s="28">
        <f t="shared" si="8"/>
        <v>1</v>
      </c>
      <c r="AB26" s="22">
        <f t="shared" si="0"/>
        <v>16.75</v>
      </c>
      <c r="AC26" s="23">
        <v>16.5</v>
      </c>
      <c r="AD26" s="24">
        <f t="shared" si="1"/>
        <v>0</v>
      </c>
      <c r="AE26" s="24">
        <f t="shared" si="2"/>
        <v>0</v>
      </c>
      <c r="AF26" s="24">
        <f t="shared" si="3"/>
        <v>0</v>
      </c>
      <c r="AG26" s="26">
        <f t="shared" si="4"/>
        <v>0</v>
      </c>
    </row>
    <row r="27" spans="1:33" x14ac:dyDescent="0.3">
      <c r="A27">
        <v>17.5</v>
      </c>
      <c r="B27">
        <v>0</v>
      </c>
      <c r="C27">
        <v>0</v>
      </c>
      <c r="Q27" s="10">
        <v>17</v>
      </c>
      <c r="R27">
        <v>5</v>
      </c>
      <c r="S27">
        <v>3</v>
      </c>
      <c r="T27">
        <v>1</v>
      </c>
      <c r="U27" s="13">
        <v>9</v>
      </c>
      <c r="W27" s="10">
        <v>17</v>
      </c>
      <c r="X27" s="27">
        <f t="shared" si="5"/>
        <v>0.55555555555555558</v>
      </c>
      <c r="Y27" s="27">
        <f t="shared" si="6"/>
        <v>0.33333333333333331</v>
      </c>
      <c r="Z27" s="27">
        <f t="shared" si="7"/>
        <v>0.1111111111111111</v>
      </c>
      <c r="AA27" s="28">
        <f t="shared" si="8"/>
        <v>1</v>
      </c>
      <c r="AB27" s="22">
        <f t="shared" si="0"/>
        <v>17.25</v>
      </c>
      <c r="AC27" s="23">
        <v>17</v>
      </c>
      <c r="AD27" s="24">
        <f t="shared" si="1"/>
        <v>3604.4444444444448</v>
      </c>
      <c r="AE27" s="24">
        <f t="shared" si="2"/>
        <v>2162.6666666666665</v>
      </c>
      <c r="AF27" s="24">
        <f t="shared" si="3"/>
        <v>720.8888888888888</v>
      </c>
      <c r="AG27" s="26">
        <f t="shared" si="4"/>
        <v>6488</v>
      </c>
    </row>
    <row r="28" spans="1:33" x14ac:dyDescent="0.3">
      <c r="A28">
        <v>18</v>
      </c>
      <c r="B28">
        <v>0</v>
      </c>
      <c r="C28">
        <v>0</v>
      </c>
      <c r="Q28" s="14" t="s">
        <v>40</v>
      </c>
      <c r="R28" s="15">
        <v>135</v>
      </c>
      <c r="S28" s="15">
        <v>15</v>
      </c>
      <c r="T28" s="15">
        <v>2</v>
      </c>
      <c r="U28" s="16">
        <v>152</v>
      </c>
      <c r="W28" s="14" t="s">
        <v>40</v>
      </c>
      <c r="X28" s="29">
        <f t="shared" si="5"/>
        <v>0.88815789473684215</v>
      </c>
      <c r="Y28" s="30">
        <f t="shared" si="6"/>
        <v>9.8684210526315791E-2</v>
      </c>
      <c r="Z28" s="30">
        <f t="shared" si="7"/>
        <v>1.3157894736842105E-2</v>
      </c>
      <c r="AA28" s="31">
        <f t="shared" si="8"/>
        <v>1</v>
      </c>
      <c r="AC28" s="32" t="s">
        <v>40</v>
      </c>
      <c r="AD28" s="33">
        <f>SUM(AD7:AD27)</f>
        <v>988357.64444444445</v>
      </c>
      <c r="AE28" s="34">
        <f>SUM(AE7:AE27)</f>
        <v>26056.466666666667</v>
      </c>
      <c r="AF28" s="35">
        <f>SUM(AF7:AF27)</f>
        <v>720.8888888888888</v>
      </c>
      <c r="AG28" s="36">
        <f>SUM(AG7:AG27)</f>
        <v>1015135</v>
      </c>
    </row>
    <row r="29" spans="1:33" x14ac:dyDescent="0.3">
      <c r="A29">
        <v>18.5</v>
      </c>
      <c r="B29">
        <v>0</v>
      </c>
      <c r="C29">
        <v>0</v>
      </c>
      <c r="AC29" s="37" t="s">
        <v>47</v>
      </c>
      <c r="AD29" s="38">
        <f>SUMPRODUCT(AD7:AD27, $AB$7:$AB$27)/AD28</f>
        <v>13.53395528618138</v>
      </c>
      <c r="AE29" s="38">
        <f>SUMPRODUCT(AE7:AE27, $AB$7:$AB$27)/AE28</f>
        <v>14.291951198294985</v>
      </c>
      <c r="AF29" s="38">
        <f>SUMPRODUCT(AF7:AF27, $AB$7:$AB$27)/AF28</f>
        <v>17.25</v>
      </c>
      <c r="AG29" s="38">
        <f>SUMPRODUCT(AG7:AG27, $AB$7:$AB$27)/AG28</f>
        <v>13.556050426790526</v>
      </c>
    </row>
    <row r="30" spans="1:33" x14ac:dyDescent="0.3">
      <c r="A30">
        <v>19</v>
      </c>
      <c r="B30">
        <v>0</v>
      </c>
      <c r="C30">
        <v>0</v>
      </c>
    </row>
    <row r="31" spans="1:33" ht="36" customHeight="1" x14ac:dyDescent="0.3">
      <c r="A31">
        <v>19.5</v>
      </c>
      <c r="B31">
        <v>0</v>
      </c>
      <c r="C31">
        <v>0</v>
      </c>
      <c r="Q31" s="126" t="s">
        <v>44</v>
      </c>
      <c r="R31" s="126"/>
      <c r="S31" s="126"/>
      <c r="T31" s="126"/>
      <c r="U31" s="126"/>
      <c r="V31" s="17"/>
      <c r="W31" s="126" t="s">
        <v>45</v>
      </c>
      <c r="X31" s="126"/>
      <c r="Y31" s="126"/>
      <c r="Z31" s="126"/>
      <c r="AA31" s="126"/>
      <c r="AB31" s="17"/>
      <c r="AC31" s="127" t="s">
        <v>48</v>
      </c>
      <c r="AD31" s="127"/>
      <c r="AE31" s="127"/>
      <c r="AF31" s="127"/>
      <c r="AG31" s="127"/>
    </row>
    <row r="32" spans="1:33" x14ac:dyDescent="0.3">
      <c r="A32">
        <v>20</v>
      </c>
      <c r="B32">
        <v>0</v>
      </c>
      <c r="C32">
        <v>0</v>
      </c>
      <c r="Q32" s="6" t="s">
        <v>0</v>
      </c>
      <c r="R32" s="6" t="s">
        <v>19</v>
      </c>
      <c r="S32" s="6"/>
      <c r="T32" s="6"/>
      <c r="U32" s="6"/>
      <c r="W32" s="6" t="s">
        <v>0</v>
      </c>
      <c r="X32" s="6" t="s">
        <v>19</v>
      </c>
      <c r="Y32" s="6"/>
      <c r="Z32" s="6"/>
      <c r="AA32" s="6"/>
      <c r="AC32" s="39" t="s">
        <v>0</v>
      </c>
      <c r="AD32" s="39" t="s">
        <v>19</v>
      </c>
      <c r="AE32" s="39"/>
      <c r="AF32" s="39"/>
      <c r="AG32" s="39"/>
    </row>
    <row r="33" spans="1:33" x14ac:dyDescent="0.3">
      <c r="A33">
        <v>20.5</v>
      </c>
      <c r="B33">
        <v>0</v>
      </c>
      <c r="C33">
        <v>0</v>
      </c>
      <c r="Q33" s="6" t="s">
        <v>2</v>
      </c>
      <c r="R33" s="6" t="s">
        <v>33</v>
      </c>
      <c r="S33" s="6"/>
      <c r="T33" s="6"/>
      <c r="U33" s="6"/>
      <c r="W33" s="6" t="s">
        <v>2</v>
      </c>
      <c r="X33" s="6" t="s">
        <v>33</v>
      </c>
      <c r="Y33" s="6"/>
      <c r="Z33" s="6"/>
      <c r="AA33" s="6"/>
      <c r="AC33" s="39" t="s">
        <v>2</v>
      </c>
      <c r="AD33" s="39" t="s">
        <v>33</v>
      </c>
      <c r="AE33" s="39"/>
      <c r="AF33" s="39"/>
      <c r="AG33" s="39"/>
    </row>
    <row r="34" spans="1:33" x14ac:dyDescent="0.3">
      <c r="A34">
        <v>21</v>
      </c>
      <c r="B34">
        <v>0</v>
      </c>
      <c r="C34">
        <v>0</v>
      </c>
      <c r="Q34" s="6" t="s">
        <v>36</v>
      </c>
      <c r="R34" s="6" t="s">
        <v>37</v>
      </c>
      <c r="S34" s="6"/>
      <c r="T34" s="6"/>
      <c r="U34" s="6"/>
      <c r="W34" s="6" t="s">
        <v>36</v>
      </c>
      <c r="X34" s="6" t="s">
        <v>37</v>
      </c>
      <c r="Y34" s="6"/>
      <c r="Z34" s="6"/>
      <c r="AA34" s="6"/>
      <c r="AC34" s="39" t="s">
        <v>36</v>
      </c>
      <c r="AD34" s="39" t="s">
        <v>37</v>
      </c>
      <c r="AE34" s="39"/>
      <c r="AF34" s="39"/>
      <c r="AG34" s="39"/>
    </row>
    <row r="35" spans="1:33" x14ac:dyDescent="0.3">
      <c r="A35">
        <v>21.5</v>
      </c>
      <c r="B35">
        <v>0</v>
      </c>
      <c r="C35">
        <v>0</v>
      </c>
      <c r="Q35" s="123" t="s">
        <v>38</v>
      </c>
      <c r="R35" s="125" t="s">
        <v>39</v>
      </c>
      <c r="S35" s="125"/>
      <c r="T35" s="125"/>
      <c r="U35" s="123" t="s">
        <v>40</v>
      </c>
      <c r="W35" s="123" t="s">
        <v>38</v>
      </c>
      <c r="X35" s="125" t="s">
        <v>39</v>
      </c>
      <c r="Y35" s="125"/>
      <c r="Z35" s="125"/>
      <c r="AA35" s="123" t="s">
        <v>40</v>
      </c>
      <c r="AC35" s="128" t="s">
        <v>38</v>
      </c>
      <c r="AD35" s="129" t="s">
        <v>39</v>
      </c>
      <c r="AE35" s="129"/>
      <c r="AF35" s="129"/>
      <c r="AG35" s="128" t="s">
        <v>40</v>
      </c>
    </row>
    <row r="36" spans="1:33" x14ac:dyDescent="0.3">
      <c r="A36">
        <v>22</v>
      </c>
      <c r="B36">
        <v>0</v>
      </c>
      <c r="C36">
        <v>0</v>
      </c>
      <c r="Q36" s="123"/>
      <c r="R36" s="9">
        <v>1</v>
      </c>
      <c r="S36" s="5">
        <v>2</v>
      </c>
      <c r="T36" s="4">
        <v>3</v>
      </c>
      <c r="U36" s="123"/>
      <c r="W36" s="123"/>
      <c r="X36" s="9">
        <v>1</v>
      </c>
      <c r="Y36" s="5">
        <v>2</v>
      </c>
      <c r="Z36" s="4">
        <v>3</v>
      </c>
      <c r="AA36" s="123"/>
      <c r="AC36" s="128"/>
      <c r="AD36" s="40">
        <v>1</v>
      </c>
      <c r="AE36" s="1">
        <v>2</v>
      </c>
      <c r="AF36" s="41">
        <v>3</v>
      </c>
      <c r="AG36" s="128"/>
    </row>
    <row r="37" spans="1:33" x14ac:dyDescent="0.3">
      <c r="A37">
        <v>22.5</v>
      </c>
      <c r="B37">
        <v>0</v>
      </c>
      <c r="C37">
        <v>0</v>
      </c>
      <c r="P37" s="22"/>
      <c r="Q37" s="10">
        <v>7</v>
      </c>
      <c r="R37" s="3"/>
      <c r="S37" s="3"/>
      <c r="T37" s="3"/>
      <c r="U37" s="11"/>
      <c r="W37" s="10">
        <v>7</v>
      </c>
      <c r="AA37" s="21"/>
      <c r="AB37" s="22">
        <f t="shared" ref="AB37:AB57" si="9">AC37+0.25</f>
        <v>7.25</v>
      </c>
      <c r="AC37" s="42">
        <v>7</v>
      </c>
      <c r="AD37" s="43">
        <f t="shared" ref="AD37:AD57" si="10">+X37*$C6</f>
        <v>0</v>
      </c>
      <c r="AE37" s="43">
        <f t="shared" ref="AE37:AE57" si="11">+Y37*$C6</f>
        <v>0</v>
      </c>
      <c r="AF37" s="43">
        <f t="shared" ref="AF37:AF57" si="12">+Z37*$C6</f>
        <v>0</v>
      </c>
      <c r="AG37" s="44">
        <f t="shared" ref="AG37:AG57" si="13">+AA37*$C6</f>
        <v>0</v>
      </c>
    </row>
    <row r="38" spans="1:33" x14ac:dyDescent="0.3">
      <c r="A38">
        <v>23</v>
      </c>
      <c r="B38">
        <v>0</v>
      </c>
      <c r="C38">
        <v>0</v>
      </c>
      <c r="P38" s="22"/>
      <c r="Q38" s="10">
        <v>7.5</v>
      </c>
      <c r="R38" s="3"/>
      <c r="S38" s="3"/>
      <c r="T38" s="3"/>
      <c r="U38" s="11"/>
      <c r="W38" s="10">
        <v>7.5</v>
      </c>
      <c r="X38" s="3"/>
      <c r="Y38" s="3"/>
      <c r="Z38" s="3"/>
      <c r="AA38" s="11"/>
      <c r="AB38" s="22">
        <f t="shared" si="9"/>
        <v>7.75</v>
      </c>
      <c r="AC38" s="42">
        <v>7.5</v>
      </c>
      <c r="AD38" s="43">
        <f t="shared" si="10"/>
        <v>0</v>
      </c>
      <c r="AE38" s="43">
        <f t="shared" si="11"/>
        <v>0</v>
      </c>
      <c r="AF38" s="43">
        <f t="shared" si="12"/>
        <v>0</v>
      </c>
      <c r="AG38" s="45">
        <f t="shared" si="13"/>
        <v>0</v>
      </c>
    </row>
    <row r="39" spans="1:33" x14ac:dyDescent="0.3">
      <c r="A39">
        <v>23.5</v>
      </c>
      <c r="B39">
        <v>0</v>
      </c>
      <c r="C39">
        <v>0</v>
      </c>
      <c r="P39" s="22"/>
      <c r="Q39" s="10">
        <v>8</v>
      </c>
      <c r="R39" s="3"/>
      <c r="S39" s="3"/>
      <c r="T39" s="3"/>
      <c r="U39" s="11"/>
      <c r="W39" s="10">
        <v>8</v>
      </c>
      <c r="X39" s="3"/>
      <c r="Y39" s="3"/>
      <c r="Z39" s="3"/>
      <c r="AA39" s="11"/>
      <c r="AB39" s="22">
        <f t="shared" si="9"/>
        <v>8.25</v>
      </c>
      <c r="AC39" s="42">
        <v>8</v>
      </c>
      <c r="AD39" s="43">
        <f t="shared" si="10"/>
        <v>0</v>
      </c>
      <c r="AE39" s="43">
        <f t="shared" si="11"/>
        <v>0</v>
      </c>
      <c r="AF39" s="43">
        <f t="shared" si="12"/>
        <v>0</v>
      </c>
      <c r="AG39" s="45">
        <f t="shared" si="13"/>
        <v>0</v>
      </c>
    </row>
    <row r="40" spans="1:33" x14ac:dyDescent="0.3">
      <c r="A40">
        <v>24</v>
      </c>
      <c r="B40">
        <v>0</v>
      </c>
      <c r="C40">
        <v>0</v>
      </c>
      <c r="P40" s="22"/>
      <c r="Q40" s="10">
        <v>8.5</v>
      </c>
      <c r="R40" s="3"/>
      <c r="S40" s="3"/>
      <c r="T40" s="3"/>
      <c r="U40" s="11"/>
      <c r="W40" s="10">
        <v>8.5</v>
      </c>
      <c r="X40" s="3"/>
      <c r="Y40" s="3"/>
      <c r="Z40" s="3"/>
      <c r="AA40" s="11"/>
      <c r="AB40" s="22">
        <f t="shared" si="9"/>
        <v>8.75</v>
      </c>
      <c r="AC40" s="42">
        <v>8.5</v>
      </c>
      <c r="AD40" s="43">
        <f t="shared" si="10"/>
        <v>0</v>
      </c>
      <c r="AE40" s="43">
        <f t="shared" si="11"/>
        <v>0</v>
      </c>
      <c r="AF40" s="43">
        <f t="shared" si="12"/>
        <v>0</v>
      </c>
      <c r="AG40" s="45">
        <f t="shared" si="13"/>
        <v>0</v>
      </c>
    </row>
    <row r="41" spans="1:33" x14ac:dyDescent="0.3">
      <c r="A41">
        <v>24.5</v>
      </c>
      <c r="B41">
        <v>0</v>
      </c>
      <c r="C41">
        <v>0</v>
      </c>
      <c r="P41" s="22"/>
      <c r="Q41" s="10">
        <v>9</v>
      </c>
      <c r="R41" s="3"/>
      <c r="S41" s="3"/>
      <c r="T41" s="3"/>
      <c r="U41" s="11"/>
      <c r="W41" s="10">
        <v>9</v>
      </c>
      <c r="X41" s="3"/>
      <c r="Y41" s="3"/>
      <c r="Z41" s="3"/>
      <c r="AA41" s="11"/>
      <c r="AB41" s="22">
        <f t="shared" si="9"/>
        <v>9.25</v>
      </c>
      <c r="AC41" s="42">
        <v>9</v>
      </c>
      <c r="AD41" s="43">
        <f t="shared" si="10"/>
        <v>0</v>
      </c>
      <c r="AE41" s="43">
        <f t="shared" si="11"/>
        <v>0</v>
      </c>
      <c r="AF41" s="43">
        <f t="shared" si="12"/>
        <v>0</v>
      </c>
      <c r="AG41" s="45">
        <f t="shared" si="13"/>
        <v>0</v>
      </c>
    </row>
    <row r="42" spans="1:33" x14ac:dyDescent="0.3">
      <c r="A42">
        <v>25</v>
      </c>
      <c r="B42">
        <v>0</v>
      </c>
      <c r="C42">
        <v>0</v>
      </c>
      <c r="P42" s="22"/>
      <c r="Q42" s="10">
        <v>9.5</v>
      </c>
      <c r="R42" s="3"/>
      <c r="S42" s="3"/>
      <c r="T42" s="3"/>
      <c r="U42" s="11"/>
      <c r="W42" s="10">
        <v>9.5</v>
      </c>
      <c r="X42" s="3"/>
      <c r="Y42" s="3"/>
      <c r="Z42" s="3"/>
      <c r="AA42" s="11"/>
      <c r="AB42" s="22">
        <f t="shared" si="9"/>
        <v>9.75</v>
      </c>
      <c r="AC42" s="42">
        <v>9.5</v>
      </c>
      <c r="AD42" s="43">
        <f t="shared" si="10"/>
        <v>0</v>
      </c>
      <c r="AE42" s="43">
        <f t="shared" si="11"/>
        <v>0</v>
      </c>
      <c r="AF42" s="43">
        <f t="shared" si="12"/>
        <v>0</v>
      </c>
      <c r="AG42" s="45">
        <f t="shared" si="13"/>
        <v>0</v>
      </c>
    </row>
    <row r="43" spans="1:33" x14ac:dyDescent="0.3">
      <c r="A43">
        <v>25.5</v>
      </c>
      <c r="B43">
        <v>0</v>
      </c>
      <c r="C43">
        <v>0</v>
      </c>
      <c r="P43" s="22"/>
      <c r="Q43" s="10">
        <v>10</v>
      </c>
      <c r="R43" s="3"/>
      <c r="S43" s="3"/>
      <c r="T43" s="3"/>
      <c r="U43" s="11"/>
      <c r="W43" s="10">
        <v>10</v>
      </c>
      <c r="X43" s="3"/>
      <c r="Y43" s="3"/>
      <c r="Z43" s="3"/>
      <c r="AA43" s="11"/>
      <c r="AB43" s="22">
        <f t="shared" si="9"/>
        <v>10.25</v>
      </c>
      <c r="AC43" s="42">
        <v>10</v>
      </c>
      <c r="AD43" s="43">
        <f t="shared" si="10"/>
        <v>0</v>
      </c>
      <c r="AE43" s="43">
        <f t="shared" si="11"/>
        <v>0</v>
      </c>
      <c r="AF43" s="43">
        <f t="shared" si="12"/>
        <v>0</v>
      </c>
      <c r="AG43" s="45">
        <f t="shared" si="13"/>
        <v>0</v>
      </c>
    </row>
    <row r="44" spans="1:33" x14ac:dyDescent="0.3">
      <c r="B44">
        <f>SUM(B2:B43)</f>
        <v>1015135</v>
      </c>
      <c r="C44">
        <f>SUM(C2:C43)</f>
        <v>15481</v>
      </c>
      <c r="P44" s="22"/>
      <c r="Q44" s="10">
        <v>10.5</v>
      </c>
      <c r="R44" s="3"/>
      <c r="S44" s="3"/>
      <c r="T44" s="3"/>
      <c r="U44" s="11"/>
      <c r="W44" s="10">
        <v>10.5</v>
      </c>
      <c r="X44" s="3"/>
      <c r="Y44" s="3"/>
      <c r="Z44" s="3"/>
      <c r="AA44" s="11"/>
      <c r="AB44" s="22">
        <f t="shared" si="9"/>
        <v>10.75</v>
      </c>
      <c r="AC44" s="42">
        <v>10.5</v>
      </c>
      <c r="AD44" s="43">
        <f t="shared" si="10"/>
        <v>0</v>
      </c>
      <c r="AE44" s="43">
        <f t="shared" si="11"/>
        <v>0</v>
      </c>
      <c r="AF44" s="43">
        <f t="shared" si="12"/>
        <v>0</v>
      </c>
      <c r="AG44" s="45">
        <f t="shared" si="13"/>
        <v>0</v>
      </c>
    </row>
    <row r="45" spans="1:33" x14ac:dyDescent="0.3">
      <c r="P45" s="22"/>
      <c r="Q45" s="10">
        <v>11</v>
      </c>
      <c r="R45" s="3"/>
      <c r="S45" s="3"/>
      <c r="T45" s="3"/>
      <c r="U45" s="11"/>
      <c r="W45" s="10">
        <v>11</v>
      </c>
      <c r="X45" s="3"/>
      <c r="Y45" s="3"/>
      <c r="Z45" s="3"/>
      <c r="AA45" s="11"/>
      <c r="AB45" s="22">
        <f t="shared" si="9"/>
        <v>11.25</v>
      </c>
      <c r="AC45" s="42">
        <v>11</v>
      </c>
      <c r="AD45" s="43">
        <f t="shared" si="10"/>
        <v>0</v>
      </c>
      <c r="AE45" s="43">
        <f t="shared" si="11"/>
        <v>0</v>
      </c>
      <c r="AF45" s="43">
        <f t="shared" si="12"/>
        <v>0</v>
      </c>
      <c r="AG45" s="45">
        <f t="shared" si="13"/>
        <v>0</v>
      </c>
    </row>
    <row r="46" spans="1:33" x14ac:dyDescent="0.3">
      <c r="P46" s="22"/>
      <c r="Q46" s="10">
        <v>11.5</v>
      </c>
      <c r="R46">
        <v>2</v>
      </c>
      <c r="U46" s="13">
        <v>2</v>
      </c>
      <c r="W46" s="10">
        <v>11.5</v>
      </c>
      <c r="X46" s="27">
        <f t="shared" ref="X46:X58" si="14">+R46/$U46</f>
        <v>1</v>
      </c>
      <c r="Y46" s="27">
        <f t="shared" ref="Y46:Y58" si="15">+S46/$U46</f>
        <v>0</v>
      </c>
      <c r="Z46" s="27">
        <f t="shared" ref="Z46:Z58" si="16">+T46/$U46</f>
        <v>0</v>
      </c>
      <c r="AA46" s="28">
        <f t="shared" ref="AA46:AA58" si="17">+U46/$U46</f>
        <v>1</v>
      </c>
      <c r="AB46" s="22">
        <f t="shared" si="9"/>
        <v>11.75</v>
      </c>
      <c r="AC46" s="42">
        <v>11.5</v>
      </c>
      <c r="AD46" s="43">
        <f t="shared" si="10"/>
        <v>97</v>
      </c>
      <c r="AE46" s="43">
        <f t="shared" si="11"/>
        <v>0</v>
      </c>
      <c r="AF46" s="43">
        <f t="shared" si="12"/>
        <v>0</v>
      </c>
      <c r="AG46" s="45">
        <f t="shared" si="13"/>
        <v>97</v>
      </c>
    </row>
    <row r="47" spans="1:33" x14ac:dyDescent="0.3">
      <c r="P47" s="22"/>
      <c r="Q47" s="10">
        <v>12</v>
      </c>
      <c r="R47">
        <v>10</v>
      </c>
      <c r="U47" s="13">
        <v>10</v>
      </c>
      <c r="W47" s="10">
        <v>12</v>
      </c>
      <c r="X47" s="27">
        <f t="shared" si="14"/>
        <v>1</v>
      </c>
      <c r="Y47" s="27">
        <f t="shared" si="15"/>
        <v>0</v>
      </c>
      <c r="Z47" s="27">
        <f t="shared" si="16"/>
        <v>0</v>
      </c>
      <c r="AA47" s="28">
        <f t="shared" si="17"/>
        <v>1</v>
      </c>
      <c r="AB47" s="22">
        <f t="shared" si="9"/>
        <v>12.25</v>
      </c>
      <c r="AC47" s="42">
        <v>12</v>
      </c>
      <c r="AD47" s="43">
        <f t="shared" si="10"/>
        <v>1048</v>
      </c>
      <c r="AE47" s="43">
        <f t="shared" si="11"/>
        <v>0</v>
      </c>
      <c r="AF47" s="43">
        <f t="shared" si="12"/>
        <v>0</v>
      </c>
      <c r="AG47" s="45">
        <f t="shared" si="13"/>
        <v>1048</v>
      </c>
    </row>
    <row r="48" spans="1:33" x14ac:dyDescent="0.3">
      <c r="P48" s="22"/>
      <c r="Q48" s="10">
        <v>12.5</v>
      </c>
      <c r="R48">
        <v>10</v>
      </c>
      <c r="U48" s="13">
        <v>10</v>
      </c>
      <c r="W48" s="10">
        <v>12.5</v>
      </c>
      <c r="X48" s="27">
        <f t="shared" si="14"/>
        <v>1</v>
      </c>
      <c r="Y48" s="27">
        <f t="shared" si="15"/>
        <v>0</v>
      </c>
      <c r="Z48" s="27">
        <f t="shared" si="16"/>
        <v>0</v>
      </c>
      <c r="AA48" s="28">
        <f t="shared" si="17"/>
        <v>1</v>
      </c>
      <c r="AB48" s="22">
        <f t="shared" si="9"/>
        <v>12.75</v>
      </c>
      <c r="AC48" s="42">
        <v>12.5</v>
      </c>
      <c r="AD48" s="43">
        <f t="shared" si="10"/>
        <v>2458</v>
      </c>
      <c r="AE48" s="43">
        <f t="shared" si="11"/>
        <v>0</v>
      </c>
      <c r="AF48" s="43">
        <f t="shared" si="12"/>
        <v>0</v>
      </c>
      <c r="AG48" s="45">
        <f t="shared" si="13"/>
        <v>2458</v>
      </c>
    </row>
    <row r="49" spans="16:33" x14ac:dyDescent="0.3">
      <c r="P49" s="22"/>
      <c r="Q49" s="10">
        <v>13</v>
      </c>
      <c r="R49">
        <v>15</v>
      </c>
      <c r="S49">
        <v>1</v>
      </c>
      <c r="U49" s="13">
        <v>16</v>
      </c>
      <c r="W49" s="10">
        <v>13</v>
      </c>
      <c r="X49" s="27">
        <f t="shared" si="14"/>
        <v>0.9375</v>
      </c>
      <c r="Y49" s="27">
        <f t="shared" si="15"/>
        <v>6.25E-2</v>
      </c>
      <c r="Z49" s="27">
        <f t="shared" si="16"/>
        <v>0</v>
      </c>
      <c r="AA49" s="28">
        <f t="shared" si="17"/>
        <v>1</v>
      </c>
      <c r="AB49" s="22">
        <f t="shared" si="9"/>
        <v>13.25</v>
      </c>
      <c r="AC49" s="42">
        <v>13</v>
      </c>
      <c r="AD49" s="43">
        <f t="shared" si="10"/>
        <v>3676.875</v>
      </c>
      <c r="AE49" s="43">
        <f t="shared" si="11"/>
        <v>245.125</v>
      </c>
      <c r="AF49" s="43">
        <f t="shared" si="12"/>
        <v>0</v>
      </c>
      <c r="AG49" s="45">
        <f t="shared" si="13"/>
        <v>3922</v>
      </c>
    </row>
    <row r="50" spans="16:33" x14ac:dyDescent="0.3">
      <c r="P50" s="22"/>
      <c r="Q50" s="10">
        <v>13.5</v>
      </c>
      <c r="R50">
        <v>19</v>
      </c>
      <c r="U50" s="13">
        <v>19</v>
      </c>
      <c r="W50" s="10">
        <v>13.5</v>
      </c>
      <c r="X50" s="27">
        <f t="shared" si="14"/>
        <v>1</v>
      </c>
      <c r="Y50" s="27">
        <f t="shared" si="15"/>
        <v>0</v>
      </c>
      <c r="Z50" s="27">
        <f t="shared" si="16"/>
        <v>0</v>
      </c>
      <c r="AA50" s="28">
        <f t="shared" si="17"/>
        <v>1</v>
      </c>
      <c r="AB50" s="22">
        <f t="shared" si="9"/>
        <v>13.75</v>
      </c>
      <c r="AC50" s="42">
        <v>13.5</v>
      </c>
      <c r="AD50" s="43">
        <f t="shared" si="10"/>
        <v>1959</v>
      </c>
      <c r="AE50" s="43">
        <f t="shared" si="11"/>
        <v>0</v>
      </c>
      <c r="AF50" s="43">
        <f t="shared" si="12"/>
        <v>0</v>
      </c>
      <c r="AG50" s="45">
        <f t="shared" si="13"/>
        <v>1959</v>
      </c>
    </row>
    <row r="51" spans="16:33" x14ac:dyDescent="0.3">
      <c r="P51" s="22"/>
      <c r="Q51" s="10">
        <v>14</v>
      </c>
      <c r="R51">
        <v>20</v>
      </c>
      <c r="U51" s="13">
        <v>20</v>
      </c>
      <c r="W51" s="10">
        <v>14</v>
      </c>
      <c r="X51" s="27">
        <f t="shared" si="14"/>
        <v>1</v>
      </c>
      <c r="Y51" s="27">
        <f t="shared" si="15"/>
        <v>0</v>
      </c>
      <c r="Z51" s="27">
        <f t="shared" si="16"/>
        <v>0</v>
      </c>
      <c r="AA51" s="28">
        <f t="shared" si="17"/>
        <v>1</v>
      </c>
      <c r="AB51" s="22">
        <f t="shared" si="9"/>
        <v>14.25</v>
      </c>
      <c r="AC51" s="42">
        <v>14</v>
      </c>
      <c r="AD51" s="43">
        <f t="shared" si="10"/>
        <v>2012</v>
      </c>
      <c r="AE51" s="43">
        <f t="shared" si="11"/>
        <v>0</v>
      </c>
      <c r="AF51" s="43">
        <f t="shared" si="12"/>
        <v>0</v>
      </c>
      <c r="AG51" s="45">
        <f t="shared" si="13"/>
        <v>2012</v>
      </c>
    </row>
    <row r="52" spans="16:33" x14ac:dyDescent="0.3">
      <c r="P52" s="22"/>
      <c r="Q52" s="10">
        <v>14.5</v>
      </c>
      <c r="R52">
        <v>18</v>
      </c>
      <c r="U52" s="13">
        <v>18</v>
      </c>
      <c r="W52" s="10">
        <v>14.5</v>
      </c>
      <c r="X52" s="27">
        <f t="shared" si="14"/>
        <v>1</v>
      </c>
      <c r="Y52" s="27">
        <f t="shared" si="15"/>
        <v>0</v>
      </c>
      <c r="Z52" s="27">
        <f t="shared" si="16"/>
        <v>0</v>
      </c>
      <c r="AA52" s="28">
        <f t="shared" si="17"/>
        <v>1</v>
      </c>
      <c r="AB52" s="22">
        <f t="shared" si="9"/>
        <v>14.75</v>
      </c>
      <c r="AC52" s="42">
        <v>14.5</v>
      </c>
      <c r="AD52" s="43">
        <f t="shared" si="10"/>
        <v>1901</v>
      </c>
      <c r="AE52" s="43">
        <f t="shared" si="11"/>
        <v>0</v>
      </c>
      <c r="AF52" s="43">
        <f t="shared" si="12"/>
        <v>0</v>
      </c>
      <c r="AG52" s="45">
        <f t="shared" si="13"/>
        <v>1901</v>
      </c>
    </row>
    <row r="53" spans="16:33" x14ac:dyDescent="0.3">
      <c r="P53" s="22"/>
      <c r="Q53" s="10">
        <v>15</v>
      </c>
      <c r="R53">
        <v>12</v>
      </c>
      <c r="U53" s="13">
        <v>12</v>
      </c>
      <c r="W53" s="10">
        <v>15</v>
      </c>
      <c r="X53" s="27">
        <f t="shared" si="14"/>
        <v>1</v>
      </c>
      <c r="Y53" s="27">
        <f t="shared" si="15"/>
        <v>0</v>
      </c>
      <c r="Z53" s="27">
        <f t="shared" si="16"/>
        <v>0</v>
      </c>
      <c r="AA53" s="28">
        <f t="shared" si="17"/>
        <v>1</v>
      </c>
      <c r="AB53" s="22">
        <f t="shared" si="9"/>
        <v>15.25</v>
      </c>
      <c r="AC53" s="42">
        <v>15</v>
      </c>
      <c r="AD53" s="43">
        <f t="shared" si="10"/>
        <v>933</v>
      </c>
      <c r="AE53" s="43">
        <f t="shared" si="11"/>
        <v>0</v>
      </c>
      <c r="AF53" s="43">
        <f t="shared" si="12"/>
        <v>0</v>
      </c>
      <c r="AG53" s="45">
        <f t="shared" si="13"/>
        <v>933</v>
      </c>
    </row>
    <row r="54" spans="16:33" x14ac:dyDescent="0.3">
      <c r="P54" s="22"/>
      <c r="Q54" s="10">
        <v>15.5</v>
      </c>
      <c r="R54">
        <v>17</v>
      </c>
      <c r="U54" s="13">
        <v>17</v>
      </c>
      <c r="W54" s="10">
        <v>15.5</v>
      </c>
      <c r="X54" s="27">
        <f t="shared" si="14"/>
        <v>1</v>
      </c>
      <c r="Y54" s="27">
        <f t="shared" si="15"/>
        <v>0</v>
      </c>
      <c r="Z54" s="27">
        <f t="shared" si="16"/>
        <v>0</v>
      </c>
      <c r="AA54" s="28">
        <f t="shared" si="17"/>
        <v>1</v>
      </c>
      <c r="AB54" s="22">
        <f t="shared" si="9"/>
        <v>15.75</v>
      </c>
      <c r="AC54" s="42">
        <v>15.5</v>
      </c>
      <c r="AD54" s="43">
        <f t="shared" si="10"/>
        <v>690</v>
      </c>
      <c r="AE54" s="43">
        <f t="shared" si="11"/>
        <v>0</v>
      </c>
      <c r="AF54" s="43">
        <f t="shared" si="12"/>
        <v>0</v>
      </c>
      <c r="AG54" s="45">
        <f t="shared" si="13"/>
        <v>690</v>
      </c>
    </row>
    <row r="55" spans="16:33" x14ac:dyDescent="0.3">
      <c r="P55" s="22"/>
      <c r="Q55" s="10">
        <v>16</v>
      </c>
      <c r="R55">
        <v>3</v>
      </c>
      <c r="S55">
        <v>7</v>
      </c>
      <c r="U55" s="13">
        <v>10</v>
      </c>
      <c r="W55" s="10">
        <v>16</v>
      </c>
      <c r="X55" s="27">
        <f t="shared" si="14"/>
        <v>0.3</v>
      </c>
      <c r="Y55" s="27">
        <f t="shared" si="15"/>
        <v>0.7</v>
      </c>
      <c r="Z55" s="27">
        <f t="shared" si="16"/>
        <v>0</v>
      </c>
      <c r="AA55" s="28">
        <f t="shared" si="17"/>
        <v>1</v>
      </c>
      <c r="AB55" s="22">
        <f t="shared" si="9"/>
        <v>16.25</v>
      </c>
      <c r="AC55" s="42">
        <v>16</v>
      </c>
      <c r="AD55" s="43">
        <f t="shared" si="10"/>
        <v>72.899999999999991</v>
      </c>
      <c r="AE55" s="43">
        <f t="shared" si="11"/>
        <v>170.1</v>
      </c>
      <c r="AF55" s="43">
        <f t="shared" si="12"/>
        <v>0</v>
      </c>
      <c r="AG55" s="45">
        <f t="shared" si="13"/>
        <v>243</v>
      </c>
    </row>
    <row r="56" spans="16:33" x14ac:dyDescent="0.3">
      <c r="P56" s="22"/>
      <c r="Q56" s="10">
        <v>16.5</v>
      </c>
      <c r="R56">
        <v>4</v>
      </c>
      <c r="S56">
        <v>4</v>
      </c>
      <c r="T56">
        <v>1</v>
      </c>
      <c r="U56" s="13">
        <v>9</v>
      </c>
      <c r="W56" s="10">
        <v>16.5</v>
      </c>
      <c r="X56" s="27">
        <f t="shared" si="14"/>
        <v>0.44444444444444442</v>
      </c>
      <c r="Y56" s="27">
        <f t="shared" si="15"/>
        <v>0.44444444444444442</v>
      </c>
      <c r="Z56" s="27">
        <f t="shared" si="16"/>
        <v>0.1111111111111111</v>
      </c>
      <c r="AA56" s="28">
        <f t="shared" si="17"/>
        <v>1</v>
      </c>
      <c r="AB56" s="22">
        <f t="shared" si="9"/>
        <v>16.75</v>
      </c>
      <c r="AC56" s="42">
        <v>16.5</v>
      </c>
      <c r="AD56" s="43">
        <f t="shared" si="10"/>
        <v>0</v>
      </c>
      <c r="AE56" s="43">
        <f t="shared" si="11"/>
        <v>0</v>
      </c>
      <c r="AF56" s="43">
        <f t="shared" si="12"/>
        <v>0</v>
      </c>
      <c r="AG56" s="45">
        <f t="shared" si="13"/>
        <v>0</v>
      </c>
    </row>
    <row r="57" spans="16:33" x14ac:dyDescent="0.3">
      <c r="P57" s="22"/>
      <c r="Q57" s="10">
        <v>17</v>
      </c>
      <c r="R57">
        <v>5</v>
      </c>
      <c r="S57">
        <v>3</v>
      </c>
      <c r="T57">
        <v>1</v>
      </c>
      <c r="U57" s="13">
        <v>9</v>
      </c>
      <c r="W57" s="10">
        <v>17</v>
      </c>
      <c r="X57" s="27">
        <f t="shared" si="14"/>
        <v>0.55555555555555558</v>
      </c>
      <c r="Y57" s="27">
        <f t="shared" si="15"/>
        <v>0.33333333333333331</v>
      </c>
      <c r="Z57" s="27">
        <f t="shared" si="16"/>
        <v>0.1111111111111111</v>
      </c>
      <c r="AA57" s="28">
        <f t="shared" si="17"/>
        <v>1</v>
      </c>
      <c r="AB57" s="22">
        <f t="shared" si="9"/>
        <v>17.25</v>
      </c>
      <c r="AC57" s="42">
        <v>17</v>
      </c>
      <c r="AD57" s="43">
        <f t="shared" si="10"/>
        <v>121.11111111111111</v>
      </c>
      <c r="AE57" s="43">
        <f t="shared" si="11"/>
        <v>72.666666666666657</v>
      </c>
      <c r="AF57" s="43">
        <f t="shared" si="12"/>
        <v>24.222222222222221</v>
      </c>
      <c r="AG57" s="45">
        <f t="shared" si="13"/>
        <v>218</v>
      </c>
    </row>
    <row r="58" spans="16:33" x14ac:dyDescent="0.3">
      <c r="Q58" s="14" t="s">
        <v>40</v>
      </c>
      <c r="R58" s="15">
        <v>135</v>
      </c>
      <c r="S58" s="15">
        <v>15</v>
      </c>
      <c r="T58" s="15">
        <v>2</v>
      </c>
      <c r="U58" s="16">
        <v>152</v>
      </c>
      <c r="W58" s="14" t="s">
        <v>40</v>
      </c>
      <c r="X58" s="29">
        <f t="shared" si="14"/>
        <v>0.88815789473684215</v>
      </c>
      <c r="Y58" s="30">
        <f t="shared" si="15"/>
        <v>9.8684210526315791E-2</v>
      </c>
      <c r="Z58" s="30">
        <f t="shared" si="16"/>
        <v>1.3157894736842105E-2</v>
      </c>
      <c r="AA58" s="31">
        <f t="shared" si="17"/>
        <v>1</v>
      </c>
      <c r="AC58" s="46" t="s">
        <v>40</v>
      </c>
      <c r="AD58" s="47">
        <f>SUM(AD37:AD57)</f>
        <v>14968.886111111111</v>
      </c>
      <c r="AE58" s="48">
        <f>SUM(AE37:AE57)</f>
        <v>487.89166666666665</v>
      </c>
      <c r="AF58" s="48">
        <f>SUM(AF37:AF57)</f>
        <v>24.222222222222221</v>
      </c>
      <c r="AG58" s="49">
        <f>SUM(AG37:AG57)</f>
        <v>15481</v>
      </c>
    </row>
    <row r="59" spans="16:33" x14ac:dyDescent="0.3">
      <c r="AC59" s="37" t="s">
        <v>47</v>
      </c>
      <c r="AD59" s="38">
        <f>AD58/AD28*1000</f>
        <v>15.145212054817582</v>
      </c>
      <c r="AE59" s="38">
        <f>AE58/AE28*1000</f>
        <v>18.724398549816168</v>
      </c>
      <c r="AF59" s="38">
        <f>AF58/AF28*1000</f>
        <v>33.600493218249078</v>
      </c>
      <c r="AG59" s="38">
        <f>AG58/AG28*1000</f>
        <v>15.25018839858738</v>
      </c>
    </row>
  </sheetData>
  <mergeCells count="24">
    <mergeCell ref="Q1:U1"/>
    <mergeCell ref="W1:AA1"/>
    <mergeCell ref="AC1:AG1"/>
    <mergeCell ref="Q5:Q6"/>
    <mergeCell ref="R5:T5"/>
    <mergeCell ref="U5:U6"/>
    <mergeCell ref="W5:W6"/>
    <mergeCell ref="X5:Z5"/>
    <mergeCell ref="AA5:AA6"/>
    <mergeCell ref="AC5:AC6"/>
    <mergeCell ref="AD5:AF5"/>
    <mergeCell ref="AG5:AG6"/>
    <mergeCell ref="Q31:U31"/>
    <mergeCell ref="W31:AA31"/>
    <mergeCell ref="AC31:AG31"/>
    <mergeCell ref="Q35:Q36"/>
    <mergeCell ref="R35:T35"/>
    <mergeCell ref="U35:U36"/>
    <mergeCell ref="W35:W36"/>
    <mergeCell ref="X35:Z35"/>
    <mergeCell ref="AA35:AA36"/>
    <mergeCell ref="AC35:AC36"/>
    <mergeCell ref="AD35:AF35"/>
    <mergeCell ref="AG35:AG3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"/>
  <sheetViews>
    <sheetView zoomScaleNormal="100" workbookViewId="0">
      <selection activeCell="C44" sqref="C44"/>
    </sheetView>
  </sheetViews>
  <sheetFormatPr baseColWidth="10" defaultColWidth="8.77734375" defaultRowHeight="14.4" x14ac:dyDescent="0.3"/>
  <cols>
    <col min="1" max="1025" width="9.109375"/>
  </cols>
  <sheetData>
    <row r="1" spans="1:8" x14ac:dyDescent="0.3">
      <c r="A1" t="s">
        <v>41</v>
      </c>
      <c r="B1" t="s">
        <v>49</v>
      </c>
      <c r="C1" t="s">
        <v>50</v>
      </c>
    </row>
    <row r="2" spans="1:8" x14ac:dyDescent="0.3">
      <c r="A2">
        <v>5</v>
      </c>
      <c r="B2">
        <v>0</v>
      </c>
      <c r="C2">
        <v>0</v>
      </c>
    </row>
    <row r="3" spans="1:8" x14ac:dyDescent="0.3">
      <c r="A3">
        <v>5.5</v>
      </c>
      <c r="B3">
        <v>0</v>
      </c>
      <c r="C3">
        <v>0</v>
      </c>
    </row>
    <row r="4" spans="1:8" x14ac:dyDescent="0.3">
      <c r="A4">
        <v>6</v>
      </c>
      <c r="B4">
        <v>0</v>
      </c>
      <c r="C4">
        <v>0</v>
      </c>
    </row>
    <row r="5" spans="1:8" x14ac:dyDescent="0.3">
      <c r="A5">
        <v>6.5</v>
      </c>
      <c r="B5">
        <v>0</v>
      </c>
      <c r="C5">
        <v>0</v>
      </c>
    </row>
    <row r="6" spans="1:8" x14ac:dyDescent="0.3">
      <c r="A6">
        <v>7</v>
      </c>
      <c r="B6">
        <v>0</v>
      </c>
      <c r="C6">
        <v>0</v>
      </c>
    </row>
    <row r="7" spans="1:8" x14ac:dyDescent="0.3">
      <c r="A7">
        <v>7.5</v>
      </c>
      <c r="B7">
        <v>0</v>
      </c>
      <c r="C7">
        <v>0</v>
      </c>
      <c r="H7" s="50" t="s">
        <v>51</v>
      </c>
    </row>
    <row r="8" spans="1:8" x14ac:dyDescent="0.3">
      <c r="A8">
        <v>8</v>
      </c>
      <c r="B8">
        <v>0</v>
      </c>
      <c r="C8">
        <v>0</v>
      </c>
    </row>
    <row r="9" spans="1:8" x14ac:dyDescent="0.3">
      <c r="A9">
        <v>8.5</v>
      </c>
      <c r="B9">
        <v>0</v>
      </c>
      <c r="C9">
        <v>0</v>
      </c>
    </row>
    <row r="10" spans="1:8" x14ac:dyDescent="0.3">
      <c r="A10">
        <v>9</v>
      </c>
      <c r="B10">
        <v>0</v>
      </c>
      <c r="C10">
        <v>0</v>
      </c>
    </row>
    <row r="11" spans="1:8" x14ac:dyDescent="0.3">
      <c r="A11">
        <v>9.5</v>
      </c>
      <c r="B11">
        <v>0</v>
      </c>
      <c r="C11">
        <v>0</v>
      </c>
    </row>
    <row r="12" spans="1:8" x14ac:dyDescent="0.3">
      <c r="A12">
        <v>10</v>
      </c>
      <c r="B12">
        <v>0</v>
      </c>
      <c r="C12">
        <v>0</v>
      </c>
    </row>
    <row r="13" spans="1:8" x14ac:dyDescent="0.3">
      <c r="A13">
        <v>10.5</v>
      </c>
      <c r="B13">
        <v>9130</v>
      </c>
      <c r="C13">
        <v>65</v>
      </c>
    </row>
    <row r="14" spans="1:8" x14ac:dyDescent="0.3">
      <c r="A14">
        <v>11</v>
      </c>
      <c r="B14">
        <v>68439</v>
      </c>
      <c r="C14">
        <v>560</v>
      </c>
    </row>
    <row r="15" spans="1:8" x14ac:dyDescent="0.3">
      <c r="A15">
        <v>11.5</v>
      </c>
      <c r="B15">
        <v>36505</v>
      </c>
      <c r="C15">
        <v>341</v>
      </c>
    </row>
    <row r="16" spans="1:8" x14ac:dyDescent="0.3">
      <c r="A16">
        <v>12</v>
      </c>
      <c r="B16">
        <v>22818</v>
      </c>
      <c r="C16">
        <v>242</v>
      </c>
    </row>
    <row r="17" spans="1:3" x14ac:dyDescent="0.3">
      <c r="A17">
        <v>12.5</v>
      </c>
      <c r="B17">
        <v>0</v>
      </c>
      <c r="C17">
        <v>0</v>
      </c>
    </row>
    <row r="18" spans="1:3" x14ac:dyDescent="0.3">
      <c r="A18">
        <v>13</v>
      </c>
      <c r="B18">
        <v>0</v>
      </c>
      <c r="C18">
        <v>0</v>
      </c>
    </row>
    <row r="19" spans="1:3" x14ac:dyDescent="0.3">
      <c r="A19">
        <v>13.5</v>
      </c>
      <c r="B19">
        <v>0</v>
      </c>
      <c r="C19">
        <v>0</v>
      </c>
    </row>
    <row r="20" spans="1:3" x14ac:dyDescent="0.3">
      <c r="A20">
        <v>14</v>
      </c>
      <c r="B20">
        <v>0</v>
      </c>
      <c r="C20">
        <v>0</v>
      </c>
    </row>
    <row r="21" spans="1:3" x14ac:dyDescent="0.3">
      <c r="A21">
        <v>14.5</v>
      </c>
      <c r="B21">
        <v>0</v>
      </c>
      <c r="C21">
        <v>0</v>
      </c>
    </row>
    <row r="22" spans="1:3" x14ac:dyDescent="0.3">
      <c r="A22">
        <v>15</v>
      </c>
      <c r="B22">
        <v>0</v>
      </c>
      <c r="C22">
        <v>0</v>
      </c>
    </row>
    <row r="23" spans="1:3" x14ac:dyDescent="0.3">
      <c r="A23">
        <v>15.5</v>
      </c>
      <c r="B23">
        <v>0</v>
      </c>
      <c r="C23">
        <v>0</v>
      </c>
    </row>
    <row r="24" spans="1:3" x14ac:dyDescent="0.3">
      <c r="A24">
        <v>16</v>
      </c>
      <c r="B24">
        <v>0</v>
      </c>
      <c r="C24">
        <v>0</v>
      </c>
    </row>
    <row r="25" spans="1:3" x14ac:dyDescent="0.3">
      <c r="A25">
        <v>16.5</v>
      </c>
      <c r="B25">
        <v>0</v>
      </c>
      <c r="C25">
        <v>0</v>
      </c>
    </row>
    <row r="26" spans="1:3" x14ac:dyDescent="0.3">
      <c r="A26">
        <v>17</v>
      </c>
      <c r="B26">
        <v>0</v>
      </c>
      <c r="C26">
        <v>0</v>
      </c>
    </row>
    <row r="27" spans="1:3" x14ac:dyDescent="0.3">
      <c r="A27">
        <v>17.5</v>
      </c>
      <c r="B27">
        <v>0</v>
      </c>
      <c r="C27">
        <v>0</v>
      </c>
    </row>
    <row r="28" spans="1:3" x14ac:dyDescent="0.3">
      <c r="A28">
        <v>18</v>
      </c>
      <c r="B28">
        <v>0</v>
      </c>
      <c r="C28">
        <v>0</v>
      </c>
    </row>
    <row r="29" spans="1:3" x14ac:dyDescent="0.3">
      <c r="A29">
        <v>18.5</v>
      </c>
      <c r="B29">
        <v>0</v>
      </c>
      <c r="C29">
        <v>0</v>
      </c>
    </row>
    <row r="30" spans="1:3" x14ac:dyDescent="0.3">
      <c r="A30">
        <v>19</v>
      </c>
      <c r="B30">
        <v>0</v>
      </c>
      <c r="C30">
        <v>0</v>
      </c>
    </row>
    <row r="31" spans="1:3" x14ac:dyDescent="0.3">
      <c r="A31">
        <v>19.5</v>
      </c>
      <c r="B31">
        <v>0</v>
      </c>
      <c r="C31">
        <v>0</v>
      </c>
    </row>
    <row r="32" spans="1:3" x14ac:dyDescent="0.3">
      <c r="A32">
        <v>20</v>
      </c>
      <c r="B32">
        <v>0</v>
      </c>
      <c r="C32">
        <v>0</v>
      </c>
    </row>
    <row r="33" spans="1:3" x14ac:dyDescent="0.3">
      <c r="A33">
        <v>20.5</v>
      </c>
      <c r="B33">
        <v>0</v>
      </c>
      <c r="C33">
        <v>0</v>
      </c>
    </row>
    <row r="34" spans="1:3" x14ac:dyDescent="0.3">
      <c r="A34">
        <v>21</v>
      </c>
      <c r="B34">
        <v>0</v>
      </c>
      <c r="C34">
        <v>0</v>
      </c>
    </row>
    <row r="35" spans="1:3" x14ac:dyDescent="0.3">
      <c r="A35">
        <v>21.5</v>
      </c>
      <c r="B35">
        <v>0</v>
      </c>
      <c r="C35">
        <v>0</v>
      </c>
    </row>
    <row r="36" spans="1:3" x14ac:dyDescent="0.3">
      <c r="A36">
        <v>22</v>
      </c>
      <c r="B36">
        <v>0</v>
      </c>
      <c r="C36">
        <v>0</v>
      </c>
    </row>
    <row r="37" spans="1:3" x14ac:dyDescent="0.3">
      <c r="A37">
        <v>22.5</v>
      </c>
      <c r="B37">
        <v>0</v>
      </c>
      <c r="C37">
        <v>0</v>
      </c>
    </row>
    <row r="38" spans="1:3" x14ac:dyDescent="0.3">
      <c r="A38">
        <v>23</v>
      </c>
      <c r="B38">
        <v>0</v>
      </c>
      <c r="C38">
        <v>0</v>
      </c>
    </row>
    <row r="39" spans="1:3" x14ac:dyDescent="0.3">
      <c r="A39">
        <v>23.5</v>
      </c>
      <c r="B39">
        <v>0</v>
      </c>
      <c r="C39">
        <v>0</v>
      </c>
    </row>
    <row r="40" spans="1:3" x14ac:dyDescent="0.3">
      <c r="A40">
        <v>24</v>
      </c>
      <c r="B40">
        <v>0</v>
      </c>
      <c r="C40">
        <v>0</v>
      </c>
    </row>
    <row r="41" spans="1:3" x14ac:dyDescent="0.3">
      <c r="A41">
        <v>24.5</v>
      </c>
      <c r="B41">
        <v>0</v>
      </c>
      <c r="C41">
        <v>0</v>
      </c>
    </row>
    <row r="42" spans="1:3" x14ac:dyDescent="0.3">
      <c r="A42">
        <v>25</v>
      </c>
      <c r="B42">
        <v>0</v>
      </c>
      <c r="C42">
        <v>0</v>
      </c>
    </row>
    <row r="43" spans="1:3" x14ac:dyDescent="0.3">
      <c r="A43">
        <v>25.5</v>
      </c>
      <c r="B43">
        <v>0</v>
      </c>
      <c r="C43">
        <v>0</v>
      </c>
    </row>
    <row r="44" spans="1:3" x14ac:dyDescent="0.3">
      <c r="B44">
        <f>SUM(B2:B43)</f>
        <v>136892</v>
      </c>
      <c r="C44">
        <f>SUM(C2:C43)</f>
        <v>1208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83"/>
  <sheetViews>
    <sheetView tabSelected="1" topLeftCell="Y27" zoomScaleNormal="100" workbookViewId="0">
      <selection activeCell="AM60" sqref="AM60"/>
    </sheetView>
  </sheetViews>
  <sheetFormatPr baseColWidth="10" defaultColWidth="8.77734375" defaultRowHeight="14.4" x14ac:dyDescent="0.3"/>
  <cols>
    <col min="1" max="39" width="9.109375"/>
    <col min="40" max="40" width="13.109375" bestFit="1" customWidth="1"/>
    <col min="41" max="43" width="9.109375"/>
    <col min="44" max="44" width="11" bestFit="1" customWidth="1"/>
    <col min="45" max="1025" width="9.109375"/>
  </cols>
  <sheetData>
    <row r="1" spans="1:42" ht="30.75" customHeight="1" x14ac:dyDescent="0.3">
      <c r="A1" t="s">
        <v>41</v>
      </c>
      <c r="B1" t="s">
        <v>42</v>
      </c>
      <c r="C1" t="s">
        <v>43</v>
      </c>
      <c r="R1" s="126" t="s">
        <v>44</v>
      </c>
      <c r="S1" s="126"/>
      <c r="T1" s="126"/>
      <c r="U1" s="126"/>
      <c r="V1" s="126"/>
      <c r="W1" s="17"/>
      <c r="X1" s="126" t="s">
        <v>45</v>
      </c>
      <c r="Y1" s="126"/>
      <c r="Z1" s="126"/>
      <c r="AA1" s="126"/>
      <c r="AB1" s="126"/>
      <c r="AC1" s="17"/>
      <c r="AD1" s="130" t="s">
        <v>46</v>
      </c>
      <c r="AE1" s="130"/>
      <c r="AF1" s="130"/>
      <c r="AG1" s="130"/>
      <c r="AH1" s="130"/>
      <c r="AJ1" s="130" t="s">
        <v>46</v>
      </c>
      <c r="AK1" s="130"/>
      <c r="AL1" s="130"/>
      <c r="AM1" s="130"/>
      <c r="AN1" s="130"/>
    </row>
    <row r="2" spans="1:42" x14ac:dyDescent="0.3">
      <c r="A2">
        <v>5</v>
      </c>
      <c r="B2">
        <v>0</v>
      </c>
      <c r="C2">
        <v>0</v>
      </c>
      <c r="R2" s="6" t="s">
        <v>0</v>
      </c>
      <c r="S2" s="6" t="s">
        <v>19</v>
      </c>
      <c r="T2" s="6"/>
      <c r="U2" s="6"/>
      <c r="V2" s="6"/>
      <c r="X2" s="6" t="s">
        <v>0</v>
      </c>
      <c r="Y2" s="6" t="s">
        <v>19</v>
      </c>
      <c r="Z2" s="6"/>
      <c r="AA2" s="6"/>
      <c r="AB2" s="6"/>
      <c r="AD2" s="18" t="s">
        <v>0</v>
      </c>
      <c r="AE2" s="18" t="s">
        <v>19</v>
      </c>
      <c r="AF2" s="18"/>
      <c r="AG2" s="18"/>
      <c r="AH2" s="18"/>
      <c r="AJ2" s="18" t="s">
        <v>0</v>
      </c>
      <c r="AK2" s="18" t="s">
        <v>19</v>
      </c>
      <c r="AL2" s="18"/>
      <c r="AM2" s="18"/>
      <c r="AN2" s="18"/>
    </row>
    <row r="3" spans="1:42" x14ac:dyDescent="0.3">
      <c r="A3">
        <v>5.5</v>
      </c>
      <c r="B3">
        <v>0</v>
      </c>
      <c r="C3">
        <v>0</v>
      </c>
      <c r="R3" s="6" t="s">
        <v>2</v>
      </c>
      <c r="S3" s="6" t="s">
        <v>34</v>
      </c>
      <c r="T3" s="6"/>
      <c r="U3" s="6"/>
      <c r="V3" s="6"/>
      <c r="X3" s="6" t="s">
        <v>2</v>
      </c>
      <c r="Y3" s="6" t="s">
        <v>34</v>
      </c>
      <c r="Z3" s="6"/>
      <c r="AA3" s="6"/>
      <c r="AB3" s="6"/>
      <c r="AD3" s="18" t="s">
        <v>2</v>
      </c>
      <c r="AE3" s="18" t="s">
        <v>34</v>
      </c>
      <c r="AF3" s="18"/>
      <c r="AG3" s="18"/>
      <c r="AH3" s="18"/>
      <c r="AJ3" s="18" t="s">
        <v>2</v>
      </c>
      <c r="AK3" s="18" t="s">
        <v>52</v>
      </c>
      <c r="AL3" s="18"/>
      <c r="AM3" s="18"/>
      <c r="AN3" s="18"/>
    </row>
    <row r="4" spans="1:42" x14ac:dyDescent="0.3">
      <c r="A4">
        <v>6</v>
      </c>
      <c r="B4">
        <v>0</v>
      </c>
      <c r="C4">
        <v>0</v>
      </c>
      <c r="R4" s="6" t="s">
        <v>36</v>
      </c>
      <c r="S4" s="6" t="s">
        <v>37</v>
      </c>
      <c r="T4" s="6"/>
      <c r="U4" s="6"/>
      <c r="V4" s="6"/>
      <c r="X4" s="6" t="s">
        <v>36</v>
      </c>
      <c r="Y4" s="6" t="s">
        <v>37</v>
      </c>
      <c r="Z4" s="6"/>
      <c r="AA4" s="6"/>
      <c r="AB4" s="6"/>
      <c r="AD4" s="18" t="s">
        <v>36</v>
      </c>
      <c r="AE4" s="18" t="s">
        <v>37</v>
      </c>
      <c r="AF4" s="18"/>
      <c r="AG4" s="18"/>
      <c r="AH4" s="18"/>
      <c r="AJ4" s="18" t="s">
        <v>36</v>
      </c>
      <c r="AK4" s="18" t="s">
        <v>37</v>
      </c>
      <c r="AL4" s="18"/>
      <c r="AM4" s="18"/>
      <c r="AN4" s="18"/>
    </row>
    <row r="5" spans="1:42" x14ac:dyDescent="0.3">
      <c r="A5">
        <v>6.5</v>
      </c>
      <c r="B5">
        <v>0</v>
      </c>
      <c r="C5">
        <v>0</v>
      </c>
      <c r="R5" s="123" t="s">
        <v>38</v>
      </c>
      <c r="S5" s="125" t="s">
        <v>39</v>
      </c>
      <c r="T5" s="125"/>
      <c r="U5" s="125"/>
      <c r="V5" s="123" t="s">
        <v>40</v>
      </c>
      <c r="X5" s="123" t="s">
        <v>38</v>
      </c>
      <c r="Y5" s="125" t="s">
        <v>39</v>
      </c>
      <c r="Z5" s="125"/>
      <c r="AA5" s="125"/>
      <c r="AB5" s="123" t="s">
        <v>40</v>
      </c>
      <c r="AD5" s="131" t="s">
        <v>38</v>
      </c>
      <c r="AE5" s="132" t="s">
        <v>39</v>
      </c>
      <c r="AF5" s="132"/>
      <c r="AG5" s="132"/>
      <c r="AH5" s="131" t="s">
        <v>40</v>
      </c>
      <c r="AJ5" s="131" t="s">
        <v>38</v>
      </c>
      <c r="AK5" s="132" t="s">
        <v>39</v>
      </c>
      <c r="AL5" s="132"/>
      <c r="AM5" s="132"/>
      <c r="AN5" s="131" t="s">
        <v>40</v>
      </c>
    </row>
    <row r="6" spans="1:42" x14ac:dyDescent="0.3">
      <c r="A6">
        <v>7</v>
      </c>
      <c r="B6">
        <v>3052</v>
      </c>
      <c r="C6">
        <v>7</v>
      </c>
      <c r="R6" s="123"/>
      <c r="S6" s="9">
        <v>1</v>
      </c>
      <c r="T6" s="5">
        <v>2</v>
      </c>
      <c r="U6" s="4">
        <v>3</v>
      </c>
      <c r="V6" s="123"/>
      <c r="X6" s="123"/>
      <c r="Y6" s="9">
        <v>1</v>
      </c>
      <c r="Z6" s="5">
        <v>2</v>
      </c>
      <c r="AA6" s="4">
        <v>3</v>
      </c>
      <c r="AB6" s="123"/>
      <c r="AD6" s="131"/>
      <c r="AE6" s="19">
        <v>1</v>
      </c>
      <c r="AF6" s="2">
        <v>2</v>
      </c>
      <c r="AG6" s="20">
        <v>3</v>
      </c>
      <c r="AH6" s="131"/>
      <c r="AJ6" s="131"/>
      <c r="AK6" s="19">
        <v>1</v>
      </c>
      <c r="AL6" s="2">
        <v>2</v>
      </c>
      <c r="AM6" s="20">
        <v>3</v>
      </c>
      <c r="AN6" s="131"/>
      <c r="AP6" t="s">
        <v>53</v>
      </c>
    </row>
    <row r="7" spans="1:42" x14ac:dyDescent="0.3">
      <c r="A7">
        <v>7.5</v>
      </c>
      <c r="B7">
        <v>43051</v>
      </c>
      <c r="C7">
        <v>113</v>
      </c>
      <c r="R7" s="10">
        <v>7</v>
      </c>
      <c r="S7">
        <v>2</v>
      </c>
      <c r="V7" s="12">
        <v>2</v>
      </c>
      <c r="X7" s="10">
        <v>7</v>
      </c>
      <c r="Y7" s="27">
        <f t="shared" ref="Y7:Y23" si="0">+S7/$V7</f>
        <v>1</v>
      </c>
      <c r="Z7" s="27"/>
      <c r="AA7" s="27"/>
      <c r="AB7" s="51">
        <f t="shared" ref="AB7:AB23" si="1">+V7/$V7</f>
        <v>1</v>
      </c>
      <c r="AC7" s="22">
        <f t="shared" ref="AC7:AC27" si="2">R7+0.25</f>
        <v>7.25</v>
      </c>
      <c r="AD7" s="23">
        <v>7</v>
      </c>
      <c r="AE7" s="52">
        <f>+Y7*$B6</f>
        <v>3052</v>
      </c>
      <c r="AF7" s="52">
        <f t="shared" ref="AF7:AF27" si="3">+Z7*$B6</f>
        <v>0</v>
      </c>
      <c r="AG7" s="52">
        <f t="shared" ref="AG7:AG27" si="4">+AA7*$B6</f>
        <v>0</v>
      </c>
      <c r="AH7" s="53">
        <f t="shared" ref="AH7:AH27" si="5">+AB7*$B6</f>
        <v>3052</v>
      </c>
      <c r="AJ7" s="23">
        <v>7</v>
      </c>
      <c r="AK7" s="54">
        <f t="shared" ref="AK7:AK27" si="6">+Y7*$B54</f>
        <v>3052</v>
      </c>
      <c r="AL7" s="52">
        <f t="shared" ref="AL7:AL27" si="7">+Z7*$B54</f>
        <v>0</v>
      </c>
      <c r="AM7" s="52">
        <f t="shared" ref="AM7:AM27" si="8">+AG7*$B6</f>
        <v>0</v>
      </c>
      <c r="AN7" s="53">
        <f>+AH7*$B6</f>
        <v>9314704</v>
      </c>
    </row>
    <row r="8" spans="1:42" x14ac:dyDescent="0.3">
      <c r="A8">
        <v>8</v>
      </c>
      <c r="B8">
        <v>135256</v>
      </c>
      <c r="C8">
        <v>429</v>
      </c>
      <c r="R8" s="10">
        <v>7.5</v>
      </c>
      <c r="S8">
        <v>10</v>
      </c>
      <c r="V8" s="12">
        <v>10</v>
      </c>
      <c r="X8" s="10">
        <v>7.5</v>
      </c>
      <c r="Y8" s="27">
        <f t="shared" si="0"/>
        <v>1</v>
      </c>
      <c r="Z8" s="27"/>
      <c r="AA8" s="27"/>
      <c r="AB8" s="28">
        <f t="shared" si="1"/>
        <v>1</v>
      </c>
      <c r="AC8" s="22">
        <f t="shared" si="2"/>
        <v>7.75</v>
      </c>
      <c r="AD8" s="23">
        <v>7.5</v>
      </c>
      <c r="AE8" s="52">
        <f t="shared" ref="AE8:AE27" si="9">+Y8*$B7</f>
        <v>43051</v>
      </c>
      <c r="AF8" s="52">
        <f t="shared" si="3"/>
        <v>0</v>
      </c>
      <c r="AG8" s="52">
        <f t="shared" si="4"/>
        <v>0</v>
      </c>
      <c r="AH8" s="55">
        <f t="shared" si="5"/>
        <v>43051</v>
      </c>
      <c r="AJ8" s="23">
        <v>7.5</v>
      </c>
      <c r="AK8" s="54">
        <f t="shared" si="6"/>
        <v>43051</v>
      </c>
      <c r="AL8" s="52">
        <f t="shared" si="7"/>
        <v>0</v>
      </c>
      <c r="AM8" s="52">
        <f t="shared" si="8"/>
        <v>0</v>
      </c>
      <c r="AN8" s="55">
        <f t="shared" ref="AN8:AN27" si="10">+AH8*$B7</f>
        <v>1853388601</v>
      </c>
    </row>
    <row r="9" spans="1:42" x14ac:dyDescent="0.3">
      <c r="A9">
        <v>8.5</v>
      </c>
      <c r="B9">
        <v>150356</v>
      </c>
      <c r="C9">
        <v>571</v>
      </c>
      <c r="R9" s="10">
        <v>8</v>
      </c>
      <c r="S9">
        <v>10</v>
      </c>
      <c r="V9" s="12">
        <v>10</v>
      </c>
      <c r="X9" s="10">
        <v>8</v>
      </c>
      <c r="Y9" s="27">
        <f t="shared" si="0"/>
        <v>1</v>
      </c>
      <c r="Z9" s="27"/>
      <c r="AA9" s="27"/>
      <c r="AB9" s="28">
        <f t="shared" si="1"/>
        <v>1</v>
      </c>
      <c r="AC9" s="22">
        <f t="shared" si="2"/>
        <v>8.25</v>
      </c>
      <c r="AD9" s="23">
        <v>8</v>
      </c>
      <c r="AE9" s="52">
        <f t="shared" si="9"/>
        <v>135256</v>
      </c>
      <c r="AF9" s="52">
        <f t="shared" si="3"/>
        <v>0</v>
      </c>
      <c r="AG9" s="52">
        <f t="shared" si="4"/>
        <v>0</v>
      </c>
      <c r="AH9" s="55">
        <f t="shared" si="5"/>
        <v>135256</v>
      </c>
      <c r="AJ9" s="23">
        <v>8</v>
      </c>
      <c r="AK9" s="54">
        <f t="shared" si="6"/>
        <v>135256</v>
      </c>
      <c r="AL9" s="52">
        <f t="shared" si="7"/>
        <v>0</v>
      </c>
      <c r="AM9" s="52">
        <f t="shared" si="8"/>
        <v>0</v>
      </c>
      <c r="AN9" s="55">
        <f t="shared" si="10"/>
        <v>18294185536</v>
      </c>
    </row>
    <row r="10" spans="1:42" x14ac:dyDescent="0.3">
      <c r="A10">
        <v>9</v>
      </c>
      <c r="B10">
        <v>131079</v>
      </c>
      <c r="C10">
        <v>590</v>
      </c>
      <c r="R10" s="10">
        <v>8.5</v>
      </c>
      <c r="S10">
        <v>10</v>
      </c>
      <c r="V10" s="12">
        <v>10</v>
      </c>
      <c r="X10" s="10">
        <v>8.5</v>
      </c>
      <c r="Y10" s="27">
        <f t="shared" si="0"/>
        <v>1</v>
      </c>
      <c r="Z10" s="27"/>
      <c r="AA10" s="27"/>
      <c r="AB10" s="28">
        <f t="shared" si="1"/>
        <v>1</v>
      </c>
      <c r="AC10" s="22">
        <f t="shared" si="2"/>
        <v>8.75</v>
      </c>
      <c r="AD10" s="23">
        <v>8.5</v>
      </c>
      <c r="AE10" s="52">
        <f t="shared" si="9"/>
        <v>150356</v>
      </c>
      <c r="AF10" s="52">
        <f t="shared" si="3"/>
        <v>0</v>
      </c>
      <c r="AG10" s="52">
        <f t="shared" si="4"/>
        <v>0</v>
      </c>
      <c r="AH10" s="55">
        <f t="shared" si="5"/>
        <v>150356</v>
      </c>
      <c r="AJ10" s="23">
        <v>8.5</v>
      </c>
      <c r="AK10" s="54">
        <f t="shared" si="6"/>
        <v>150356</v>
      </c>
      <c r="AL10" s="52">
        <f t="shared" si="7"/>
        <v>0</v>
      </c>
      <c r="AM10" s="52">
        <f t="shared" si="8"/>
        <v>0</v>
      </c>
      <c r="AN10" s="55">
        <f t="shared" si="10"/>
        <v>22606926736</v>
      </c>
    </row>
    <row r="11" spans="1:42" x14ac:dyDescent="0.3">
      <c r="A11">
        <v>9.5</v>
      </c>
      <c r="B11">
        <v>197904</v>
      </c>
      <c r="C11">
        <v>1046</v>
      </c>
      <c r="R11" s="10">
        <v>9</v>
      </c>
      <c r="S11">
        <v>10</v>
      </c>
      <c r="V11" s="12">
        <v>10</v>
      </c>
      <c r="X11" s="10">
        <v>9</v>
      </c>
      <c r="Y11" s="27">
        <f t="shared" si="0"/>
        <v>1</v>
      </c>
      <c r="Z11" s="27"/>
      <c r="AA11" s="27"/>
      <c r="AB11" s="28">
        <f t="shared" si="1"/>
        <v>1</v>
      </c>
      <c r="AC11" s="22">
        <f t="shared" si="2"/>
        <v>9.25</v>
      </c>
      <c r="AD11" s="23">
        <v>9</v>
      </c>
      <c r="AE11" s="52">
        <f t="shared" si="9"/>
        <v>131079</v>
      </c>
      <c r="AF11" s="52">
        <f t="shared" si="3"/>
        <v>0</v>
      </c>
      <c r="AG11" s="52">
        <f t="shared" si="4"/>
        <v>0</v>
      </c>
      <c r="AH11" s="55">
        <f t="shared" si="5"/>
        <v>131079</v>
      </c>
      <c r="AJ11" s="23">
        <v>9</v>
      </c>
      <c r="AK11" s="54">
        <f t="shared" si="6"/>
        <v>131079</v>
      </c>
      <c r="AL11" s="52">
        <f t="shared" si="7"/>
        <v>0</v>
      </c>
      <c r="AM11" s="52">
        <f t="shared" si="8"/>
        <v>0</v>
      </c>
      <c r="AN11" s="55">
        <f t="shared" si="10"/>
        <v>17181704241</v>
      </c>
    </row>
    <row r="12" spans="1:42" x14ac:dyDescent="0.3">
      <c r="A12">
        <v>10</v>
      </c>
      <c r="B12">
        <v>205775</v>
      </c>
      <c r="C12">
        <v>1267</v>
      </c>
      <c r="R12" s="10">
        <v>9.5</v>
      </c>
      <c r="S12">
        <v>20</v>
      </c>
      <c r="V12" s="12">
        <v>20</v>
      </c>
      <c r="X12" s="10">
        <v>9.5</v>
      </c>
      <c r="Y12" s="27">
        <f t="shared" si="0"/>
        <v>1</v>
      </c>
      <c r="Z12" s="27"/>
      <c r="AA12" s="27"/>
      <c r="AB12" s="28">
        <f t="shared" si="1"/>
        <v>1</v>
      </c>
      <c r="AC12" s="22">
        <f t="shared" si="2"/>
        <v>9.75</v>
      </c>
      <c r="AD12" s="23">
        <v>9.5</v>
      </c>
      <c r="AE12" s="52">
        <f t="shared" si="9"/>
        <v>197904</v>
      </c>
      <c r="AF12" s="52">
        <f t="shared" si="3"/>
        <v>0</v>
      </c>
      <c r="AG12" s="52">
        <f t="shared" si="4"/>
        <v>0</v>
      </c>
      <c r="AH12" s="55">
        <f t="shared" si="5"/>
        <v>197904</v>
      </c>
      <c r="AJ12" s="23">
        <v>9.5</v>
      </c>
      <c r="AK12" s="54">
        <f t="shared" si="6"/>
        <v>197904</v>
      </c>
      <c r="AL12" s="52">
        <f t="shared" si="7"/>
        <v>0</v>
      </c>
      <c r="AM12" s="52">
        <f t="shared" si="8"/>
        <v>0</v>
      </c>
      <c r="AN12" s="55">
        <f t="shared" si="10"/>
        <v>39165993216</v>
      </c>
    </row>
    <row r="13" spans="1:42" x14ac:dyDescent="0.3">
      <c r="A13">
        <v>10.5</v>
      </c>
      <c r="B13">
        <v>175511</v>
      </c>
      <c r="C13">
        <v>1250</v>
      </c>
      <c r="R13" s="10">
        <v>10</v>
      </c>
      <c r="S13">
        <v>18</v>
      </c>
      <c r="V13" s="12">
        <v>18</v>
      </c>
      <c r="X13" s="10">
        <v>10</v>
      </c>
      <c r="Y13" s="27">
        <f t="shared" si="0"/>
        <v>1</v>
      </c>
      <c r="Z13" s="27"/>
      <c r="AA13" s="27"/>
      <c r="AB13" s="28">
        <f t="shared" si="1"/>
        <v>1</v>
      </c>
      <c r="AC13" s="22">
        <f t="shared" si="2"/>
        <v>10.25</v>
      </c>
      <c r="AD13" s="23">
        <v>10</v>
      </c>
      <c r="AE13" s="52">
        <f t="shared" si="9"/>
        <v>205775</v>
      </c>
      <c r="AF13" s="52">
        <f t="shared" si="3"/>
        <v>0</v>
      </c>
      <c r="AG13" s="52">
        <f t="shared" si="4"/>
        <v>0</v>
      </c>
      <c r="AH13" s="55">
        <f t="shared" si="5"/>
        <v>205775</v>
      </c>
      <c r="AJ13" s="23">
        <v>10</v>
      </c>
      <c r="AK13" s="54">
        <f t="shared" si="6"/>
        <v>205775</v>
      </c>
      <c r="AL13" s="52">
        <f t="shared" si="7"/>
        <v>0</v>
      </c>
      <c r="AM13" s="52">
        <f t="shared" si="8"/>
        <v>0</v>
      </c>
      <c r="AN13" s="55">
        <f t="shared" si="10"/>
        <v>42343350625</v>
      </c>
    </row>
    <row r="14" spans="1:42" x14ac:dyDescent="0.3">
      <c r="A14">
        <v>11</v>
      </c>
      <c r="B14">
        <v>209070</v>
      </c>
      <c r="C14">
        <v>1710</v>
      </c>
      <c r="R14" s="10">
        <v>10.5</v>
      </c>
      <c r="S14">
        <v>17</v>
      </c>
      <c r="V14" s="12">
        <v>17</v>
      </c>
      <c r="X14" s="10">
        <v>10.5</v>
      </c>
      <c r="Y14" s="27">
        <f t="shared" si="0"/>
        <v>1</v>
      </c>
      <c r="Z14" s="27"/>
      <c r="AA14" s="27"/>
      <c r="AB14" s="28">
        <f t="shared" si="1"/>
        <v>1</v>
      </c>
      <c r="AC14" s="22">
        <f t="shared" si="2"/>
        <v>10.75</v>
      </c>
      <c r="AD14" s="23">
        <v>10.5</v>
      </c>
      <c r="AE14" s="52">
        <f t="shared" si="9"/>
        <v>175511</v>
      </c>
      <c r="AF14" s="52">
        <f t="shared" si="3"/>
        <v>0</v>
      </c>
      <c r="AG14" s="52">
        <f t="shared" si="4"/>
        <v>0</v>
      </c>
      <c r="AH14" s="55">
        <f t="shared" si="5"/>
        <v>175511</v>
      </c>
      <c r="AJ14" s="23">
        <v>10.5</v>
      </c>
      <c r="AK14" s="54">
        <f t="shared" si="6"/>
        <v>184641</v>
      </c>
      <c r="AL14" s="52">
        <f t="shared" si="7"/>
        <v>0</v>
      </c>
      <c r="AM14" s="52">
        <f t="shared" si="8"/>
        <v>0</v>
      </c>
      <c r="AN14" s="55">
        <f t="shared" si="10"/>
        <v>30804111121</v>
      </c>
    </row>
    <row r="15" spans="1:42" x14ac:dyDescent="0.3">
      <c r="A15">
        <v>11.5</v>
      </c>
      <c r="B15">
        <v>133377</v>
      </c>
      <c r="C15">
        <v>1245</v>
      </c>
      <c r="R15" s="10">
        <v>11</v>
      </c>
      <c r="S15">
        <v>16</v>
      </c>
      <c r="V15" s="12">
        <v>16</v>
      </c>
      <c r="X15" s="10">
        <v>11</v>
      </c>
      <c r="Y15" s="27">
        <f t="shared" si="0"/>
        <v>1</v>
      </c>
      <c r="Z15" s="27"/>
      <c r="AA15" s="27"/>
      <c r="AB15" s="28">
        <f t="shared" si="1"/>
        <v>1</v>
      </c>
      <c r="AC15" s="22">
        <f t="shared" si="2"/>
        <v>11.25</v>
      </c>
      <c r="AD15" s="23">
        <v>11</v>
      </c>
      <c r="AE15" s="52">
        <f t="shared" si="9"/>
        <v>209070</v>
      </c>
      <c r="AF15" s="52">
        <f t="shared" si="3"/>
        <v>0</v>
      </c>
      <c r="AG15" s="52">
        <f t="shared" si="4"/>
        <v>0</v>
      </c>
      <c r="AH15" s="55">
        <f t="shared" si="5"/>
        <v>209070</v>
      </c>
      <c r="AJ15" s="23">
        <v>11</v>
      </c>
      <c r="AK15" s="54">
        <f t="shared" si="6"/>
        <v>277509</v>
      </c>
      <c r="AL15" s="52">
        <f t="shared" si="7"/>
        <v>0</v>
      </c>
      <c r="AM15" s="52">
        <f t="shared" si="8"/>
        <v>0</v>
      </c>
      <c r="AN15" s="55">
        <f t="shared" si="10"/>
        <v>43710264900</v>
      </c>
    </row>
    <row r="16" spans="1:42" x14ac:dyDescent="0.3">
      <c r="A16">
        <v>12</v>
      </c>
      <c r="B16">
        <v>90440</v>
      </c>
      <c r="C16">
        <v>959</v>
      </c>
      <c r="R16" s="10">
        <v>11.5</v>
      </c>
      <c r="S16">
        <v>10</v>
      </c>
      <c r="T16">
        <v>1</v>
      </c>
      <c r="V16" s="12">
        <v>11</v>
      </c>
      <c r="X16" s="10">
        <v>11.5</v>
      </c>
      <c r="Y16" s="27">
        <f t="shared" si="0"/>
        <v>0.90909090909090906</v>
      </c>
      <c r="Z16" s="27">
        <f>+T16/$V16</f>
        <v>9.0909090909090912E-2</v>
      </c>
      <c r="AA16" s="27"/>
      <c r="AB16" s="28">
        <f t="shared" si="1"/>
        <v>1</v>
      </c>
      <c r="AC16" s="22">
        <f t="shared" si="2"/>
        <v>11.75</v>
      </c>
      <c r="AD16" s="23">
        <v>11.5</v>
      </c>
      <c r="AE16" s="52">
        <f t="shared" si="9"/>
        <v>121251.81818181818</v>
      </c>
      <c r="AF16" s="52">
        <f t="shared" si="3"/>
        <v>12125.181818181818</v>
      </c>
      <c r="AG16" s="52">
        <f t="shared" si="4"/>
        <v>0</v>
      </c>
      <c r="AH16" s="55">
        <f t="shared" si="5"/>
        <v>133377</v>
      </c>
      <c r="AJ16" s="23">
        <v>11.5</v>
      </c>
      <c r="AK16" s="54">
        <f t="shared" si="6"/>
        <v>154438.18181818182</v>
      </c>
      <c r="AL16" s="52">
        <f t="shared" si="7"/>
        <v>15443.818181818182</v>
      </c>
      <c r="AM16" s="52">
        <f t="shared" si="8"/>
        <v>0</v>
      </c>
      <c r="AN16" s="55">
        <f t="shared" si="10"/>
        <v>17789424129</v>
      </c>
    </row>
    <row r="17" spans="1:48" x14ac:dyDescent="0.3">
      <c r="A17">
        <v>12.5</v>
      </c>
      <c r="B17">
        <v>89666</v>
      </c>
      <c r="C17">
        <v>1074</v>
      </c>
      <c r="R17" s="10">
        <v>12</v>
      </c>
      <c r="S17">
        <v>11</v>
      </c>
      <c r="V17" s="12">
        <v>11</v>
      </c>
      <c r="X17" s="10">
        <v>12</v>
      </c>
      <c r="Y17" s="27">
        <f t="shared" si="0"/>
        <v>1</v>
      </c>
      <c r="Z17" s="27"/>
      <c r="AA17" s="27"/>
      <c r="AB17" s="28">
        <f t="shared" si="1"/>
        <v>1</v>
      </c>
      <c r="AC17" s="22">
        <f t="shared" si="2"/>
        <v>12.25</v>
      </c>
      <c r="AD17" s="23">
        <v>12</v>
      </c>
      <c r="AE17" s="52">
        <f t="shared" si="9"/>
        <v>90440</v>
      </c>
      <c r="AF17" s="52">
        <f t="shared" si="3"/>
        <v>0</v>
      </c>
      <c r="AG17" s="52">
        <f t="shared" si="4"/>
        <v>0</v>
      </c>
      <c r="AH17" s="55">
        <f t="shared" si="5"/>
        <v>90440</v>
      </c>
      <c r="AJ17" s="23">
        <v>12</v>
      </c>
      <c r="AK17" s="54">
        <f t="shared" si="6"/>
        <v>113258</v>
      </c>
      <c r="AL17" s="52">
        <f t="shared" si="7"/>
        <v>0</v>
      </c>
      <c r="AM17" s="52">
        <f t="shared" si="8"/>
        <v>0</v>
      </c>
      <c r="AN17" s="55">
        <f t="shared" si="10"/>
        <v>8179393600</v>
      </c>
    </row>
    <row r="18" spans="1:48" x14ac:dyDescent="0.3">
      <c r="A18">
        <v>13</v>
      </c>
      <c r="B18">
        <v>81785</v>
      </c>
      <c r="C18">
        <v>1102</v>
      </c>
      <c r="R18" s="10">
        <v>12.5</v>
      </c>
      <c r="S18">
        <v>10</v>
      </c>
      <c r="V18" s="12">
        <v>10</v>
      </c>
      <c r="X18" s="10">
        <v>12.5</v>
      </c>
      <c r="Y18" s="27">
        <f t="shared" si="0"/>
        <v>1</v>
      </c>
      <c r="Z18" s="27"/>
      <c r="AA18" s="27"/>
      <c r="AB18" s="28">
        <f t="shared" si="1"/>
        <v>1</v>
      </c>
      <c r="AC18" s="22">
        <f t="shared" si="2"/>
        <v>12.75</v>
      </c>
      <c r="AD18" s="23">
        <v>12.5</v>
      </c>
      <c r="AE18" s="52">
        <f t="shared" si="9"/>
        <v>89666</v>
      </c>
      <c r="AF18" s="52">
        <f t="shared" si="3"/>
        <v>0</v>
      </c>
      <c r="AG18" s="52">
        <f t="shared" si="4"/>
        <v>0</v>
      </c>
      <c r="AH18" s="55">
        <f t="shared" si="5"/>
        <v>89666</v>
      </c>
      <c r="AJ18" s="23">
        <v>12.5</v>
      </c>
      <c r="AK18" s="54">
        <f t="shared" si="6"/>
        <v>89666</v>
      </c>
      <c r="AL18" s="52">
        <f t="shared" si="7"/>
        <v>0</v>
      </c>
      <c r="AM18" s="52">
        <f t="shared" si="8"/>
        <v>0</v>
      </c>
      <c r="AN18" s="55">
        <f t="shared" si="10"/>
        <v>8039991556</v>
      </c>
    </row>
    <row r="19" spans="1:48" x14ac:dyDescent="0.3">
      <c r="A19">
        <v>13.5</v>
      </c>
      <c r="B19">
        <v>35661</v>
      </c>
      <c r="C19">
        <v>538</v>
      </c>
      <c r="R19" s="10">
        <v>13</v>
      </c>
      <c r="S19">
        <v>10</v>
      </c>
      <c r="T19">
        <v>1</v>
      </c>
      <c r="V19" s="12">
        <v>11</v>
      </c>
      <c r="X19" s="10">
        <v>13</v>
      </c>
      <c r="Y19" s="27">
        <f t="shared" si="0"/>
        <v>0.90909090909090906</v>
      </c>
      <c r="Z19" s="27">
        <f>+T19/$V19</f>
        <v>9.0909090909090912E-2</v>
      </c>
      <c r="AA19" s="27"/>
      <c r="AB19" s="28">
        <f t="shared" si="1"/>
        <v>1</v>
      </c>
      <c r="AC19" s="22">
        <f t="shared" si="2"/>
        <v>13.25</v>
      </c>
      <c r="AD19" s="23">
        <v>13</v>
      </c>
      <c r="AE19" s="52">
        <f t="shared" si="9"/>
        <v>74350</v>
      </c>
      <c r="AF19" s="52">
        <f t="shared" si="3"/>
        <v>7435</v>
      </c>
      <c r="AG19" s="52">
        <f t="shared" si="4"/>
        <v>0</v>
      </c>
      <c r="AH19" s="55">
        <f t="shared" si="5"/>
        <v>81785</v>
      </c>
      <c r="AJ19" s="23">
        <v>13</v>
      </c>
      <c r="AK19" s="54">
        <f t="shared" si="6"/>
        <v>74350</v>
      </c>
      <c r="AL19" s="52">
        <f t="shared" si="7"/>
        <v>7435</v>
      </c>
      <c r="AM19" s="52">
        <f t="shared" si="8"/>
        <v>0</v>
      </c>
      <c r="AN19" s="55">
        <f t="shared" si="10"/>
        <v>6688786225</v>
      </c>
    </row>
    <row r="20" spans="1:48" x14ac:dyDescent="0.3">
      <c r="A20">
        <v>14</v>
      </c>
      <c r="B20">
        <v>8996</v>
      </c>
      <c r="C20">
        <v>151</v>
      </c>
      <c r="R20" s="10">
        <v>13.5</v>
      </c>
      <c r="S20">
        <v>2</v>
      </c>
      <c r="T20">
        <v>2</v>
      </c>
      <c r="V20" s="12">
        <v>4</v>
      </c>
      <c r="X20" s="10">
        <v>13.5</v>
      </c>
      <c r="Y20" s="27">
        <f t="shared" si="0"/>
        <v>0.5</v>
      </c>
      <c r="Z20" s="27">
        <f>+T20/$V20</f>
        <v>0.5</v>
      </c>
      <c r="AA20" s="27"/>
      <c r="AB20" s="28">
        <f t="shared" si="1"/>
        <v>1</v>
      </c>
      <c r="AC20" s="22">
        <f t="shared" si="2"/>
        <v>13.75</v>
      </c>
      <c r="AD20" s="23">
        <v>13.5</v>
      </c>
      <c r="AE20" s="52">
        <f t="shared" si="9"/>
        <v>17830.5</v>
      </c>
      <c r="AF20" s="52">
        <f t="shared" si="3"/>
        <v>17830.5</v>
      </c>
      <c r="AG20" s="52">
        <f t="shared" si="4"/>
        <v>0</v>
      </c>
      <c r="AH20" s="55">
        <f t="shared" si="5"/>
        <v>35661</v>
      </c>
      <c r="AJ20" s="23">
        <v>13.5</v>
      </c>
      <c r="AK20" s="54">
        <f t="shared" si="6"/>
        <v>17830.5</v>
      </c>
      <c r="AL20" s="52">
        <f t="shared" si="7"/>
        <v>17830.5</v>
      </c>
      <c r="AM20" s="52">
        <f t="shared" si="8"/>
        <v>0</v>
      </c>
      <c r="AN20" s="55">
        <f t="shared" si="10"/>
        <v>1271706921</v>
      </c>
    </row>
    <row r="21" spans="1:48" x14ac:dyDescent="0.3">
      <c r="A21">
        <v>14.5</v>
      </c>
      <c r="B21">
        <v>8996</v>
      </c>
      <c r="C21">
        <v>168</v>
      </c>
      <c r="R21" s="10">
        <v>14</v>
      </c>
      <c r="T21">
        <v>1</v>
      </c>
      <c r="V21" s="12">
        <v>1</v>
      </c>
      <c r="X21" s="10">
        <v>14</v>
      </c>
      <c r="Y21" s="27">
        <f t="shared" si="0"/>
        <v>0</v>
      </c>
      <c r="Z21" s="27">
        <f>+T21/$V21</f>
        <v>1</v>
      </c>
      <c r="AA21" s="27"/>
      <c r="AB21" s="28">
        <f t="shared" si="1"/>
        <v>1</v>
      </c>
      <c r="AC21" s="22">
        <f t="shared" si="2"/>
        <v>14.25</v>
      </c>
      <c r="AD21" s="23">
        <v>14</v>
      </c>
      <c r="AE21" s="52">
        <f t="shared" si="9"/>
        <v>0</v>
      </c>
      <c r="AF21" s="52">
        <f t="shared" si="3"/>
        <v>8996</v>
      </c>
      <c r="AG21" s="52">
        <f t="shared" si="4"/>
        <v>0</v>
      </c>
      <c r="AH21" s="55">
        <f t="shared" si="5"/>
        <v>8996</v>
      </c>
      <c r="AJ21" s="23">
        <v>14</v>
      </c>
      <c r="AK21" s="54">
        <f t="shared" si="6"/>
        <v>0</v>
      </c>
      <c r="AL21" s="52">
        <f t="shared" si="7"/>
        <v>8996</v>
      </c>
      <c r="AM21" s="52">
        <f t="shared" si="8"/>
        <v>0</v>
      </c>
      <c r="AN21" s="55">
        <f t="shared" si="10"/>
        <v>80928016</v>
      </c>
    </row>
    <row r="22" spans="1:48" x14ac:dyDescent="0.3">
      <c r="A22">
        <v>15</v>
      </c>
      <c r="B22">
        <v>17831</v>
      </c>
      <c r="C22">
        <v>369</v>
      </c>
      <c r="R22" s="10">
        <v>14.5</v>
      </c>
      <c r="T22">
        <v>1</v>
      </c>
      <c r="V22" s="12">
        <v>1</v>
      </c>
      <c r="X22" s="10">
        <v>14.5</v>
      </c>
      <c r="Y22" s="27">
        <f t="shared" si="0"/>
        <v>0</v>
      </c>
      <c r="Z22" s="27">
        <f>+T22/$V22</f>
        <v>1</v>
      </c>
      <c r="AA22" s="27"/>
      <c r="AB22" s="28">
        <f t="shared" si="1"/>
        <v>1</v>
      </c>
      <c r="AC22" s="22">
        <f t="shared" si="2"/>
        <v>14.75</v>
      </c>
      <c r="AD22" s="23">
        <v>14.5</v>
      </c>
      <c r="AE22" s="52">
        <f t="shared" si="9"/>
        <v>0</v>
      </c>
      <c r="AF22" s="52">
        <f t="shared" si="3"/>
        <v>8996</v>
      </c>
      <c r="AG22" s="52">
        <f t="shared" si="4"/>
        <v>0</v>
      </c>
      <c r="AH22" s="55">
        <f t="shared" si="5"/>
        <v>8996</v>
      </c>
      <c r="AJ22" s="23">
        <v>14.5</v>
      </c>
      <c r="AK22" s="54">
        <f t="shared" si="6"/>
        <v>0</v>
      </c>
      <c r="AL22" s="52">
        <f t="shared" si="7"/>
        <v>8996</v>
      </c>
      <c r="AM22" s="52">
        <f t="shared" si="8"/>
        <v>0</v>
      </c>
      <c r="AN22" s="55">
        <f t="shared" si="10"/>
        <v>80928016</v>
      </c>
    </row>
    <row r="23" spans="1:48" x14ac:dyDescent="0.3">
      <c r="A23">
        <v>15.5</v>
      </c>
      <c r="B23">
        <v>0</v>
      </c>
      <c r="C23">
        <v>0</v>
      </c>
      <c r="R23" s="10">
        <v>15</v>
      </c>
      <c r="T23">
        <v>2</v>
      </c>
      <c r="V23" s="12">
        <v>2</v>
      </c>
      <c r="X23" s="10">
        <v>15</v>
      </c>
      <c r="Y23" s="27">
        <f t="shared" si="0"/>
        <v>0</v>
      </c>
      <c r="Z23" s="27">
        <f>+T23/$V23</f>
        <v>1</v>
      </c>
      <c r="AA23" s="27"/>
      <c r="AB23" s="28">
        <f t="shared" si="1"/>
        <v>1</v>
      </c>
      <c r="AC23" s="22">
        <f t="shared" si="2"/>
        <v>15.25</v>
      </c>
      <c r="AD23" s="23">
        <v>15</v>
      </c>
      <c r="AE23" s="52">
        <f t="shared" si="9"/>
        <v>0</v>
      </c>
      <c r="AF23" s="52">
        <f t="shared" si="3"/>
        <v>17831</v>
      </c>
      <c r="AG23" s="52">
        <f t="shared" si="4"/>
        <v>0</v>
      </c>
      <c r="AH23" s="55">
        <f t="shared" si="5"/>
        <v>17831</v>
      </c>
      <c r="AJ23" s="23">
        <v>15</v>
      </c>
      <c r="AK23" s="54">
        <f t="shared" si="6"/>
        <v>0</v>
      </c>
      <c r="AL23" s="52">
        <f t="shared" si="7"/>
        <v>17831</v>
      </c>
      <c r="AM23" s="52">
        <f t="shared" si="8"/>
        <v>0</v>
      </c>
      <c r="AN23" s="55">
        <f t="shared" si="10"/>
        <v>317944561</v>
      </c>
    </row>
    <row r="24" spans="1:48" x14ac:dyDescent="0.3">
      <c r="A24">
        <v>16</v>
      </c>
      <c r="B24">
        <v>0</v>
      </c>
      <c r="C24">
        <v>0</v>
      </c>
      <c r="R24" s="10">
        <v>15.5</v>
      </c>
      <c r="V24" s="12"/>
      <c r="X24" s="10">
        <v>15.5</v>
      </c>
      <c r="Y24" s="27"/>
      <c r="Z24" s="27"/>
      <c r="AA24" s="27"/>
      <c r="AB24" s="28"/>
      <c r="AC24" s="22">
        <f t="shared" si="2"/>
        <v>15.75</v>
      </c>
      <c r="AD24" s="23">
        <v>15.5</v>
      </c>
      <c r="AE24" s="52">
        <f t="shared" si="9"/>
        <v>0</v>
      </c>
      <c r="AF24" s="52">
        <f t="shared" si="3"/>
        <v>0</v>
      </c>
      <c r="AG24" s="52">
        <f t="shared" si="4"/>
        <v>0</v>
      </c>
      <c r="AH24" s="55">
        <f t="shared" si="5"/>
        <v>0</v>
      </c>
      <c r="AJ24" s="23">
        <v>15.5</v>
      </c>
      <c r="AK24" s="54">
        <f t="shared" si="6"/>
        <v>0</v>
      </c>
      <c r="AL24" s="52">
        <f t="shared" si="7"/>
        <v>0</v>
      </c>
      <c r="AM24" s="52">
        <f t="shared" si="8"/>
        <v>0</v>
      </c>
      <c r="AN24" s="55">
        <f t="shared" si="10"/>
        <v>0</v>
      </c>
    </row>
    <row r="25" spans="1:48" x14ac:dyDescent="0.3">
      <c r="A25">
        <v>16.5</v>
      </c>
      <c r="B25">
        <v>0</v>
      </c>
      <c r="C25">
        <v>0</v>
      </c>
      <c r="R25" s="10">
        <v>16</v>
      </c>
      <c r="V25" s="12"/>
      <c r="X25" s="10">
        <v>16</v>
      </c>
      <c r="Y25" s="27"/>
      <c r="Z25" s="27"/>
      <c r="AA25" s="27"/>
      <c r="AB25" s="28"/>
      <c r="AC25" s="22">
        <f t="shared" si="2"/>
        <v>16.25</v>
      </c>
      <c r="AD25" s="23">
        <v>16</v>
      </c>
      <c r="AE25" s="52">
        <f t="shared" si="9"/>
        <v>0</v>
      </c>
      <c r="AF25" s="52">
        <f t="shared" si="3"/>
        <v>0</v>
      </c>
      <c r="AG25" s="52">
        <f t="shared" si="4"/>
        <v>0</v>
      </c>
      <c r="AH25" s="55">
        <f t="shared" si="5"/>
        <v>0</v>
      </c>
      <c r="AJ25" s="23">
        <v>16</v>
      </c>
      <c r="AK25" s="54">
        <f t="shared" si="6"/>
        <v>0</v>
      </c>
      <c r="AL25" s="52">
        <f t="shared" si="7"/>
        <v>0</v>
      </c>
      <c r="AM25" s="52">
        <f t="shared" si="8"/>
        <v>0</v>
      </c>
      <c r="AN25" s="55">
        <f t="shared" si="10"/>
        <v>0</v>
      </c>
    </row>
    <row r="26" spans="1:48" x14ac:dyDescent="0.3">
      <c r="A26">
        <v>17</v>
      </c>
      <c r="B26">
        <v>0</v>
      </c>
      <c r="C26">
        <v>0</v>
      </c>
      <c r="R26" s="10">
        <v>16.5</v>
      </c>
      <c r="V26" s="12"/>
      <c r="X26" s="10">
        <v>16.5</v>
      </c>
      <c r="Y26" s="27"/>
      <c r="Z26" s="27"/>
      <c r="AA26" s="27"/>
      <c r="AB26" s="28"/>
      <c r="AC26" s="22">
        <f t="shared" si="2"/>
        <v>16.75</v>
      </c>
      <c r="AD26" s="23">
        <v>16.5</v>
      </c>
      <c r="AE26" s="52">
        <f t="shared" si="9"/>
        <v>0</v>
      </c>
      <c r="AF26" s="52">
        <f t="shared" si="3"/>
        <v>0</v>
      </c>
      <c r="AG26" s="52">
        <f t="shared" si="4"/>
        <v>0</v>
      </c>
      <c r="AH26" s="55">
        <f t="shared" si="5"/>
        <v>0</v>
      </c>
      <c r="AJ26" s="23">
        <v>16.5</v>
      </c>
      <c r="AK26" s="54">
        <f t="shared" si="6"/>
        <v>0</v>
      </c>
      <c r="AL26" s="52">
        <f t="shared" si="7"/>
        <v>0</v>
      </c>
      <c r="AM26" s="52">
        <f t="shared" si="8"/>
        <v>0</v>
      </c>
      <c r="AN26" s="55">
        <f t="shared" si="10"/>
        <v>0</v>
      </c>
    </row>
    <row r="27" spans="1:48" x14ac:dyDescent="0.3">
      <c r="A27">
        <v>17.5</v>
      </c>
      <c r="B27">
        <v>0</v>
      </c>
      <c r="C27">
        <v>0</v>
      </c>
      <c r="R27" s="10">
        <v>17</v>
      </c>
      <c r="V27" s="12"/>
      <c r="X27" s="10">
        <v>17</v>
      </c>
      <c r="Y27" s="27"/>
      <c r="Z27" s="27"/>
      <c r="AA27" s="27"/>
      <c r="AB27" s="28"/>
      <c r="AC27" s="22">
        <f t="shared" si="2"/>
        <v>17.25</v>
      </c>
      <c r="AD27" s="23">
        <v>17</v>
      </c>
      <c r="AE27" s="52">
        <f t="shared" si="9"/>
        <v>0</v>
      </c>
      <c r="AF27" s="52">
        <f t="shared" si="3"/>
        <v>0</v>
      </c>
      <c r="AG27" s="52">
        <f t="shared" si="4"/>
        <v>0</v>
      </c>
      <c r="AH27" s="55">
        <f t="shared" si="5"/>
        <v>0</v>
      </c>
      <c r="AJ27" s="23">
        <v>17</v>
      </c>
      <c r="AK27" s="54">
        <f t="shared" si="6"/>
        <v>0</v>
      </c>
      <c r="AL27" s="52">
        <f t="shared" si="7"/>
        <v>0</v>
      </c>
      <c r="AM27" s="52">
        <f t="shared" si="8"/>
        <v>0</v>
      </c>
      <c r="AN27" s="55">
        <f t="shared" si="10"/>
        <v>0</v>
      </c>
    </row>
    <row r="28" spans="1:48" x14ac:dyDescent="0.3">
      <c r="A28">
        <v>18</v>
      </c>
      <c r="B28">
        <v>0</v>
      </c>
      <c r="C28">
        <v>0</v>
      </c>
      <c r="Q28" s="22"/>
      <c r="R28" s="14" t="s">
        <v>40</v>
      </c>
      <c r="S28" s="15">
        <v>156</v>
      </c>
      <c r="T28" s="15">
        <v>8</v>
      </c>
      <c r="U28" s="15"/>
      <c r="V28" s="16">
        <v>164</v>
      </c>
      <c r="X28" s="14" t="s">
        <v>40</v>
      </c>
      <c r="Y28" s="29">
        <f>+S28/$V28</f>
        <v>0.95121951219512191</v>
      </c>
      <c r="Z28" s="30">
        <f>+T28/$V28</f>
        <v>4.878048780487805E-2</v>
      </c>
      <c r="AA28" s="56"/>
      <c r="AB28" s="31">
        <f>+V28/$V28</f>
        <v>1</v>
      </c>
      <c r="AD28" s="64" t="s">
        <v>40</v>
      </c>
      <c r="AE28" s="65">
        <f>SUM(AE7:AE27)</f>
        <v>1644592.3181818181</v>
      </c>
      <c r="AF28" s="66">
        <f>SUM(AF7:AF27)</f>
        <v>73213.681818181823</v>
      </c>
      <c r="AG28" s="67">
        <f>SUM(AG7:AG27)</f>
        <v>0</v>
      </c>
      <c r="AH28" s="68">
        <f>SUM(AH7:AH27)</f>
        <v>1717806</v>
      </c>
      <c r="AJ28" s="32" t="s">
        <v>40</v>
      </c>
      <c r="AK28" s="57">
        <f>SUM(AK7:AK27)</f>
        <v>1778165.6818181819</v>
      </c>
      <c r="AL28" s="58">
        <f>SUM(AL7:AL27)</f>
        <v>76532.318181818177</v>
      </c>
      <c r="AM28" s="59">
        <f>SUM(AM7:AM27)</f>
        <v>0</v>
      </c>
      <c r="AN28" s="36">
        <f>SUM(AN7:AN27)</f>
        <v>258418342704</v>
      </c>
    </row>
    <row r="29" spans="1:48" x14ac:dyDescent="0.3">
      <c r="A29">
        <v>18.5</v>
      </c>
      <c r="B29">
        <v>0</v>
      </c>
      <c r="C29">
        <v>0</v>
      </c>
      <c r="Q29" s="22"/>
      <c r="AD29" s="37" t="s">
        <v>47</v>
      </c>
      <c r="AE29" s="60">
        <f>SUMPRODUCT(AE7:AE27, $AC$7:$AC$27)/AE28</f>
        <v>10.448434878762852</v>
      </c>
      <c r="AF29" s="60">
        <f>SUMPRODUCT(AF7:AF27, $AC$7:$AC$27)/AF28</f>
        <v>13.91762763542085</v>
      </c>
      <c r="AG29" s="60"/>
      <c r="AH29" s="60">
        <f>SUMPRODUCT(AH7:AH27, $AC$7:$AC$27)/AH28</f>
        <v>10.596293469693318</v>
      </c>
    </row>
    <row r="30" spans="1:48" x14ac:dyDescent="0.3">
      <c r="A30">
        <v>19</v>
      </c>
      <c r="B30">
        <v>0</v>
      </c>
      <c r="C30">
        <v>0</v>
      </c>
      <c r="R30">
        <v>18</v>
      </c>
      <c r="S30">
        <v>19</v>
      </c>
      <c r="T30">
        <v>20</v>
      </c>
      <c r="U30">
        <v>21</v>
      </c>
      <c r="V30">
        <v>22</v>
      </c>
      <c r="W30">
        <v>23</v>
      </c>
      <c r="X30">
        <v>24</v>
      </c>
      <c r="Y30">
        <v>25</v>
      </c>
      <c r="Z30">
        <v>26</v>
      </c>
      <c r="AA30">
        <v>27</v>
      </c>
      <c r="AB30">
        <v>28</v>
      </c>
      <c r="AC30">
        <v>29</v>
      </c>
      <c r="AD30">
        <v>30</v>
      </c>
      <c r="AE30">
        <v>31</v>
      </c>
      <c r="AF30">
        <v>32</v>
      </c>
      <c r="AG30">
        <v>33</v>
      </c>
      <c r="AH30">
        <v>34</v>
      </c>
      <c r="AI30">
        <v>35</v>
      </c>
      <c r="AJ30">
        <v>36</v>
      </c>
      <c r="AK30">
        <v>37</v>
      </c>
      <c r="AL30">
        <v>38</v>
      </c>
      <c r="AM30">
        <v>39</v>
      </c>
      <c r="AN30">
        <v>40</v>
      </c>
      <c r="AO30">
        <v>41</v>
      </c>
      <c r="AP30">
        <v>42</v>
      </c>
      <c r="AQ30">
        <v>43</v>
      </c>
      <c r="AR30">
        <v>44</v>
      </c>
      <c r="AS30">
        <v>45</v>
      </c>
      <c r="AT30">
        <v>46</v>
      </c>
      <c r="AU30">
        <v>47</v>
      </c>
      <c r="AV30">
        <v>48</v>
      </c>
    </row>
    <row r="31" spans="1:48" ht="31.5" customHeight="1" x14ac:dyDescent="0.3">
      <c r="A31">
        <v>19.5</v>
      </c>
      <c r="B31">
        <v>0</v>
      </c>
      <c r="C31">
        <v>0</v>
      </c>
      <c r="R31" s="126" t="s">
        <v>44</v>
      </c>
      <c r="S31" s="126"/>
      <c r="T31" s="126"/>
      <c r="U31" s="126"/>
      <c r="V31" s="126"/>
      <c r="W31" s="17"/>
      <c r="X31" s="126" t="s">
        <v>45</v>
      </c>
      <c r="Y31" s="126"/>
      <c r="Z31" s="126"/>
      <c r="AA31" s="126"/>
      <c r="AB31" s="126"/>
      <c r="AC31" s="17"/>
      <c r="AD31" s="127" t="s">
        <v>48</v>
      </c>
      <c r="AE31" s="127"/>
      <c r="AF31" s="127"/>
      <c r="AG31" s="127"/>
      <c r="AH31" s="127"/>
      <c r="AQ31" s="69" t="s">
        <v>55</v>
      </c>
      <c r="AR31">
        <v>2.3914000000000001E-3</v>
      </c>
      <c r="AS31" s="69" t="s">
        <v>56</v>
      </c>
      <c r="AT31">
        <v>3.4183086999999999</v>
      </c>
      <c r="AU31" s="70" t="s">
        <v>57</v>
      </c>
    </row>
    <row r="32" spans="1:48" x14ac:dyDescent="0.3">
      <c r="A32">
        <v>20</v>
      </c>
      <c r="B32">
        <v>0</v>
      </c>
      <c r="C32">
        <v>0</v>
      </c>
      <c r="R32" s="6" t="s">
        <v>0</v>
      </c>
      <c r="S32" s="6" t="s">
        <v>19</v>
      </c>
      <c r="T32" s="6"/>
      <c r="U32" s="6"/>
      <c r="V32" s="6"/>
      <c r="X32" s="6" t="s">
        <v>0</v>
      </c>
      <c r="Y32" s="6" t="s">
        <v>19</v>
      </c>
      <c r="Z32" s="6"/>
      <c r="AA32" s="6"/>
      <c r="AB32" s="6"/>
      <c r="AD32" s="39" t="s">
        <v>0</v>
      </c>
      <c r="AE32" s="39" t="s">
        <v>19</v>
      </c>
      <c r="AF32" s="39"/>
      <c r="AG32" s="39"/>
      <c r="AH32" s="39"/>
      <c r="AQ32" s="71" t="s">
        <v>55</v>
      </c>
      <c r="AR32" s="72">
        <v>2.1866987515133823E-3</v>
      </c>
      <c r="AS32" s="71" t="s">
        <v>56</v>
      </c>
      <c r="AT32" s="72">
        <v>3.4299909999999998</v>
      </c>
      <c r="AU32" s="73" t="s">
        <v>58</v>
      </c>
    </row>
    <row r="33" spans="1:47" x14ac:dyDescent="0.3">
      <c r="A33">
        <v>20.5</v>
      </c>
      <c r="B33">
        <v>0</v>
      </c>
      <c r="C33">
        <v>0</v>
      </c>
      <c r="R33" s="6" t="s">
        <v>2</v>
      </c>
      <c r="S33" s="6" t="s">
        <v>34</v>
      </c>
      <c r="T33" s="6"/>
      <c r="U33" s="6"/>
      <c r="V33" s="6"/>
      <c r="X33" s="6" t="s">
        <v>2</v>
      </c>
      <c r="Y33" s="6" t="s">
        <v>34</v>
      </c>
      <c r="Z33" s="6"/>
      <c r="AA33" s="6"/>
      <c r="AB33" s="6"/>
      <c r="AD33" s="39" t="s">
        <v>2</v>
      </c>
      <c r="AE33" s="39" t="s">
        <v>34</v>
      </c>
      <c r="AF33" s="39"/>
      <c r="AG33" s="39"/>
      <c r="AH33" s="39"/>
    </row>
    <row r="34" spans="1:47" ht="18.600000000000001" thickBot="1" x14ac:dyDescent="0.4">
      <c r="A34">
        <v>21</v>
      </c>
      <c r="B34">
        <v>0</v>
      </c>
      <c r="C34">
        <v>0</v>
      </c>
      <c r="R34" s="6" t="s">
        <v>36</v>
      </c>
      <c r="S34" s="6" t="s">
        <v>37</v>
      </c>
      <c r="T34" s="6"/>
      <c r="U34" s="6"/>
      <c r="V34" s="6"/>
      <c r="X34" s="6" t="s">
        <v>36</v>
      </c>
      <c r="Y34" s="6" t="s">
        <v>37</v>
      </c>
      <c r="Z34" s="6"/>
      <c r="AA34" s="6"/>
      <c r="AB34" s="6"/>
      <c r="AD34" s="39" t="s">
        <v>36</v>
      </c>
      <c r="AE34" s="39" t="s">
        <v>37</v>
      </c>
      <c r="AF34" s="39"/>
      <c r="AG34" s="39"/>
      <c r="AH34" s="39"/>
      <c r="AK34" s="133" t="s">
        <v>59</v>
      </c>
      <c r="AL34" s="133"/>
      <c r="AM34" s="133"/>
      <c r="AN34" s="133"/>
      <c r="AR34" s="133" t="s">
        <v>60</v>
      </c>
      <c r="AS34" s="133"/>
      <c r="AT34" s="133"/>
      <c r="AU34" s="133"/>
    </row>
    <row r="35" spans="1:47" ht="15" thickBot="1" x14ac:dyDescent="0.35">
      <c r="A35">
        <v>21.5</v>
      </c>
      <c r="B35">
        <v>0</v>
      </c>
      <c r="C35">
        <v>0</v>
      </c>
      <c r="R35" s="123" t="s">
        <v>38</v>
      </c>
      <c r="S35" s="125" t="s">
        <v>39</v>
      </c>
      <c r="T35" s="125"/>
      <c r="U35" s="125"/>
      <c r="V35" s="123" t="s">
        <v>40</v>
      </c>
      <c r="X35" s="123" t="s">
        <v>38</v>
      </c>
      <c r="Y35" s="125" t="s">
        <v>39</v>
      </c>
      <c r="Z35" s="125"/>
      <c r="AA35" s="125"/>
      <c r="AB35" s="123" t="s">
        <v>40</v>
      </c>
      <c r="AD35" s="128" t="s">
        <v>38</v>
      </c>
      <c r="AE35" s="129" t="s">
        <v>39</v>
      </c>
      <c r="AF35" s="129"/>
      <c r="AG35" s="129"/>
      <c r="AH35" s="128" t="s">
        <v>40</v>
      </c>
      <c r="AJ35" s="94" t="s">
        <v>38</v>
      </c>
      <c r="AK35" s="95" t="s">
        <v>61</v>
      </c>
      <c r="AL35" s="95"/>
      <c r="AM35" s="95"/>
      <c r="AN35" s="96" t="s">
        <v>40</v>
      </c>
      <c r="AO35" s="3"/>
      <c r="AQ35" s="97" t="s">
        <v>38</v>
      </c>
      <c r="AR35" s="98" t="s">
        <v>61</v>
      </c>
      <c r="AS35" s="95"/>
      <c r="AT35" s="95"/>
      <c r="AU35" s="96" t="s">
        <v>40</v>
      </c>
    </row>
    <row r="36" spans="1:47" ht="15" thickBot="1" x14ac:dyDescent="0.35">
      <c r="A36">
        <v>22</v>
      </c>
      <c r="B36">
        <v>0</v>
      </c>
      <c r="C36">
        <v>0</v>
      </c>
      <c r="R36" s="123"/>
      <c r="S36" s="9">
        <v>1</v>
      </c>
      <c r="T36" s="5">
        <v>2</v>
      </c>
      <c r="U36" s="4">
        <v>3</v>
      </c>
      <c r="V36" s="123"/>
      <c r="X36" s="123"/>
      <c r="Y36" s="9">
        <v>1</v>
      </c>
      <c r="Z36" s="5">
        <v>2</v>
      </c>
      <c r="AA36" s="4">
        <v>3</v>
      </c>
      <c r="AB36" s="123"/>
      <c r="AD36" s="128"/>
      <c r="AE36" s="40">
        <v>1</v>
      </c>
      <c r="AF36" s="1">
        <v>2</v>
      </c>
      <c r="AG36" s="41">
        <v>3</v>
      </c>
      <c r="AH36" s="128"/>
      <c r="AJ36" s="101"/>
      <c r="AK36" s="106">
        <v>1</v>
      </c>
      <c r="AL36" s="107">
        <v>2</v>
      </c>
      <c r="AM36" s="108">
        <v>3</v>
      </c>
      <c r="AN36" s="111"/>
      <c r="AO36" s="3"/>
      <c r="AP36" s="76" t="s">
        <v>62</v>
      </c>
      <c r="AQ36" s="100"/>
      <c r="AR36" s="74">
        <v>1</v>
      </c>
      <c r="AS36" s="74">
        <v>2</v>
      </c>
      <c r="AT36" s="75">
        <v>3</v>
      </c>
      <c r="AU36" s="99"/>
    </row>
    <row r="37" spans="1:47" x14ac:dyDescent="0.3">
      <c r="A37">
        <v>22.5</v>
      </c>
      <c r="B37">
        <v>0</v>
      </c>
      <c r="C37">
        <v>0</v>
      </c>
      <c r="R37" s="10">
        <v>7</v>
      </c>
      <c r="S37">
        <v>2</v>
      </c>
      <c r="V37" s="12">
        <v>2</v>
      </c>
      <c r="X37" s="10">
        <v>7</v>
      </c>
      <c r="Y37" s="27">
        <f t="shared" ref="Y37:Y53" si="11">+S37/$V37</f>
        <v>1</v>
      </c>
      <c r="Z37" s="27"/>
      <c r="AA37" s="27"/>
      <c r="AB37" s="51">
        <f t="shared" ref="AB37:AB53" si="12">+V37/$V37</f>
        <v>1</v>
      </c>
      <c r="AD37" s="42">
        <v>7</v>
      </c>
      <c r="AE37" s="43">
        <f>+Y37*$C6</f>
        <v>7</v>
      </c>
      <c r="AF37" s="43">
        <f t="shared" ref="AF37:AF57" si="13">+Z37*$C6</f>
        <v>0</v>
      </c>
      <c r="AG37" s="43">
        <f t="shared" ref="AG37:AG57" si="14">+AA37*$C6</f>
        <v>0</v>
      </c>
      <c r="AH37" s="44">
        <f t="shared" ref="AH37:AH57" si="15">+AB37*$C6</f>
        <v>7</v>
      </c>
      <c r="AI37" s="22">
        <f t="shared" ref="AI37:AI57" si="16">X37+0.25</f>
        <v>7.25</v>
      </c>
      <c r="AJ37" s="112">
        <f>+X37</f>
        <v>7</v>
      </c>
      <c r="AK37" s="77">
        <f>+Y37*$B54</f>
        <v>3052</v>
      </c>
      <c r="AL37" s="77"/>
      <c r="AM37" s="77"/>
      <c r="AN37" s="103">
        <f>+SUM(AK37:AM37)</f>
        <v>3052</v>
      </c>
      <c r="AO37" s="6"/>
      <c r="AP37" s="78">
        <f>$AR$32*((AQ37)^$AT$32)</f>
        <v>1.7316799491751589</v>
      </c>
      <c r="AQ37" s="115">
        <f>+X37</f>
        <v>7</v>
      </c>
      <c r="AR37" s="116">
        <f>+AK37*$AP37</f>
        <v>5285.087204882585</v>
      </c>
      <c r="AS37" s="116">
        <f t="shared" ref="AS37:AU52" si="17">+AL37*$AP37</f>
        <v>0</v>
      </c>
      <c r="AT37" s="116">
        <f t="shared" si="17"/>
        <v>0</v>
      </c>
      <c r="AU37" s="117">
        <f>+AN37*$AP37</f>
        <v>5285.087204882585</v>
      </c>
    </row>
    <row r="38" spans="1:47" x14ac:dyDescent="0.3">
      <c r="A38">
        <v>23</v>
      </c>
      <c r="B38">
        <v>0</v>
      </c>
      <c r="C38">
        <v>0</v>
      </c>
      <c r="R38" s="10">
        <v>7.5</v>
      </c>
      <c r="S38">
        <v>10</v>
      </c>
      <c r="V38" s="12">
        <v>10</v>
      </c>
      <c r="X38" s="10">
        <v>7.5</v>
      </c>
      <c r="Y38" s="27">
        <f t="shared" si="11"/>
        <v>1</v>
      </c>
      <c r="Z38" s="27"/>
      <c r="AA38" s="27"/>
      <c r="AB38" s="28">
        <f t="shared" si="12"/>
        <v>1</v>
      </c>
      <c r="AD38" s="42">
        <v>7.5</v>
      </c>
      <c r="AE38" s="43">
        <f t="shared" ref="AE38:AE57" si="18">+Y38*$C7</f>
        <v>113</v>
      </c>
      <c r="AF38" s="43">
        <f t="shared" si="13"/>
        <v>0</v>
      </c>
      <c r="AG38" s="43">
        <f t="shared" si="14"/>
        <v>0</v>
      </c>
      <c r="AH38" s="45">
        <f t="shared" si="15"/>
        <v>113</v>
      </c>
      <c r="AI38" s="22">
        <f t="shared" si="16"/>
        <v>7.75</v>
      </c>
      <c r="AJ38" s="113">
        <f t="shared" ref="AJ38:AJ57" si="19">+X38</f>
        <v>7.5</v>
      </c>
      <c r="AK38">
        <f t="shared" ref="AK38:AK50" si="20">+Y38*$B55</f>
        <v>43051</v>
      </c>
      <c r="AN38" s="104">
        <f t="shared" ref="AN38:AN53" si="21">+SUM(AK38:AM38)</f>
        <v>43051</v>
      </c>
      <c r="AO38" s="6"/>
      <c r="AP38" s="78">
        <f t="shared" ref="AP38:AP57" si="22">$AR$32*((AQ38)^$AT$32)</f>
        <v>2.1940231964641592</v>
      </c>
      <c r="AQ38" s="102">
        <f t="shared" ref="AQ38:AQ57" si="23">+X38</f>
        <v>7.5</v>
      </c>
      <c r="AR38" s="118">
        <f t="shared" ref="AR38:AR57" si="24">+AK38*$AP38</f>
        <v>94454.892630978517</v>
      </c>
      <c r="AS38" s="118">
        <f t="shared" si="17"/>
        <v>0</v>
      </c>
      <c r="AT38" s="118">
        <f t="shared" si="17"/>
        <v>0</v>
      </c>
      <c r="AU38" s="119">
        <f t="shared" si="17"/>
        <v>94454.892630978517</v>
      </c>
    </row>
    <row r="39" spans="1:47" x14ac:dyDescent="0.3">
      <c r="A39">
        <v>23.5</v>
      </c>
      <c r="B39">
        <v>0</v>
      </c>
      <c r="C39">
        <v>0</v>
      </c>
      <c r="R39" s="10">
        <v>8</v>
      </c>
      <c r="S39">
        <v>10</v>
      </c>
      <c r="V39" s="12">
        <v>10</v>
      </c>
      <c r="X39" s="10">
        <v>8</v>
      </c>
      <c r="Y39" s="27">
        <f t="shared" si="11"/>
        <v>1</v>
      </c>
      <c r="Z39" s="27"/>
      <c r="AA39" s="27"/>
      <c r="AB39" s="28">
        <f t="shared" si="12"/>
        <v>1</v>
      </c>
      <c r="AD39" s="42">
        <v>8</v>
      </c>
      <c r="AE39" s="43">
        <f t="shared" si="18"/>
        <v>429</v>
      </c>
      <c r="AF39" s="43">
        <f t="shared" si="13"/>
        <v>0</v>
      </c>
      <c r="AG39" s="43">
        <f t="shared" si="14"/>
        <v>0</v>
      </c>
      <c r="AH39" s="45">
        <f t="shared" si="15"/>
        <v>429</v>
      </c>
      <c r="AI39" s="22">
        <f t="shared" si="16"/>
        <v>8.25</v>
      </c>
      <c r="AJ39" s="113">
        <f t="shared" si="19"/>
        <v>8</v>
      </c>
      <c r="AK39">
        <f t="shared" si="20"/>
        <v>135256</v>
      </c>
      <c r="AN39" s="104">
        <f t="shared" si="21"/>
        <v>135256</v>
      </c>
      <c r="AO39" s="6"/>
      <c r="AP39" s="78">
        <f t="shared" si="22"/>
        <v>2.7376598363181692</v>
      </c>
      <c r="AQ39" s="102">
        <f t="shared" si="23"/>
        <v>8</v>
      </c>
      <c r="AR39" s="118">
        <f t="shared" si="24"/>
        <v>370284.91882105032</v>
      </c>
      <c r="AS39" s="118">
        <f t="shared" si="17"/>
        <v>0</v>
      </c>
      <c r="AT39" s="118">
        <f t="shared" si="17"/>
        <v>0</v>
      </c>
      <c r="AU39" s="119">
        <f t="shared" si="17"/>
        <v>370284.91882105032</v>
      </c>
    </row>
    <row r="40" spans="1:47" x14ac:dyDescent="0.3">
      <c r="A40">
        <v>24</v>
      </c>
      <c r="B40">
        <v>0</v>
      </c>
      <c r="C40">
        <v>0</v>
      </c>
      <c r="R40" s="10">
        <v>8.5</v>
      </c>
      <c r="S40">
        <v>10</v>
      </c>
      <c r="V40" s="12">
        <v>10</v>
      </c>
      <c r="X40" s="10">
        <v>8.5</v>
      </c>
      <c r="Y40" s="27">
        <f t="shared" si="11"/>
        <v>1</v>
      </c>
      <c r="Z40" s="27"/>
      <c r="AA40" s="27"/>
      <c r="AB40" s="28">
        <f t="shared" si="12"/>
        <v>1</v>
      </c>
      <c r="AD40" s="42">
        <v>8.5</v>
      </c>
      <c r="AE40" s="43">
        <f t="shared" si="18"/>
        <v>571</v>
      </c>
      <c r="AF40" s="43">
        <f t="shared" si="13"/>
        <v>0</v>
      </c>
      <c r="AG40" s="43">
        <f t="shared" si="14"/>
        <v>0</v>
      </c>
      <c r="AH40" s="45">
        <f t="shared" si="15"/>
        <v>571</v>
      </c>
      <c r="AI40" s="22">
        <f t="shared" si="16"/>
        <v>8.75</v>
      </c>
      <c r="AJ40" s="113">
        <f t="shared" si="19"/>
        <v>8.5</v>
      </c>
      <c r="AK40">
        <f t="shared" si="20"/>
        <v>150356</v>
      </c>
      <c r="AN40" s="104">
        <f t="shared" si="21"/>
        <v>150356</v>
      </c>
      <c r="AO40" s="6"/>
      <c r="AP40" s="78">
        <f t="shared" si="22"/>
        <v>3.370447039856352</v>
      </c>
      <c r="AQ40" s="102">
        <f t="shared" si="23"/>
        <v>8.5</v>
      </c>
      <c r="AR40" s="118">
        <f t="shared" si="24"/>
        <v>506766.93512464163</v>
      </c>
      <c r="AS40" s="118">
        <f t="shared" si="17"/>
        <v>0</v>
      </c>
      <c r="AT40" s="118">
        <f t="shared" si="17"/>
        <v>0</v>
      </c>
      <c r="AU40" s="119">
        <f t="shared" si="17"/>
        <v>506766.93512464163</v>
      </c>
    </row>
    <row r="41" spans="1:47" x14ac:dyDescent="0.3">
      <c r="A41">
        <v>24.5</v>
      </c>
      <c r="B41">
        <v>0</v>
      </c>
      <c r="C41">
        <v>0</v>
      </c>
      <c r="R41" s="10">
        <v>9</v>
      </c>
      <c r="S41">
        <v>10</v>
      </c>
      <c r="V41" s="12">
        <v>10</v>
      </c>
      <c r="X41" s="10">
        <v>9</v>
      </c>
      <c r="Y41" s="27">
        <f t="shared" si="11"/>
        <v>1</v>
      </c>
      <c r="Z41" s="27"/>
      <c r="AA41" s="27"/>
      <c r="AB41" s="28">
        <f t="shared" si="12"/>
        <v>1</v>
      </c>
      <c r="AD41" s="42">
        <v>9</v>
      </c>
      <c r="AE41" s="43">
        <f t="shared" si="18"/>
        <v>590</v>
      </c>
      <c r="AF41" s="43">
        <f t="shared" si="13"/>
        <v>0</v>
      </c>
      <c r="AG41" s="43">
        <f t="shared" si="14"/>
        <v>0</v>
      </c>
      <c r="AH41" s="45">
        <f t="shared" si="15"/>
        <v>590</v>
      </c>
      <c r="AI41" s="22">
        <f t="shared" si="16"/>
        <v>9.25</v>
      </c>
      <c r="AJ41" s="113">
        <f t="shared" si="19"/>
        <v>9</v>
      </c>
      <c r="AK41">
        <f t="shared" si="20"/>
        <v>131079</v>
      </c>
      <c r="AN41" s="104">
        <f t="shared" si="21"/>
        <v>131079</v>
      </c>
      <c r="AO41" s="6"/>
      <c r="AP41" s="78">
        <f t="shared" si="22"/>
        <v>4.100456190057403</v>
      </c>
      <c r="AQ41" s="102">
        <f t="shared" si="23"/>
        <v>9</v>
      </c>
      <c r="AR41" s="118">
        <f t="shared" si="24"/>
        <v>537483.69693653437</v>
      </c>
      <c r="AS41" s="118">
        <f t="shared" si="17"/>
        <v>0</v>
      </c>
      <c r="AT41" s="118">
        <f t="shared" si="17"/>
        <v>0</v>
      </c>
      <c r="AU41" s="119">
        <f t="shared" si="17"/>
        <v>537483.69693653437</v>
      </c>
    </row>
    <row r="42" spans="1:47" x14ac:dyDescent="0.3">
      <c r="A42">
        <v>25</v>
      </c>
      <c r="B42">
        <v>0</v>
      </c>
      <c r="C42">
        <v>0</v>
      </c>
      <c r="R42" s="10">
        <v>9.5</v>
      </c>
      <c r="S42">
        <v>20</v>
      </c>
      <c r="V42" s="12">
        <v>20</v>
      </c>
      <c r="X42" s="10">
        <v>9.5</v>
      </c>
      <c r="Y42" s="27">
        <f t="shared" si="11"/>
        <v>1</v>
      </c>
      <c r="Z42" s="27"/>
      <c r="AA42" s="27"/>
      <c r="AB42" s="28">
        <f t="shared" si="12"/>
        <v>1</v>
      </c>
      <c r="AD42" s="42">
        <v>9.5</v>
      </c>
      <c r="AE42" s="43">
        <f t="shared" si="18"/>
        <v>1046</v>
      </c>
      <c r="AF42" s="43">
        <f t="shared" si="13"/>
        <v>0</v>
      </c>
      <c r="AG42" s="43">
        <f t="shared" si="14"/>
        <v>0</v>
      </c>
      <c r="AH42" s="45">
        <f t="shared" si="15"/>
        <v>1046</v>
      </c>
      <c r="AI42" s="22">
        <f t="shared" si="16"/>
        <v>9.75</v>
      </c>
      <c r="AJ42" s="113">
        <f t="shared" si="19"/>
        <v>9.5</v>
      </c>
      <c r="AK42">
        <f t="shared" si="20"/>
        <v>197904</v>
      </c>
      <c r="AN42" s="104">
        <f t="shared" si="21"/>
        <v>197904</v>
      </c>
      <c r="AO42" s="6"/>
      <c r="AP42" s="78">
        <f t="shared" si="22"/>
        <v>4.9359655919416472</v>
      </c>
      <c r="AQ42" s="102">
        <f t="shared" si="23"/>
        <v>9.5</v>
      </c>
      <c r="AR42" s="118">
        <f t="shared" si="24"/>
        <v>976847.33450761973</v>
      </c>
      <c r="AS42" s="118">
        <f t="shared" si="17"/>
        <v>0</v>
      </c>
      <c r="AT42" s="118">
        <f t="shared" si="17"/>
        <v>0</v>
      </c>
      <c r="AU42" s="119">
        <f t="shared" si="17"/>
        <v>976847.33450761973</v>
      </c>
    </row>
    <row r="43" spans="1:47" x14ac:dyDescent="0.3">
      <c r="A43">
        <v>25.5</v>
      </c>
      <c r="B43">
        <v>0</v>
      </c>
      <c r="C43">
        <v>0</v>
      </c>
      <c r="R43" s="10">
        <v>10</v>
      </c>
      <c r="S43">
        <v>18</v>
      </c>
      <c r="V43" s="12">
        <v>18</v>
      </c>
      <c r="X43" s="10">
        <v>10</v>
      </c>
      <c r="Y43" s="27">
        <f t="shared" si="11"/>
        <v>1</v>
      </c>
      <c r="Z43" s="27"/>
      <c r="AA43" s="27"/>
      <c r="AB43" s="28">
        <f t="shared" si="12"/>
        <v>1</v>
      </c>
      <c r="AD43" s="42">
        <v>10</v>
      </c>
      <c r="AE43" s="43">
        <f t="shared" si="18"/>
        <v>1267</v>
      </c>
      <c r="AF43" s="43">
        <f t="shared" si="13"/>
        <v>0</v>
      </c>
      <c r="AG43" s="43">
        <f t="shared" si="14"/>
        <v>0</v>
      </c>
      <c r="AH43" s="45">
        <f t="shared" si="15"/>
        <v>1267</v>
      </c>
      <c r="AI43" s="22">
        <f t="shared" si="16"/>
        <v>10.25</v>
      </c>
      <c r="AJ43" s="113">
        <f t="shared" si="19"/>
        <v>10</v>
      </c>
      <c r="AK43">
        <f t="shared" si="20"/>
        <v>205775</v>
      </c>
      <c r="AN43" s="104">
        <f t="shared" si="21"/>
        <v>205775</v>
      </c>
      <c r="AO43" s="6"/>
      <c r="AP43" s="78">
        <f t="shared" si="22"/>
        <v>5.8854538283137758</v>
      </c>
      <c r="AQ43" s="102">
        <f t="shared" si="23"/>
        <v>10</v>
      </c>
      <c r="AR43" s="118">
        <f t="shared" si="24"/>
        <v>1211079.2615212672</v>
      </c>
      <c r="AS43" s="118">
        <f t="shared" si="17"/>
        <v>0</v>
      </c>
      <c r="AT43" s="118">
        <f t="shared" si="17"/>
        <v>0</v>
      </c>
      <c r="AU43" s="119">
        <f t="shared" si="17"/>
        <v>1211079.2615212672</v>
      </c>
    </row>
    <row r="44" spans="1:47" x14ac:dyDescent="0.3">
      <c r="B44">
        <f>SUM(B2:B43)</f>
        <v>1717806</v>
      </c>
      <c r="C44">
        <f>SUM(C2:C43)</f>
        <v>12589</v>
      </c>
      <c r="D44" s="63">
        <f>+B44+ALG!B44</f>
        <v>1854698</v>
      </c>
      <c r="E44" s="62">
        <f>+C44+ALG!C44</f>
        <v>13797</v>
      </c>
      <c r="R44" s="10">
        <v>10.5</v>
      </c>
      <c r="S44">
        <v>17</v>
      </c>
      <c r="V44" s="12">
        <v>17</v>
      </c>
      <c r="X44" s="10">
        <v>10.5</v>
      </c>
      <c r="Y44" s="27">
        <f t="shared" si="11"/>
        <v>1</v>
      </c>
      <c r="Z44" s="27"/>
      <c r="AA44" s="27"/>
      <c r="AB44" s="28">
        <f t="shared" si="12"/>
        <v>1</v>
      </c>
      <c r="AD44" s="42">
        <v>10.5</v>
      </c>
      <c r="AE44" s="43">
        <f t="shared" si="18"/>
        <v>1250</v>
      </c>
      <c r="AF44" s="43">
        <f t="shared" si="13"/>
        <v>0</v>
      </c>
      <c r="AG44" s="43">
        <f t="shared" si="14"/>
        <v>0</v>
      </c>
      <c r="AH44" s="45">
        <f t="shared" si="15"/>
        <v>1250</v>
      </c>
      <c r="AI44" s="22">
        <f t="shared" si="16"/>
        <v>10.75</v>
      </c>
      <c r="AJ44" s="113">
        <f t="shared" si="19"/>
        <v>10.5</v>
      </c>
      <c r="AK44">
        <f t="shared" si="20"/>
        <v>184641</v>
      </c>
      <c r="AN44" s="104">
        <f t="shared" si="21"/>
        <v>184641</v>
      </c>
      <c r="AO44" s="6"/>
      <c r="AP44" s="78">
        <f t="shared" si="22"/>
        <v>6.9575936723877572</v>
      </c>
      <c r="AQ44" s="102">
        <f t="shared" si="23"/>
        <v>10.5</v>
      </c>
      <c r="AR44" s="118">
        <f>+AK44*$AP44</f>
        <v>1284657.0532633478</v>
      </c>
      <c r="AS44" s="118">
        <f t="shared" si="17"/>
        <v>0</v>
      </c>
      <c r="AT44" s="118">
        <f t="shared" si="17"/>
        <v>0</v>
      </c>
      <c r="AU44" s="119">
        <f t="shared" si="17"/>
        <v>1284657.0532633478</v>
      </c>
    </row>
    <row r="45" spans="1:47" x14ac:dyDescent="0.3">
      <c r="R45" s="10">
        <v>11</v>
      </c>
      <c r="S45">
        <v>16</v>
      </c>
      <c r="V45" s="12">
        <v>16</v>
      </c>
      <c r="X45" s="10">
        <v>11</v>
      </c>
      <c r="Y45" s="27">
        <f t="shared" si="11"/>
        <v>1</v>
      </c>
      <c r="Z45" s="27"/>
      <c r="AA45" s="27"/>
      <c r="AB45" s="28">
        <f t="shared" si="12"/>
        <v>1</v>
      </c>
      <c r="AD45" s="42">
        <v>11</v>
      </c>
      <c r="AE45" s="43">
        <f t="shared" si="18"/>
        <v>1710</v>
      </c>
      <c r="AF45" s="43">
        <f t="shared" si="13"/>
        <v>0</v>
      </c>
      <c r="AG45" s="43">
        <f t="shared" si="14"/>
        <v>0</v>
      </c>
      <c r="AH45" s="45">
        <f t="shared" si="15"/>
        <v>1710</v>
      </c>
      <c r="AI45" s="22">
        <f t="shared" si="16"/>
        <v>11.25</v>
      </c>
      <c r="AJ45" s="113">
        <f t="shared" si="19"/>
        <v>11</v>
      </c>
      <c r="AK45">
        <f t="shared" si="20"/>
        <v>277509</v>
      </c>
      <c r="AN45" s="104">
        <f t="shared" si="21"/>
        <v>277509</v>
      </c>
      <c r="AO45" s="6"/>
      <c r="AP45" s="78">
        <f t="shared" si="22"/>
        <v>8.1612464846936827</v>
      </c>
      <c r="AQ45" s="102">
        <f t="shared" si="23"/>
        <v>11</v>
      </c>
      <c r="AR45" s="118">
        <f t="shared" si="24"/>
        <v>2264819.3507208591</v>
      </c>
      <c r="AS45" s="118">
        <f t="shared" si="17"/>
        <v>0</v>
      </c>
      <c r="AT45" s="118">
        <f>+AM45*$AP45</f>
        <v>0</v>
      </c>
      <c r="AU45" s="119">
        <f t="shared" si="17"/>
        <v>2264819.3507208591</v>
      </c>
    </row>
    <row r="46" spans="1:47" x14ac:dyDescent="0.3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16</v>
      </c>
      <c r="Q46">
        <v>17</v>
      </c>
      <c r="R46" s="10">
        <v>11.5</v>
      </c>
      <c r="S46">
        <v>10</v>
      </c>
      <c r="T46">
        <v>1</v>
      </c>
      <c r="V46" s="12">
        <v>11</v>
      </c>
      <c r="X46" s="10">
        <v>11.5</v>
      </c>
      <c r="Y46" s="27">
        <f t="shared" si="11"/>
        <v>0.90909090909090906</v>
      </c>
      <c r="Z46" s="27">
        <f>+T46/$V46</f>
        <v>9.0909090909090912E-2</v>
      </c>
      <c r="AA46" s="27"/>
      <c r="AB46" s="28">
        <f t="shared" si="12"/>
        <v>1</v>
      </c>
      <c r="AD46" s="42">
        <v>11.5</v>
      </c>
      <c r="AE46" s="43">
        <f t="shared" si="18"/>
        <v>1131.8181818181818</v>
      </c>
      <c r="AF46" s="43">
        <f t="shared" si="13"/>
        <v>113.18181818181819</v>
      </c>
      <c r="AG46" s="43">
        <f t="shared" si="14"/>
        <v>0</v>
      </c>
      <c r="AH46" s="45">
        <f t="shared" si="15"/>
        <v>1245</v>
      </c>
      <c r="AI46" s="22">
        <f t="shared" si="16"/>
        <v>11.75</v>
      </c>
      <c r="AJ46" s="113">
        <f t="shared" si="19"/>
        <v>11.5</v>
      </c>
      <c r="AK46">
        <f t="shared" si="20"/>
        <v>154438.18181818182</v>
      </c>
      <c r="AL46">
        <f t="shared" ref="AL46:AL52" si="25">+Z46*$B63</f>
        <v>15443.818181818182</v>
      </c>
      <c r="AN46" s="104">
        <f t="shared" si="21"/>
        <v>169882</v>
      </c>
      <c r="AO46" s="6"/>
      <c r="AP46" s="78">
        <f t="shared" si="22"/>
        <v>9.5054570341896465</v>
      </c>
      <c r="AQ46" s="102">
        <f t="shared" si="23"/>
        <v>11.5</v>
      </c>
      <c r="AR46" s="118">
        <f t="shared" si="24"/>
        <v>1468005.5017110959</v>
      </c>
      <c r="AS46" s="118">
        <f t="shared" si="17"/>
        <v>146800.55017110959</v>
      </c>
      <c r="AT46" s="118">
        <f t="shared" si="17"/>
        <v>0</v>
      </c>
      <c r="AU46" s="119">
        <f>+AN46*$AP46</f>
        <v>1614806.0518822055</v>
      </c>
    </row>
    <row r="47" spans="1:47" x14ac:dyDescent="0.3">
      <c r="A47" t="s">
        <v>52</v>
      </c>
      <c r="R47" s="10">
        <v>12</v>
      </c>
      <c r="S47">
        <v>11</v>
      </c>
      <c r="V47" s="12">
        <v>11</v>
      </c>
      <c r="X47" s="10">
        <v>12</v>
      </c>
      <c r="Y47" s="27">
        <f t="shared" si="11"/>
        <v>1</v>
      </c>
      <c r="Z47" s="27"/>
      <c r="AA47" s="27"/>
      <c r="AB47" s="28">
        <f t="shared" si="12"/>
        <v>1</v>
      </c>
      <c r="AD47" s="42">
        <v>12</v>
      </c>
      <c r="AE47" s="43">
        <f t="shared" si="18"/>
        <v>959</v>
      </c>
      <c r="AF47" s="43">
        <f t="shared" si="13"/>
        <v>0</v>
      </c>
      <c r="AG47" s="43">
        <f t="shared" si="14"/>
        <v>0</v>
      </c>
      <c r="AH47" s="45">
        <f t="shared" si="15"/>
        <v>959</v>
      </c>
      <c r="AI47" s="22">
        <f t="shared" si="16"/>
        <v>12.25</v>
      </c>
      <c r="AJ47" s="113">
        <f t="shared" si="19"/>
        <v>12</v>
      </c>
      <c r="AK47">
        <f t="shared" si="20"/>
        <v>113258</v>
      </c>
      <c r="AN47" s="104">
        <f t="shared" si="21"/>
        <v>113258</v>
      </c>
      <c r="AO47" s="6"/>
      <c r="AP47" s="78">
        <f t="shared" si="22"/>
        <v>10.999448693385986</v>
      </c>
      <c r="AQ47" s="102">
        <f t="shared" si="23"/>
        <v>12</v>
      </c>
      <c r="AR47" s="118">
        <f t="shared" si="24"/>
        <v>1245775.5601155099</v>
      </c>
      <c r="AS47" s="118">
        <f t="shared" si="17"/>
        <v>0</v>
      </c>
      <c r="AT47" s="118">
        <f t="shared" si="17"/>
        <v>0</v>
      </c>
      <c r="AU47" s="119">
        <f t="shared" si="17"/>
        <v>1245775.5601155099</v>
      </c>
    </row>
    <row r="48" spans="1:47" x14ac:dyDescent="0.3">
      <c r="R48" s="10">
        <v>12.5</v>
      </c>
      <c r="S48">
        <v>10</v>
      </c>
      <c r="V48" s="12">
        <v>10</v>
      </c>
      <c r="X48" s="10">
        <v>12.5</v>
      </c>
      <c r="Y48" s="27">
        <f t="shared" si="11"/>
        <v>1</v>
      </c>
      <c r="Z48" s="27"/>
      <c r="AA48" s="27"/>
      <c r="AB48" s="28">
        <f t="shared" si="12"/>
        <v>1</v>
      </c>
      <c r="AD48" s="42">
        <v>12.5</v>
      </c>
      <c r="AE48" s="43">
        <f t="shared" si="18"/>
        <v>1074</v>
      </c>
      <c r="AF48" s="43">
        <f t="shared" si="13"/>
        <v>0</v>
      </c>
      <c r="AG48" s="43">
        <f t="shared" si="14"/>
        <v>0</v>
      </c>
      <c r="AH48" s="45">
        <f t="shared" si="15"/>
        <v>1074</v>
      </c>
      <c r="AI48" s="22">
        <f t="shared" si="16"/>
        <v>12.75</v>
      </c>
      <c r="AJ48" s="113">
        <f t="shared" si="19"/>
        <v>12.5</v>
      </c>
      <c r="AK48">
        <f t="shared" si="20"/>
        <v>89666</v>
      </c>
      <c r="AN48" s="104">
        <f t="shared" si="21"/>
        <v>89666</v>
      </c>
      <c r="AO48" s="6"/>
      <c r="AP48" s="78">
        <f t="shared" si="22"/>
        <v>12.652618965180869</v>
      </c>
      <c r="AQ48" s="102">
        <f t="shared" si="23"/>
        <v>12.5</v>
      </c>
      <c r="AR48" s="118">
        <f t="shared" si="24"/>
        <v>1134509.7321319077</v>
      </c>
      <c r="AS48" s="118">
        <f t="shared" si="17"/>
        <v>0</v>
      </c>
      <c r="AT48" s="118">
        <f t="shared" si="17"/>
        <v>0</v>
      </c>
      <c r="AU48" s="119">
        <f t="shared" si="17"/>
        <v>1134509.7321319077</v>
      </c>
    </row>
    <row r="49" spans="1:49" x14ac:dyDescent="0.3">
      <c r="A49" t="s">
        <v>41</v>
      </c>
      <c r="B49" t="s">
        <v>42</v>
      </c>
      <c r="R49" s="10">
        <v>13</v>
      </c>
      <c r="S49">
        <v>10</v>
      </c>
      <c r="T49">
        <v>1</v>
      </c>
      <c r="V49" s="12">
        <v>11</v>
      </c>
      <c r="X49" s="10">
        <v>13</v>
      </c>
      <c r="Y49" s="27">
        <f t="shared" si="11"/>
        <v>0.90909090909090906</v>
      </c>
      <c r="Z49" s="27">
        <f>+T49/$V49</f>
        <v>9.0909090909090912E-2</v>
      </c>
      <c r="AA49" s="27"/>
      <c r="AB49" s="28">
        <f t="shared" si="12"/>
        <v>1</v>
      </c>
      <c r="AD49" s="42">
        <v>13</v>
      </c>
      <c r="AE49" s="43">
        <f t="shared" si="18"/>
        <v>1001.8181818181818</v>
      </c>
      <c r="AF49" s="43">
        <f t="shared" si="13"/>
        <v>100.18181818181819</v>
      </c>
      <c r="AG49" s="43">
        <f t="shared" si="14"/>
        <v>0</v>
      </c>
      <c r="AH49" s="45">
        <f t="shared" si="15"/>
        <v>1102</v>
      </c>
      <c r="AI49" s="22">
        <f t="shared" si="16"/>
        <v>13.25</v>
      </c>
      <c r="AJ49" s="113">
        <f t="shared" si="19"/>
        <v>13</v>
      </c>
      <c r="AK49">
        <f t="shared" si="20"/>
        <v>74350</v>
      </c>
      <c r="AL49">
        <f t="shared" si="25"/>
        <v>7435</v>
      </c>
      <c r="AN49" s="104">
        <f t="shared" si="21"/>
        <v>81785</v>
      </c>
      <c r="AO49" s="6"/>
      <c r="AP49" s="78">
        <f t="shared" si="22"/>
        <v>14.474535305476689</v>
      </c>
      <c r="AQ49" s="102">
        <f t="shared" si="23"/>
        <v>13</v>
      </c>
      <c r="AR49" s="118">
        <f t="shared" si="24"/>
        <v>1076181.6999621917</v>
      </c>
      <c r="AS49" s="118">
        <f t="shared" si="17"/>
        <v>107618.16999621918</v>
      </c>
      <c r="AT49" s="118">
        <f t="shared" si="17"/>
        <v>0</v>
      </c>
      <c r="AU49" s="119">
        <f t="shared" si="17"/>
        <v>1183799.869958411</v>
      </c>
    </row>
    <row r="50" spans="1:49" x14ac:dyDescent="0.3">
      <c r="A50">
        <v>5</v>
      </c>
      <c r="B50">
        <f>ALG!B2+B2</f>
        <v>0</v>
      </c>
      <c r="C50">
        <f>ALG!C2+C2</f>
        <v>0</v>
      </c>
      <c r="R50" s="10">
        <v>13.5</v>
      </c>
      <c r="S50">
        <v>2</v>
      </c>
      <c r="T50">
        <v>2</v>
      </c>
      <c r="V50" s="12">
        <v>4</v>
      </c>
      <c r="X50" s="10">
        <v>13.5</v>
      </c>
      <c r="Y50" s="27">
        <f t="shared" si="11"/>
        <v>0.5</v>
      </c>
      <c r="Z50" s="27">
        <f>+T50/$V50</f>
        <v>0.5</v>
      </c>
      <c r="AA50" s="27"/>
      <c r="AB50" s="28">
        <f t="shared" si="12"/>
        <v>1</v>
      </c>
      <c r="AD50" s="42">
        <v>13.5</v>
      </c>
      <c r="AE50" s="43">
        <f t="shared" si="18"/>
        <v>269</v>
      </c>
      <c r="AF50" s="43">
        <f t="shared" si="13"/>
        <v>269</v>
      </c>
      <c r="AG50" s="43">
        <f t="shared" si="14"/>
        <v>0</v>
      </c>
      <c r="AH50" s="45">
        <f t="shared" si="15"/>
        <v>538</v>
      </c>
      <c r="AI50" s="22">
        <f t="shared" si="16"/>
        <v>13.75</v>
      </c>
      <c r="AJ50" s="113">
        <f t="shared" si="19"/>
        <v>13.5</v>
      </c>
      <c r="AK50">
        <f t="shared" si="20"/>
        <v>17830.5</v>
      </c>
      <c r="AL50">
        <f t="shared" si="25"/>
        <v>17830.5</v>
      </c>
      <c r="AN50" s="104">
        <f t="shared" si="21"/>
        <v>35661</v>
      </c>
      <c r="AO50" s="6"/>
      <c r="AP50" s="78">
        <f t="shared" si="22"/>
        <v>16.474931210837067</v>
      </c>
      <c r="AQ50" s="102">
        <f t="shared" si="23"/>
        <v>13.5</v>
      </c>
      <c r="AR50" s="118">
        <f t="shared" si="24"/>
        <v>293756.26095483033</v>
      </c>
      <c r="AS50" s="118">
        <f t="shared" si="17"/>
        <v>293756.26095483033</v>
      </c>
      <c r="AT50" s="118">
        <f t="shared" si="17"/>
        <v>0</v>
      </c>
      <c r="AU50" s="119">
        <f t="shared" si="17"/>
        <v>587512.52190966066</v>
      </c>
    </row>
    <row r="51" spans="1:49" x14ac:dyDescent="0.3">
      <c r="A51">
        <v>5.5</v>
      </c>
      <c r="B51">
        <f>ALG!B3+B3</f>
        <v>0</v>
      </c>
      <c r="C51">
        <f>ALG!C3+C3</f>
        <v>0</v>
      </c>
      <c r="R51" s="10">
        <v>14</v>
      </c>
      <c r="T51">
        <v>1</v>
      </c>
      <c r="V51" s="12">
        <v>1</v>
      </c>
      <c r="X51" s="10">
        <v>14</v>
      </c>
      <c r="Y51" s="27">
        <f t="shared" si="11"/>
        <v>0</v>
      </c>
      <c r="Z51" s="27">
        <f>+T51/$V51</f>
        <v>1</v>
      </c>
      <c r="AA51" s="27"/>
      <c r="AB51" s="28">
        <f t="shared" si="12"/>
        <v>1</v>
      </c>
      <c r="AD51" s="42">
        <v>14</v>
      </c>
      <c r="AE51" s="43">
        <f t="shared" si="18"/>
        <v>0</v>
      </c>
      <c r="AF51" s="43">
        <f t="shared" si="13"/>
        <v>151</v>
      </c>
      <c r="AG51" s="43">
        <f t="shared" si="14"/>
        <v>0</v>
      </c>
      <c r="AH51" s="45">
        <f t="shared" si="15"/>
        <v>151</v>
      </c>
      <c r="AI51" s="22">
        <f t="shared" si="16"/>
        <v>14.25</v>
      </c>
      <c r="AJ51" s="113">
        <f t="shared" si="19"/>
        <v>14</v>
      </c>
      <c r="AL51">
        <f t="shared" si="25"/>
        <v>8996</v>
      </c>
      <c r="AN51" s="104">
        <f t="shared" si="21"/>
        <v>8996</v>
      </c>
      <c r="AO51" s="6"/>
      <c r="AP51" s="78">
        <f t="shared" si="22"/>
        <v>18.663702544712415</v>
      </c>
      <c r="AQ51" s="102">
        <f t="shared" si="23"/>
        <v>14</v>
      </c>
      <c r="AR51" s="118">
        <f t="shared" si="24"/>
        <v>0</v>
      </c>
      <c r="AS51" s="118">
        <f t="shared" si="17"/>
        <v>167898.66809223287</v>
      </c>
      <c r="AT51" s="118">
        <f t="shared" si="17"/>
        <v>0</v>
      </c>
      <c r="AU51" s="119">
        <f t="shared" si="17"/>
        <v>167898.66809223287</v>
      </c>
    </row>
    <row r="52" spans="1:49" x14ac:dyDescent="0.3">
      <c r="A52">
        <v>6</v>
      </c>
      <c r="B52">
        <f>ALG!B4+B4</f>
        <v>0</v>
      </c>
      <c r="C52">
        <f>ALG!C4+C4</f>
        <v>0</v>
      </c>
      <c r="R52" s="10">
        <v>14.5</v>
      </c>
      <c r="T52">
        <v>1</v>
      </c>
      <c r="V52" s="12">
        <v>1</v>
      </c>
      <c r="X52" s="10">
        <v>14.5</v>
      </c>
      <c r="Y52" s="27">
        <f t="shared" si="11"/>
        <v>0</v>
      </c>
      <c r="Z52" s="27">
        <f>+T52/$V52</f>
        <v>1</v>
      </c>
      <c r="AA52" s="27"/>
      <c r="AB52" s="28">
        <f t="shared" si="12"/>
        <v>1</v>
      </c>
      <c r="AD52" s="42">
        <v>14.5</v>
      </c>
      <c r="AE52" s="43">
        <f t="shared" si="18"/>
        <v>0</v>
      </c>
      <c r="AF52" s="43">
        <f t="shared" si="13"/>
        <v>168</v>
      </c>
      <c r="AG52" s="43">
        <f t="shared" si="14"/>
        <v>0</v>
      </c>
      <c r="AH52" s="45">
        <f t="shared" si="15"/>
        <v>168</v>
      </c>
      <c r="AI52" s="22">
        <f t="shared" si="16"/>
        <v>14.75</v>
      </c>
      <c r="AJ52" s="113">
        <f t="shared" si="19"/>
        <v>14.5</v>
      </c>
      <c r="AL52">
        <f t="shared" si="25"/>
        <v>8996</v>
      </c>
      <c r="AN52" s="104">
        <f t="shared" si="21"/>
        <v>8996</v>
      </c>
      <c r="AO52" s="6"/>
      <c r="AP52" s="78">
        <f t="shared" si="22"/>
        <v>21.050904079298984</v>
      </c>
      <c r="AQ52" s="102">
        <f t="shared" si="23"/>
        <v>14.5</v>
      </c>
      <c r="AR52" s="118">
        <f t="shared" si="24"/>
        <v>0</v>
      </c>
      <c r="AS52" s="118">
        <f t="shared" si="17"/>
        <v>189373.93309737367</v>
      </c>
      <c r="AT52" s="118">
        <f t="shared" si="17"/>
        <v>0</v>
      </c>
      <c r="AU52" s="119">
        <f t="shared" si="17"/>
        <v>189373.93309737367</v>
      </c>
    </row>
    <row r="53" spans="1:49" x14ac:dyDescent="0.3">
      <c r="A53">
        <v>6.5</v>
      </c>
      <c r="B53">
        <f>ALG!B5+B5</f>
        <v>0</v>
      </c>
      <c r="C53">
        <f>ALG!C5+C5</f>
        <v>0</v>
      </c>
      <c r="R53" s="10">
        <v>15</v>
      </c>
      <c r="T53">
        <v>2</v>
      </c>
      <c r="V53" s="12">
        <v>2</v>
      </c>
      <c r="X53" s="10">
        <v>15</v>
      </c>
      <c r="Y53" s="27">
        <f t="shared" si="11"/>
        <v>0</v>
      </c>
      <c r="Z53" s="27">
        <f>+T53/$V53</f>
        <v>1</v>
      </c>
      <c r="AA53" s="27"/>
      <c r="AB53" s="28">
        <f t="shared" si="12"/>
        <v>1</v>
      </c>
      <c r="AD53" s="42">
        <v>15</v>
      </c>
      <c r="AE53" s="43">
        <f t="shared" si="18"/>
        <v>0</v>
      </c>
      <c r="AF53" s="43">
        <f t="shared" si="13"/>
        <v>369</v>
      </c>
      <c r="AG53" s="43">
        <f t="shared" si="14"/>
        <v>0</v>
      </c>
      <c r="AH53" s="45">
        <f t="shared" si="15"/>
        <v>369</v>
      </c>
      <c r="AI53" s="22">
        <f t="shared" si="16"/>
        <v>15.25</v>
      </c>
      <c r="AJ53" s="113">
        <f t="shared" si="19"/>
        <v>15</v>
      </c>
      <c r="AL53">
        <f t="shared" ref="AL53" si="26">+Z53*$B70</f>
        <v>17831</v>
      </c>
      <c r="AN53" s="104">
        <f t="shared" si="21"/>
        <v>17831</v>
      </c>
      <c r="AO53" s="6"/>
      <c r="AP53" s="78">
        <f t="shared" si="22"/>
        <v>23.646746233050163</v>
      </c>
      <c r="AQ53" s="102">
        <f t="shared" si="23"/>
        <v>15</v>
      </c>
      <c r="AR53" s="118">
        <f t="shared" si="24"/>
        <v>0</v>
      </c>
      <c r="AS53" s="118">
        <f t="shared" ref="AS53:AS57" si="27">+AL53*$AP53</f>
        <v>421645.13208151743</v>
      </c>
      <c r="AT53" s="118">
        <f t="shared" ref="AT53:AU57" si="28">+AM53*$AP53</f>
        <v>0</v>
      </c>
      <c r="AU53" s="119">
        <f t="shared" si="28"/>
        <v>421645.13208151743</v>
      </c>
    </row>
    <row r="54" spans="1:49" x14ac:dyDescent="0.3">
      <c r="A54">
        <v>7</v>
      </c>
      <c r="B54">
        <f>ALG!B6+B6</f>
        <v>3052</v>
      </c>
      <c r="C54">
        <f>ALG!C6+C6</f>
        <v>7</v>
      </c>
      <c r="R54" s="10">
        <v>15.5</v>
      </c>
      <c r="V54" s="12"/>
      <c r="X54" s="10">
        <v>15.5</v>
      </c>
      <c r="Y54" s="27"/>
      <c r="Z54" s="27"/>
      <c r="AA54" s="27"/>
      <c r="AB54" s="28"/>
      <c r="AD54" s="42">
        <v>15.5</v>
      </c>
      <c r="AE54" s="43">
        <f t="shared" si="18"/>
        <v>0</v>
      </c>
      <c r="AF54" s="43">
        <f t="shared" si="13"/>
        <v>0</v>
      </c>
      <c r="AG54" s="43">
        <f t="shared" si="14"/>
        <v>0</v>
      </c>
      <c r="AH54" s="45">
        <f t="shared" si="15"/>
        <v>0</v>
      </c>
      <c r="AI54" s="22">
        <f t="shared" si="16"/>
        <v>15.75</v>
      </c>
      <c r="AJ54" s="113">
        <f t="shared" si="19"/>
        <v>15.5</v>
      </c>
      <c r="AN54" s="104"/>
      <c r="AO54" s="6"/>
      <c r="AP54" s="78">
        <f t="shared" si="22"/>
        <v>26.461591986342974</v>
      </c>
      <c r="AQ54" s="102">
        <f t="shared" si="23"/>
        <v>15.5</v>
      </c>
      <c r="AR54" s="118">
        <f t="shared" si="24"/>
        <v>0</v>
      </c>
      <c r="AS54" s="118">
        <f t="shared" si="27"/>
        <v>0</v>
      </c>
      <c r="AT54" s="118">
        <f t="shared" si="28"/>
        <v>0</v>
      </c>
      <c r="AU54" s="119">
        <f t="shared" si="28"/>
        <v>0</v>
      </c>
    </row>
    <row r="55" spans="1:49" x14ac:dyDescent="0.3">
      <c r="A55">
        <v>7.5</v>
      </c>
      <c r="B55">
        <f>ALG!B7+B7</f>
        <v>43051</v>
      </c>
      <c r="C55">
        <f>ALG!C7+C7</f>
        <v>113</v>
      </c>
      <c r="R55" s="10">
        <v>16</v>
      </c>
      <c r="V55" s="12"/>
      <c r="X55" s="10">
        <v>16</v>
      </c>
      <c r="Y55" s="27"/>
      <c r="Z55" s="27"/>
      <c r="AA55" s="27"/>
      <c r="AB55" s="28"/>
      <c r="AD55" s="42">
        <v>16</v>
      </c>
      <c r="AE55" s="43">
        <f t="shared" si="18"/>
        <v>0</v>
      </c>
      <c r="AF55" s="43">
        <f t="shared" si="13"/>
        <v>0</v>
      </c>
      <c r="AG55" s="43">
        <f t="shared" si="14"/>
        <v>0</v>
      </c>
      <c r="AH55" s="45">
        <f t="shared" si="15"/>
        <v>0</v>
      </c>
      <c r="AI55" s="22">
        <f t="shared" si="16"/>
        <v>16.25</v>
      </c>
      <c r="AJ55" s="113">
        <f t="shared" si="19"/>
        <v>16</v>
      </c>
      <c r="AN55" s="104"/>
      <c r="AO55" s="6"/>
      <c r="AP55" s="78">
        <f t="shared" si="22"/>
        <v>29.505953959902435</v>
      </c>
      <c r="AQ55" s="102">
        <f t="shared" si="23"/>
        <v>16</v>
      </c>
      <c r="AR55" s="118">
        <f t="shared" si="24"/>
        <v>0</v>
      </c>
      <c r="AS55" s="118">
        <f t="shared" si="27"/>
        <v>0</v>
      </c>
      <c r="AT55" s="118">
        <f t="shared" si="28"/>
        <v>0</v>
      </c>
      <c r="AU55" s="119">
        <f t="shared" si="28"/>
        <v>0</v>
      </c>
    </row>
    <row r="56" spans="1:49" x14ac:dyDescent="0.3">
      <c r="A56">
        <v>8</v>
      </c>
      <c r="B56">
        <f>ALG!B8+B8</f>
        <v>135256</v>
      </c>
      <c r="C56">
        <f>ALG!C8+C8</f>
        <v>429</v>
      </c>
      <c r="R56" s="10">
        <v>16.5</v>
      </c>
      <c r="V56" s="12"/>
      <c r="X56" s="10">
        <v>16.5</v>
      </c>
      <c r="Y56" s="27"/>
      <c r="Z56" s="27"/>
      <c r="AA56" s="27"/>
      <c r="AB56" s="28"/>
      <c r="AD56" s="42">
        <v>16.5</v>
      </c>
      <c r="AE56" s="43">
        <f t="shared" si="18"/>
        <v>0</v>
      </c>
      <c r="AF56" s="43">
        <f t="shared" si="13"/>
        <v>0</v>
      </c>
      <c r="AG56" s="43">
        <f t="shared" si="14"/>
        <v>0</v>
      </c>
      <c r="AH56" s="45">
        <f t="shared" si="15"/>
        <v>0</v>
      </c>
      <c r="AI56" s="22">
        <f t="shared" si="16"/>
        <v>16.75</v>
      </c>
      <c r="AJ56" s="113">
        <f t="shared" si="19"/>
        <v>16.5</v>
      </c>
      <c r="AN56" s="104"/>
      <c r="AO56" s="6"/>
      <c r="AP56" s="78">
        <f t="shared" si="22"/>
        <v>32.790491642377965</v>
      </c>
      <c r="AQ56" s="102">
        <f t="shared" si="23"/>
        <v>16.5</v>
      </c>
      <c r="AR56" s="118">
        <f t="shared" si="24"/>
        <v>0</v>
      </c>
      <c r="AS56" s="118">
        <f t="shared" si="27"/>
        <v>0</v>
      </c>
      <c r="AT56" s="118">
        <f t="shared" si="28"/>
        <v>0</v>
      </c>
      <c r="AU56" s="119">
        <f t="shared" si="28"/>
        <v>0</v>
      </c>
    </row>
    <row r="57" spans="1:49" ht="15" thickBot="1" x14ac:dyDescent="0.35">
      <c r="A57">
        <v>8.5</v>
      </c>
      <c r="B57">
        <f>ALG!B9+B9</f>
        <v>150356</v>
      </c>
      <c r="C57">
        <f>ALG!C9+C9</f>
        <v>571</v>
      </c>
      <c r="R57" s="10">
        <v>17</v>
      </c>
      <c r="V57" s="12"/>
      <c r="X57" s="10">
        <v>17</v>
      </c>
      <c r="Y57" s="27"/>
      <c r="Z57" s="27"/>
      <c r="AA57" s="27"/>
      <c r="AB57" s="61"/>
      <c r="AD57" s="42">
        <v>17</v>
      </c>
      <c r="AE57" s="43">
        <f t="shared" si="18"/>
        <v>0</v>
      </c>
      <c r="AF57" s="43">
        <f t="shared" si="13"/>
        <v>0</v>
      </c>
      <c r="AG57" s="43">
        <f t="shared" si="14"/>
        <v>0</v>
      </c>
      <c r="AH57" s="45">
        <f t="shared" si="15"/>
        <v>0</v>
      </c>
      <c r="AI57" s="22">
        <f t="shared" si="16"/>
        <v>17.25</v>
      </c>
      <c r="AJ57" s="114">
        <f t="shared" si="19"/>
        <v>17</v>
      </c>
      <c r="AK57" s="79"/>
      <c r="AL57" s="79"/>
      <c r="AM57" s="79"/>
      <c r="AN57" s="105"/>
      <c r="AO57" s="6"/>
      <c r="AP57" s="80">
        <f t="shared" si="22"/>
        <v>36.326008754994632</v>
      </c>
      <c r="AQ57" s="120">
        <f t="shared" si="23"/>
        <v>17</v>
      </c>
      <c r="AR57" s="121">
        <f t="shared" si="24"/>
        <v>0</v>
      </c>
      <c r="AS57" s="121">
        <f t="shared" si="27"/>
        <v>0</v>
      </c>
      <c r="AT57" s="121">
        <f t="shared" si="28"/>
        <v>0</v>
      </c>
      <c r="AU57" s="122">
        <f t="shared" si="28"/>
        <v>0</v>
      </c>
    </row>
    <row r="58" spans="1:49" x14ac:dyDescent="0.3">
      <c r="A58">
        <v>9</v>
      </c>
      <c r="B58">
        <f>ALG!B10+B10</f>
        <v>131079</v>
      </c>
      <c r="C58">
        <f>ALG!C10+C10</f>
        <v>590</v>
      </c>
      <c r="R58" s="14" t="s">
        <v>40</v>
      </c>
      <c r="S58" s="15">
        <v>156</v>
      </c>
      <c r="T58" s="15">
        <v>8</v>
      </c>
      <c r="U58" s="15"/>
      <c r="V58" s="16">
        <v>164</v>
      </c>
      <c r="X58" s="14" t="s">
        <v>40</v>
      </c>
      <c r="Y58" s="29">
        <f>+S58/$V58</f>
        <v>0.95121951219512191</v>
      </c>
      <c r="Z58" s="30">
        <f>+T58/$V58</f>
        <v>4.878048780487805E-2</v>
      </c>
      <c r="AA58" s="56">
        <f>+U58/$V58</f>
        <v>0</v>
      </c>
      <c r="AB58" s="31">
        <f>+V58/$V58</f>
        <v>1</v>
      </c>
      <c r="AD58" s="46" t="s">
        <v>40</v>
      </c>
      <c r="AE58" s="47">
        <f>SUM(AE37:AE57)</f>
        <v>11418.636363636364</v>
      </c>
      <c r="AF58" s="48">
        <f>SUM(AF37:AF57)</f>
        <v>1170.3636363636365</v>
      </c>
      <c r="AG58" s="48">
        <f>SUM(AG37:AG57)</f>
        <v>0</v>
      </c>
      <c r="AH58" s="49">
        <f>SUM(AH37:AH57)</f>
        <v>12589</v>
      </c>
      <c r="AJ58" s="81" t="s">
        <v>63</v>
      </c>
      <c r="AK58" s="82">
        <f>+SUM(AK37:AK57)</f>
        <v>1778165.6818181819</v>
      </c>
      <c r="AL58" s="82">
        <f t="shared" ref="AL58:AN58" si="29">+SUM(AL37:AL57)</f>
        <v>76532.318181818177</v>
      </c>
      <c r="AM58" s="82"/>
      <c r="AN58" s="83">
        <f t="shared" si="29"/>
        <v>1854698</v>
      </c>
      <c r="AO58">
        <f>+B81</f>
        <v>1854698</v>
      </c>
      <c r="AP58" s="84"/>
      <c r="AQ58" s="110" t="s">
        <v>63</v>
      </c>
      <c r="AR58" s="85">
        <f>+SUM(AR37:AR57)</f>
        <v>12469907.285606718</v>
      </c>
      <c r="AS58" s="85">
        <f t="shared" ref="AS58:AU58" si="30">+SUM(AS37:AS57)</f>
        <v>1327092.7143932832</v>
      </c>
      <c r="AT58" s="85">
        <f t="shared" si="30"/>
        <v>0</v>
      </c>
      <c r="AU58" s="85">
        <f t="shared" si="30"/>
        <v>13797000.000000002</v>
      </c>
      <c r="AV58" s="109">
        <f>+C81</f>
        <v>13797</v>
      </c>
      <c r="AW58" s="109">
        <f>+AU58/1000</f>
        <v>13797.000000000002</v>
      </c>
    </row>
    <row r="59" spans="1:49" ht="15" thickBot="1" x14ac:dyDescent="0.35">
      <c r="A59">
        <v>9.5</v>
      </c>
      <c r="B59">
        <f>ALG!B11+B11</f>
        <v>197904</v>
      </c>
      <c r="C59">
        <f>ALG!C11+C11</f>
        <v>1046</v>
      </c>
      <c r="AD59" t="s">
        <v>54</v>
      </c>
      <c r="AE59" s="38">
        <f>AE58/AE28*1000</f>
        <v>6.9431410066783341</v>
      </c>
      <c r="AF59" s="38">
        <f>AF58/AF28*1000</f>
        <v>15.985586399958777</v>
      </c>
      <c r="AG59" s="38"/>
      <c r="AH59" s="38">
        <f>AH58/AH28*1000</f>
        <v>7.3285341883775006</v>
      </c>
      <c r="AJ59" s="86" t="s">
        <v>64</v>
      </c>
      <c r="AK59" s="87">
        <f>SUMPRODUCT(AK37:AK57, $AJ$37:$AJ$57)/AK58</f>
        <v>10.278244051038808</v>
      </c>
      <c r="AL59" s="87">
        <f>SUMPRODUCT(AL37:AL57, $AJ$37:$AJ$57)/AL58</f>
        <v>13.573633776817994</v>
      </c>
      <c r="AM59" s="87">
        <v>0</v>
      </c>
      <c r="AN59" s="88">
        <f>SUMPRODUCT(AN37:AN57, $AD$9:$AD$29)/AN58</f>
        <v>11.414225119129906</v>
      </c>
      <c r="AO59" s="89"/>
      <c r="AP59" s="84"/>
      <c r="AQ59" s="90" t="s">
        <v>65</v>
      </c>
      <c r="AR59" s="91">
        <f>IF(AK58&gt;0,AR58/AK58,0)</f>
        <v>7.0127926846817701</v>
      </c>
      <c r="AS59" s="92">
        <f t="shared" ref="AS59:AU59" si="31">IF(AL58&gt;0,AS58/AL58,0)</f>
        <v>17.340291603875151</v>
      </c>
      <c r="AT59" s="92">
        <f t="shared" si="31"/>
        <v>0</v>
      </c>
      <c r="AU59" s="93">
        <f t="shared" si="31"/>
        <v>7.4389469336786913</v>
      </c>
    </row>
    <row r="60" spans="1:49" x14ac:dyDescent="0.3">
      <c r="A60">
        <v>10</v>
      </c>
      <c r="B60">
        <f>ALG!B12+B12</f>
        <v>205775</v>
      </c>
      <c r="C60">
        <f>ALG!C12+C12</f>
        <v>1267</v>
      </c>
    </row>
    <row r="61" spans="1:49" x14ac:dyDescent="0.3">
      <c r="A61">
        <v>10.5</v>
      </c>
      <c r="B61">
        <f>ALG!B13+B13</f>
        <v>184641</v>
      </c>
      <c r="C61">
        <f>ALG!C13+C13</f>
        <v>1315</v>
      </c>
    </row>
    <row r="62" spans="1:49" x14ac:dyDescent="0.3">
      <c r="A62">
        <v>11</v>
      </c>
      <c r="B62">
        <f>ALG!B14+B14</f>
        <v>277509</v>
      </c>
      <c r="C62">
        <f>ALG!C14+C14</f>
        <v>2270</v>
      </c>
    </row>
    <row r="63" spans="1:49" x14ac:dyDescent="0.3">
      <c r="A63">
        <v>11.5</v>
      </c>
      <c r="B63">
        <f>ALG!B15+B15</f>
        <v>169882</v>
      </c>
      <c r="C63">
        <f>ALG!C15+C15</f>
        <v>1586</v>
      </c>
    </row>
    <row r="64" spans="1:49" x14ac:dyDescent="0.3">
      <c r="A64">
        <v>12</v>
      </c>
      <c r="B64">
        <f>ALG!B16+B16</f>
        <v>113258</v>
      </c>
      <c r="C64">
        <f>ALG!C16+C16</f>
        <v>1201</v>
      </c>
    </row>
    <row r="65" spans="1:3" x14ac:dyDescent="0.3">
      <c r="A65">
        <v>12.5</v>
      </c>
      <c r="B65">
        <f>ALG!B17+B17</f>
        <v>89666</v>
      </c>
      <c r="C65">
        <f>ALG!C17+C17</f>
        <v>1074</v>
      </c>
    </row>
    <row r="66" spans="1:3" x14ac:dyDescent="0.3">
      <c r="A66">
        <v>13</v>
      </c>
      <c r="B66">
        <f>ALG!B18+B18</f>
        <v>81785</v>
      </c>
      <c r="C66">
        <f>ALG!C18+C18</f>
        <v>1102</v>
      </c>
    </row>
    <row r="67" spans="1:3" x14ac:dyDescent="0.3">
      <c r="A67">
        <v>13.5</v>
      </c>
      <c r="B67">
        <f>ALG!B19+B19</f>
        <v>35661</v>
      </c>
      <c r="C67">
        <f>ALG!C19+C19</f>
        <v>538</v>
      </c>
    </row>
    <row r="68" spans="1:3" x14ac:dyDescent="0.3">
      <c r="A68">
        <v>14</v>
      </c>
      <c r="B68">
        <f>ALG!B20+B20</f>
        <v>8996</v>
      </c>
      <c r="C68">
        <f>ALG!C20+C20</f>
        <v>151</v>
      </c>
    </row>
    <row r="69" spans="1:3" x14ac:dyDescent="0.3">
      <c r="A69">
        <v>14.5</v>
      </c>
      <c r="B69">
        <f>ALG!B21+B21</f>
        <v>8996</v>
      </c>
      <c r="C69">
        <f>ALG!C21+C21</f>
        <v>168</v>
      </c>
    </row>
    <row r="70" spans="1:3" x14ac:dyDescent="0.3">
      <c r="A70">
        <v>15</v>
      </c>
      <c r="B70">
        <f>ALG!B22+B22</f>
        <v>17831</v>
      </c>
      <c r="C70">
        <f>ALG!C22+C22</f>
        <v>369</v>
      </c>
    </row>
    <row r="71" spans="1:3" x14ac:dyDescent="0.3">
      <c r="A71">
        <v>15.5</v>
      </c>
      <c r="B71">
        <f>ALG!B23+B23</f>
        <v>0</v>
      </c>
      <c r="C71">
        <f>ALG!C23+C23</f>
        <v>0</v>
      </c>
    </row>
    <row r="72" spans="1:3" x14ac:dyDescent="0.3">
      <c r="A72">
        <v>16</v>
      </c>
      <c r="B72">
        <f>ALG!B24+B24</f>
        <v>0</v>
      </c>
      <c r="C72">
        <f>ALG!C24+C24</f>
        <v>0</v>
      </c>
    </row>
    <row r="73" spans="1:3" x14ac:dyDescent="0.3">
      <c r="A73">
        <v>16.5</v>
      </c>
      <c r="B73">
        <f>ALG!B25+B25</f>
        <v>0</v>
      </c>
      <c r="C73">
        <f>ALG!C25+C25</f>
        <v>0</v>
      </c>
    </row>
    <row r="74" spans="1:3" x14ac:dyDescent="0.3">
      <c r="A74">
        <v>17</v>
      </c>
      <c r="B74">
        <f>ALG!B26+B26</f>
        <v>0</v>
      </c>
      <c r="C74">
        <f>ALG!C26+C26</f>
        <v>0</v>
      </c>
    </row>
    <row r="75" spans="1:3" x14ac:dyDescent="0.3">
      <c r="A75">
        <v>17.5</v>
      </c>
      <c r="B75">
        <f>ALG!B27+B27</f>
        <v>0</v>
      </c>
      <c r="C75">
        <f>ALG!C27+C27</f>
        <v>0</v>
      </c>
    </row>
    <row r="76" spans="1:3" x14ac:dyDescent="0.3">
      <c r="A76">
        <v>18</v>
      </c>
      <c r="B76">
        <f>ALG!B28+B28</f>
        <v>0</v>
      </c>
      <c r="C76">
        <f>ALG!C28+C28</f>
        <v>0</v>
      </c>
    </row>
    <row r="77" spans="1:3" x14ac:dyDescent="0.3">
      <c r="A77">
        <v>18.5</v>
      </c>
      <c r="B77">
        <f>ALG!B29+B29</f>
        <v>0</v>
      </c>
      <c r="C77">
        <f>ALG!C29+C29</f>
        <v>0</v>
      </c>
    </row>
    <row r="78" spans="1:3" x14ac:dyDescent="0.3">
      <c r="A78">
        <v>19</v>
      </c>
      <c r="B78">
        <f>ALG!B30+B30</f>
        <v>0</v>
      </c>
      <c r="C78">
        <f>ALG!C30+C30</f>
        <v>0</v>
      </c>
    </row>
    <row r="79" spans="1:3" x14ac:dyDescent="0.3">
      <c r="A79">
        <v>19.5</v>
      </c>
      <c r="B79">
        <f>ALG!B31+B31</f>
        <v>0</v>
      </c>
      <c r="C79">
        <f>ALG!C31+C31</f>
        <v>0</v>
      </c>
    </row>
    <row r="81" spans="1:47" x14ac:dyDescent="0.3">
      <c r="B81" s="62">
        <f>+SUM(B50:B79)</f>
        <v>1854698</v>
      </c>
      <c r="C81" s="62">
        <f>+SUM(C50:C79)</f>
        <v>13797</v>
      </c>
    </row>
    <row r="83" spans="1:47" x14ac:dyDescent="0.3">
      <c r="A83">
        <v>1</v>
      </c>
      <c r="B83">
        <v>2</v>
      </c>
      <c r="C83">
        <v>3</v>
      </c>
      <c r="D83">
        <v>4</v>
      </c>
      <c r="E83">
        <v>5</v>
      </c>
      <c r="F83">
        <v>6</v>
      </c>
      <c r="G83">
        <v>7</v>
      </c>
      <c r="H83">
        <v>8</v>
      </c>
      <c r="I83">
        <v>9</v>
      </c>
      <c r="J83">
        <v>10</v>
      </c>
      <c r="K83">
        <v>11</v>
      </c>
      <c r="L83">
        <v>12</v>
      </c>
      <c r="M83">
        <v>13</v>
      </c>
      <c r="N83">
        <v>14</v>
      </c>
      <c r="O83">
        <v>15</v>
      </c>
      <c r="P83">
        <v>16</v>
      </c>
      <c r="Q83">
        <v>17</v>
      </c>
      <c r="R83">
        <v>18</v>
      </c>
      <c r="S83">
        <v>19</v>
      </c>
      <c r="T83">
        <v>20</v>
      </c>
      <c r="U83">
        <v>21</v>
      </c>
      <c r="V83">
        <v>22</v>
      </c>
      <c r="W83">
        <v>23</v>
      </c>
      <c r="X83">
        <v>24</v>
      </c>
      <c r="Y83">
        <v>25</v>
      </c>
      <c r="Z83">
        <v>26</v>
      </c>
      <c r="AA83">
        <v>27</v>
      </c>
      <c r="AB83">
        <v>28</v>
      </c>
      <c r="AC83">
        <v>29</v>
      </c>
      <c r="AD83">
        <v>30</v>
      </c>
      <c r="AE83">
        <v>31</v>
      </c>
      <c r="AF83">
        <v>32</v>
      </c>
      <c r="AG83">
        <v>33</v>
      </c>
      <c r="AH83">
        <v>34</v>
      </c>
      <c r="AI83">
        <v>35</v>
      </c>
      <c r="AJ83">
        <v>36</v>
      </c>
      <c r="AK83">
        <v>37</v>
      </c>
      <c r="AL83">
        <v>38</v>
      </c>
      <c r="AM83">
        <v>39</v>
      </c>
      <c r="AN83">
        <v>40</v>
      </c>
      <c r="AO83">
        <v>41</v>
      </c>
      <c r="AP83">
        <v>42</v>
      </c>
      <c r="AQ83">
        <v>43</v>
      </c>
      <c r="AR83">
        <v>44</v>
      </c>
      <c r="AS83">
        <v>45</v>
      </c>
      <c r="AT83">
        <v>46</v>
      </c>
      <c r="AU83">
        <v>47</v>
      </c>
    </row>
  </sheetData>
  <mergeCells count="30">
    <mergeCell ref="AK34:AN34"/>
    <mergeCell ref="AR34:AU34"/>
    <mergeCell ref="R1:V1"/>
    <mergeCell ref="X1:AB1"/>
    <mergeCell ref="AD1:AH1"/>
    <mergeCell ref="AJ1:AN1"/>
    <mergeCell ref="R5:R6"/>
    <mergeCell ref="S5:U5"/>
    <mergeCell ref="V5:V6"/>
    <mergeCell ref="X5:X6"/>
    <mergeCell ref="Y5:AA5"/>
    <mergeCell ref="AB5:AB6"/>
    <mergeCell ref="AD5:AD6"/>
    <mergeCell ref="AE5:AG5"/>
    <mergeCell ref="AH5:AH6"/>
    <mergeCell ref="AJ5:AJ6"/>
    <mergeCell ref="AK5:AM5"/>
    <mergeCell ref="AN5:AN6"/>
    <mergeCell ref="R31:V31"/>
    <mergeCell ref="X31:AB31"/>
    <mergeCell ref="AD31:AH31"/>
    <mergeCell ref="AB35:AB36"/>
    <mergeCell ref="AD35:AD36"/>
    <mergeCell ref="AE35:AG35"/>
    <mergeCell ref="AH35:AH36"/>
    <mergeCell ref="R35:R36"/>
    <mergeCell ref="S35:U35"/>
    <mergeCell ref="V35:V36"/>
    <mergeCell ref="X35:X36"/>
    <mergeCell ref="Y35:AA3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PELAGO17_ANE_DB</vt:lpstr>
      <vt:lpstr>PELAGO17_ANE_ALKs</vt:lpstr>
      <vt:lpstr>OCN-novo</vt:lpstr>
      <vt:lpstr>ALG</vt:lpstr>
      <vt:lpstr>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MARQUES</dc:creator>
  <dc:description/>
  <cp:lastModifiedBy>Maria Zuñiga Basualto</cp:lastModifiedBy>
  <cp:revision>4</cp:revision>
  <dcterms:created xsi:type="dcterms:W3CDTF">2017-06-27T14:00:47Z</dcterms:created>
  <dcterms:modified xsi:type="dcterms:W3CDTF">2024-02-01T11:35:32Z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