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12B55457-5AA3-D446-B543-C2AC3D370225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14" i="4"/>
  <c r="B38" i="1"/>
  <c r="F6" i="1"/>
  <c r="L6" i="1"/>
  <c r="B47" i="1" s="1"/>
  <c r="F7" i="1"/>
  <c r="L7" i="1"/>
  <c r="F8" i="1"/>
  <c r="M8" i="1"/>
  <c r="F9" i="1"/>
  <c r="L9" i="1" s="1"/>
  <c r="F10" i="1"/>
  <c r="L10" i="1"/>
  <c r="B51" i="1"/>
  <c r="F11" i="1"/>
  <c r="L11" i="1"/>
  <c r="F12" i="1"/>
  <c r="M12" i="1"/>
  <c r="F13" i="1"/>
  <c r="L13" i="1"/>
  <c r="F14" i="1"/>
  <c r="L14" i="1"/>
  <c r="B55" i="1" s="1"/>
  <c r="F15" i="1"/>
  <c r="L15" i="1"/>
  <c r="F16" i="1"/>
  <c r="N16" i="1"/>
  <c r="D57" i="1"/>
  <c r="F17" i="1"/>
  <c r="L17" i="1"/>
  <c r="F18" i="1"/>
  <c r="N18" i="1"/>
  <c r="F19" i="1"/>
  <c r="L19" i="1"/>
  <c r="F20" i="1"/>
  <c r="N20" i="1"/>
  <c r="D61" i="1"/>
  <c r="F21" i="1"/>
  <c r="L21" i="1"/>
  <c r="F22" i="1"/>
  <c r="N22" i="1" s="1"/>
  <c r="D63" i="1" s="1"/>
  <c r="F23" i="1"/>
  <c r="L23" i="1"/>
  <c r="F24" i="1"/>
  <c r="O24" i="1" s="1"/>
  <c r="F25" i="1"/>
  <c r="L25" i="1"/>
  <c r="F26" i="1"/>
  <c r="L26" i="1"/>
  <c r="F27" i="1"/>
  <c r="L27" i="1" s="1"/>
  <c r="F28" i="1"/>
  <c r="L28" i="1"/>
  <c r="F29" i="1"/>
  <c r="L29" i="1"/>
  <c r="F30" i="1"/>
  <c r="L30" i="1" s="1"/>
  <c r="F31" i="1"/>
  <c r="L31" i="1"/>
  <c r="F32" i="1"/>
  <c r="L32" i="1"/>
  <c r="F33" i="1"/>
  <c r="F34" i="1"/>
  <c r="N34" i="1" s="1"/>
  <c r="K75" i="1" s="1"/>
  <c r="L34" i="1"/>
  <c r="M34" i="1"/>
  <c r="F35" i="1"/>
  <c r="L35" i="1"/>
  <c r="O35" i="1"/>
  <c r="L76" i="1" s="1"/>
  <c r="F36" i="1"/>
  <c r="F37" i="1"/>
  <c r="O37" i="1" s="1"/>
  <c r="E78" i="1" s="1"/>
  <c r="C38" i="1"/>
  <c r="D38" i="1"/>
  <c r="E38" i="1"/>
  <c r="I38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K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D75" i="1"/>
  <c r="H75" i="1"/>
  <c r="H76" i="1"/>
  <c r="H77" i="1"/>
  <c r="H78" i="1"/>
  <c r="B97" i="1"/>
  <c r="F6" i="2"/>
  <c r="N6" i="2"/>
  <c r="L6" i="2"/>
  <c r="B47" i="2"/>
  <c r="M6" i="2"/>
  <c r="O6" i="2"/>
  <c r="F7" i="2"/>
  <c r="M7" i="2"/>
  <c r="C48" i="2"/>
  <c r="N7" i="2"/>
  <c r="O7" i="2"/>
  <c r="F8" i="2"/>
  <c r="N8" i="2"/>
  <c r="D49" i="2"/>
  <c r="L8" i="2"/>
  <c r="P8" i="2" s="1"/>
  <c r="M8" i="2"/>
  <c r="J49" i="2" s="1"/>
  <c r="O8" i="2"/>
  <c r="E49" i="2" s="1"/>
  <c r="F9" i="2"/>
  <c r="M9" i="2"/>
  <c r="F10" i="2"/>
  <c r="L10" i="2" s="1"/>
  <c r="N10" i="2"/>
  <c r="O10" i="2"/>
  <c r="F11" i="2"/>
  <c r="M11" i="2" s="1"/>
  <c r="C52" i="2" s="1"/>
  <c r="N11" i="2"/>
  <c r="O11" i="2"/>
  <c r="F12" i="2"/>
  <c r="N12" i="2" s="1"/>
  <c r="D53" i="2" s="1"/>
  <c r="L12" i="2"/>
  <c r="B53" i="2" s="1"/>
  <c r="M12" i="2"/>
  <c r="O12" i="2"/>
  <c r="F13" i="2"/>
  <c r="O13" i="2" s="1"/>
  <c r="M13" i="2"/>
  <c r="C54" i="2" s="1"/>
  <c r="N13" i="2"/>
  <c r="F14" i="2"/>
  <c r="M14" i="2" s="1"/>
  <c r="N14" i="2"/>
  <c r="K55" i="2"/>
  <c r="L14" i="2"/>
  <c r="O14" i="2"/>
  <c r="F15" i="2"/>
  <c r="O15" i="2"/>
  <c r="L56" i="2" s="1"/>
  <c r="F16" i="2"/>
  <c r="N16" i="2" s="1"/>
  <c r="L16" i="2"/>
  <c r="M16" i="2"/>
  <c r="C57" i="2" s="1"/>
  <c r="O16" i="2"/>
  <c r="F17" i="2"/>
  <c r="O17" i="2" s="1"/>
  <c r="M17" i="2"/>
  <c r="N17" i="2"/>
  <c r="D58" i="2"/>
  <c r="F18" i="2"/>
  <c r="M18" i="2" s="1"/>
  <c r="N18" i="2"/>
  <c r="K59" i="2"/>
  <c r="L18" i="2"/>
  <c r="O18" i="2"/>
  <c r="E59" i="2" s="1"/>
  <c r="F19" i="2"/>
  <c r="O19" i="2"/>
  <c r="E60" i="2" s="1"/>
  <c r="F20" i="2"/>
  <c r="N20" i="2" s="1"/>
  <c r="L20" i="2"/>
  <c r="M20" i="2"/>
  <c r="J61" i="2"/>
  <c r="O20" i="2"/>
  <c r="F21" i="2"/>
  <c r="O21" i="2" s="1"/>
  <c r="M21" i="2"/>
  <c r="N21" i="2"/>
  <c r="K62" i="2"/>
  <c r="F22" i="2"/>
  <c r="M22" i="2" s="1"/>
  <c r="C63" i="2" s="1"/>
  <c r="N22" i="2"/>
  <c r="D63" i="2" s="1"/>
  <c r="K63" i="2"/>
  <c r="L22" i="2"/>
  <c r="O22" i="2"/>
  <c r="L63" i="2" s="1"/>
  <c r="F23" i="2"/>
  <c r="O23" i="2"/>
  <c r="E64" i="2" s="1"/>
  <c r="F24" i="2"/>
  <c r="N24" i="2" s="1"/>
  <c r="L24" i="2"/>
  <c r="M24" i="2"/>
  <c r="J65" i="2"/>
  <c r="O24" i="2"/>
  <c r="F25" i="2"/>
  <c r="O25" i="2" s="1"/>
  <c r="M25" i="2"/>
  <c r="N25" i="2"/>
  <c r="D66" i="2"/>
  <c r="F26" i="2"/>
  <c r="M26" i="2" s="1"/>
  <c r="C67" i="2" s="1"/>
  <c r="N26" i="2"/>
  <c r="D67" i="2" s="1"/>
  <c r="F67" i="2" s="1"/>
  <c r="K67" i="2"/>
  <c r="L26" i="2"/>
  <c r="B67" i="2" s="1"/>
  <c r="O26" i="2"/>
  <c r="L67" i="2" s="1"/>
  <c r="F27" i="2"/>
  <c r="O27" i="2"/>
  <c r="E68" i="2" s="1"/>
  <c r="L68" i="2"/>
  <c r="F28" i="2"/>
  <c r="N28" i="2" s="1"/>
  <c r="D69" i="2" s="1"/>
  <c r="L28" i="2"/>
  <c r="M28" i="2"/>
  <c r="C69" i="2" s="1"/>
  <c r="J69" i="2"/>
  <c r="O28" i="2"/>
  <c r="F29" i="2"/>
  <c r="O29" i="2" s="1"/>
  <c r="M29" i="2"/>
  <c r="N29" i="2"/>
  <c r="K70" i="2"/>
  <c r="F30" i="2"/>
  <c r="M30" i="2" s="1"/>
  <c r="N30" i="2"/>
  <c r="K71" i="2"/>
  <c r="L30" i="2"/>
  <c r="B71" i="2" s="1"/>
  <c r="O30" i="2"/>
  <c r="F31" i="2"/>
  <c r="O31" i="2" s="1"/>
  <c r="F32" i="2"/>
  <c r="N32" i="2" s="1"/>
  <c r="D73" i="2" s="1"/>
  <c r="L32" i="2"/>
  <c r="B73" i="2" s="1"/>
  <c r="M32" i="2"/>
  <c r="C73" i="2" s="1"/>
  <c r="J73" i="2"/>
  <c r="O32" i="2"/>
  <c r="F33" i="2"/>
  <c r="O33" i="2" s="1"/>
  <c r="M33" i="2"/>
  <c r="C74" i="2" s="1"/>
  <c r="N33" i="2"/>
  <c r="D74" i="2"/>
  <c r="F34" i="2"/>
  <c r="M34" i="2" s="1"/>
  <c r="N34" i="2"/>
  <c r="K75" i="2"/>
  <c r="L34" i="2"/>
  <c r="O34" i="2"/>
  <c r="F35" i="2"/>
  <c r="F36" i="2"/>
  <c r="N36" i="2" s="1"/>
  <c r="L36" i="2"/>
  <c r="M36" i="2"/>
  <c r="C77" i="2" s="1"/>
  <c r="J77" i="2"/>
  <c r="O36" i="2"/>
  <c r="F37" i="2"/>
  <c r="O37" i="2" s="1"/>
  <c r="E78" i="2" s="1"/>
  <c r="M37" i="2"/>
  <c r="C78" i="2" s="1"/>
  <c r="N37" i="2"/>
  <c r="K78" i="2"/>
  <c r="B38" i="2"/>
  <c r="C38" i="2"/>
  <c r="D38" i="2"/>
  <c r="E38" i="2"/>
  <c r="I38" i="2"/>
  <c r="D47" i="2"/>
  <c r="E47" i="2"/>
  <c r="H47" i="2"/>
  <c r="L47" i="2" s="1"/>
  <c r="I47" i="2"/>
  <c r="H48" i="2"/>
  <c r="J48" i="2"/>
  <c r="B49" i="2"/>
  <c r="F49" i="2" s="1"/>
  <c r="C49" i="2"/>
  <c r="H49" i="2"/>
  <c r="K49" i="2"/>
  <c r="L49" i="2"/>
  <c r="C50" i="2"/>
  <c r="H50" i="2"/>
  <c r="H51" i="2"/>
  <c r="H52" i="2"/>
  <c r="E53" i="2"/>
  <c r="H53" i="2"/>
  <c r="K53" i="2" s="1"/>
  <c r="H54" i="2"/>
  <c r="D55" i="2"/>
  <c r="E55" i="2"/>
  <c r="H55" i="2"/>
  <c r="L55" i="2"/>
  <c r="E56" i="2"/>
  <c r="H56" i="2"/>
  <c r="B57" i="2"/>
  <c r="E57" i="2"/>
  <c r="H57" i="2"/>
  <c r="C58" i="2"/>
  <c r="H58" i="2"/>
  <c r="D59" i="2"/>
  <c r="H59" i="2"/>
  <c r="L59" i="2"/>
  <c r="H60" i="2"/>
  <c r="B61" i="2"/>
  <c r="C61" i="2"/>
  <c r="E61" i="2"/>
  <c r="H61" i="2"/>
  <c r="C62" i="2"/>
  <c r="H62" i="2"/>
  <c r="H63" i="2"/>
  <c r="J63" i="2"/>
  <c r="H64" i="2"/>
  <c r="B65" i="2"/>
  <c r="C65" i="2"/>
  <c r="E65" i="2"/>
  <c r="H65" i="2"/>
  <c r="L65" i="2"/>
  <c r="C66" i="2"/>
  <c r="H66" i="2"/>
  <c r="E67" i="2"/>
  <c r="H67" i="2"/>
  <c r="I67" i="2"/>
  <c r="J67" i="2"/>
  <c r="H68" i="2"/>
  <c r="B69" i="2"/>
  <c r="F69" i="2" s="1"/>
  <c r="E69" i="2"/>
  <c r="H69" i="2"/>
  <c r="K69" i="2"/>
  <c r="C70" i="2"/>
  <c r="H70" i="2"/>
  <c r="D71" i="2"/>
  <c r="E71" i="2"/>
  <c r="H71" i="2"/>
  <c r="L71" i="2" s="1"/>
  <c r="H72" i="2"/>
  <c r="E73" i="2"/>
  <c r="H73" i="2"/>
  <c r="K73" i="2"/>
  <c r="M73" i="2" s="1"/>
  <c r="L73" i="2"/>
  <c r="H74" i="2"/>
  <c r="D75" i="2"/>
  <c r="E75" i="2"/>
  <c r="H75" i="2"/>
  <c r="L75" i="2" s="1"/>
  <c r="H76" i="2"/>
  <c r="E77" i="2"/>
  <c r="H77" i="2"/>
  <c r="H78" i="2"/>
  <c r="L78" i="2"/>
  <c r="B97" i="2"/>
  <c r="F6" i="3"/>
  <c r="O6" i="3" s="1"/>
  <c r="E47" i="3" s="1"/>
  <c r="F7" i="3"/>
  <c r="N7" i="3"/>
  <c r="O7" i="3"/>
  <c r="F8" i="3"/>
  <c r="M8" i="3" s="1"/>
  <c r="F9" i="3"/>
  <c r="L9" i="3" s="1"/>
  <c r="B50" i="3" s="1"/>
  <c r="M9" i="3"/>
  <c r="N9" i="3"/>
  <c r="K50" i="3" s="1"/>
  <c r="D50" i="3"/>
  <c r="O9" i="3"/>
  <c r="F10" i="3"/>
  <c r="O10" i="3"/>
  <c r="F11" i="3"/>
  <c r="N11" i="3"/>
  <c r="O11" i="3"/>
  <c r="F12" i="3"/>
  <c r="L12" i="3" s="1"/>
  <c r="F13" i="3"/>
  <c r="L13" i="3"/>
  <c r="O13" i="3"/>
  <c r="F14" i="3"/>
  <c r="O14" i="3" s="1"/>
  <c r="F15" i="3"/>
  <c r="L15" i="3"/>
  <c r="B56" i="3"/>
  <c r="O15" i="3"/>
  <c r="E56" i="3" s="1"/>
  <c r="F16" i="3"/>
  <c r="L16" i="3" s="1"/>
  <c r="B57" i="3" s="1"/>
  <c r="F17" i="3"/>
  <c r="O17" i="3" s="1"/>
  <c r="L17" i="3"/>
  <c r="I58" i="3" s="1"/>
  <c r="M17" i="3"/>
  <c r="C58" i="3" s="1"/>
  <c r="N17" i="3"/>
  <c r="D58" i="3" s="1"/>
  <c r="F58" i="3" s="1"/>
  <c r="F18" i="3"/>
  <c r="O18" i="3"/>
  <c r="F19" i="3"/>
  <c r="O19" i="3" s="1"/>
  <c r="L19" i="3"/>
  <c r="B60" i="3" s="1"/>
  <c r="F20" i="3"/>
  <c r="O20" i="3" s="1"/>
  <c r="L20" i="3"/>
  <c r="B61" i="3" s="1"/>
  <c r="F21" i="3"/>
  <c r="M21" i="3" s="1"/>
  <c r="L21" i="3"/>
  <c r="N21" i="3"/>
  <c r="D62" i="3"/>
  <c r="O21" i="3"/>
  <c r="E62" i="3" s="1"/>
  <c r="L62" i="3"/>
  <c r="F22" i="3"/>
  <c r="O22" i="3" s="1"/>
  <c r="L22" i="3"/>
  <c r="B63" i="3"/>
  <c r="F23" i="3"/>
  <c r="L23" i="3"/>
  <c r="B64" i="3" s="1"/>
  <c r="F24" i="3"/>
  <c r="F25" i="3"/>
  <c r="F26" i="3"/>
  <c r="O26" i="3"/>
  <c r="E67" i="3" s="1"/>
  <c r="F27" i="3"/>
  <c r="N27" i="3"/>
  <c r="D68" i="3"/>
  <c r="O27" i="3"/>
  <c r="F28" i="3"/>
  <c r="L28" i="3" s="1"/>
  <c r="O28" i="3"/>
  <c r="E69" i="3"/>
  <c r="F29" i="3"/>
  <c r="M29" i="3" s="1"/>
  <c r="J70" i="3" s="1"/>
  <c r="L29" i="3"/>
  <c r="N29" i="3"/>
  <c r="K70" i="3" s="1"/>
  <c r="F30" i="3"/>
  <c r="L30" i="3" s="1"/>
  <c r="B71" i="3" s="1"/>
  <c r="O30" i="3"/>
  <c r="E71" i="3" s="1"/>
  <c r="F31" i="3"/>
  <c r="F32" i="3"/>
  <c r="L32" i="3" s="1"/>
  <c r="F33" i="3"/>
  <c r="N33" i="3" s="1"/>
  <c r="K74" i="3" s="1"/>
  <c r="L33" i="3"/>
  <c r="O33" i="3"/>
  <c r="F34" i="3"/>
  <c r="O34" i="3"/>
  <c r="F35" i="3"/>
  <c r="L35" i="3" s="1"/>
  <c r="B76" i="3"/>
  <c r="M35" i="3"/>
  <c r="N35" i="3"/>
  <c r="D76" i="3"/>
  <c r="O35" i="3"/>
  <c r="E76" i="3" s="1"/>
  <c r="F36" i="3"/>
  <c r="O36" i="3" s="1"/>
  <c r="E77" i="3" s="1"/>
  <c r="L36" i="3"/>
  <c r="F37" i="3"/>
  <c r="L37" i="3" s="1"/>
  <c r="I78" i="3" s="1"/>
  <c r="M37" i="3"/>
  <c r="P37" i="3" s="1"/>
  <c r="N37" i="3"/>
  <c r="O37" i="3"/>
  <c r="B38" i="3"/>
  <c r="C38" i="3"/>
  <c r="D38" i="3"/>
  <c r="E38" i="3"/>
  <c r="I38" i="3"/>
  <c r="H47" i="3"/>
  <c r="H48" i="3"/>
  <c r="H49" i="3"/>
  <c r="C50" i="3"/>
  <c r="E50" i="3"/>
  <c r="H50" i="3"/>
  <c r="L50" i="3"/>
  <c r="H51" i="3"/>
  <c r="E52" i="3"/>
  <c r="H52" i="3"/>
  <c r="H53" i="3"/>
  <c r="E54" i="3"/>
  <c r="H54" i="3"/>
  <c r="L54" i="3"/>
  <c r="H55" i="3"/>
  <c r="L55" i="3" s="1"/>
  <c r="H56" i="3"/>
  <c r="H57" i="3"/>
  <c r="E58" i="3"/>
  <c r="H58" i="3"/>
  <c r="J58" i="3"/>
  <c r="H59" i="3"/>
  <c r="E60" i="3"/>
  <c r="H60" i="3"/>
  <c r="H61" i="3"/>
  <c r="B62" i="3"/>
  <c r="H62" i="3"/>
  <c r="I62" i="3"/>
  <c r="K62" i="3"/>
  <c r="H63" i="3"/>
  <c r="H64" i="3"/>
  <c r="H65" i="3"/>
  <c r="H66" i="3"/>
  <c r="J66" i="3" s="1"/>
  <c r="H67" i="3"/>
  <c r="E68" i="3"/>
  <c r="H68" i="3"/>
  <c r="H69" i="3"/>
  <c r="H70" i="3"/>
  <c r="H71" i="3"/>
  <c r="I71" i="3" s="1"/>
  <c r="H72" i="3"/>
  <c r="H73" i="3"/>
  <c r="B74" i="3"/>
  <c r="E74" i="3"/>
  <c r="H74" i="3"/>
  <c r="I74" i="3"/>
  <c r="L74" i="3"/>
  <c r="H75" i="3"/>
  <c r="L75" i="3" s="1"/>
  <c r="C76" i="3"/>
  <c r="H76" i="3"/>
  <c r="J76" i="3" s="1"/>
  <c r="H77" i="3"/>
  <c r="B78" i="3"/>
  <c r="D78" i="3"/>
  <c r="E78" i="3"/>
  <c r="H78" i="3"/>
  <c r="K78" i="3" s="1"/>
  <c r="B97" i="3"/>
  <c r="F6" i="4"/>
  <c r="L6" i="4"/>
  <c r="F7" i="4"/>
  <c r="M7" i="4" s="1"/>
  <c r="F8" i="4"/>
  <c r="N8" i="4"/>
  <c r="D49" i="4" s="1"/>
  <c r="F9" i="4"/>
  <c r="M9" i="4"/>
  <c r="F10" i="4"/>
  <c r="N10" i="4" s="1"/>
  <c r="F11" i="4"/>
  <c r="M11" i="4"/>
  <c r="F12" i="4"/>
  <c r="N12" i="4"/>
  <c r="K53" i="4" s="1"/>
  <c r="F13" i="4"/>
  <c r="M13" i="4" s="1"/>
  <c r="N14" i="4"/>
  <c r="F15" i="4"/>
  <c r="M15" i="4" s="1"/>
  <c r="F16" i="4"/>
  <c r="N16" i="4"/>
  <c r="D57" i="4" s="1"/>
  <c r="F17" i="4"/>
  <c r="O17" i="4" s="1"/>
  <c r="E58" i="4" s="1"/>
  <c r="F18" i="4"/>
  <c r="N18" i="4" s="1"/>
  <c r="F19" i="4"/>
  <c r="M19" i="4"/>
  <c r="C60" i="4" s="1"/>
  <c r="F20" i="4"/>
  <c r="L20" i="4" s="1"/>
  <c r="I61" i="4" s="1"/>
  <c r="F21" i="4"/>
  <c r="F22" i="4"/>
  <c r="N22" i="4" s="1"/>
  <c r="M22" i="4"/>
  <c r="F23" i="4"/>
  <c r="O23" i="4" s="1"/>
  <c r="F24" i="4"/>
  <c r="L24" i="4" s="1"/>
  <c r="I65" i="4" s="1"/>
  <c r="F25" i="4"/>
  <c r="M25" i="4"/>
  <c r="C66" i="4" s="1"/>
  <c r="F26" i="4"/>
  <c r="O26" i="4" s="1"/>
  <c r="F27" i="4"/>
  <c r="M27" i="4"/>
  <c r="C68" i="4" s="1"/>
  <c r="F28" i="4"/>
  <c r="L28" i="4"/>
  <c r="I69" i="4" s="1"/>
  <c r="B69" i="4"/>
  <c r="F69" i="4" s="1"/>
  <c r="F29" i="4"/>
  <c r="M29" i="4" s="1"/>
  <c r="C70" i="4" s="1"/>
  <c r="F30" i="4"/>
  <c r="L30" i="4" s="1"/>
  <c r="F31" i="4"/>
  <c r="M31" i="4"/>
  <c r="J72" i="4" s="1"/>
  <c r="F32" i="4"/>
  <c r="F33" i="4"/>
  <c r="M33" i="4" s="1"/>
  <c r="F34" i="4"/>
  <c r="L34" i="4"/>
  <c r="B75" i="4" s="1"/>
  <c r="F35" i="4"/>
  <c r="M35" i="4"/>
  <c r="F36" i="4"/>
  <c r="N36" i="4" s="1"/>
  <c r="K77" i="4"/>
  <c r="O36" i="4"/>
  <c r="L77" i="4" s="1"/>
  <c r="F37" i="4"/>
  <c r="M37" i="4" s="1"/>
  <c r="B38" i="4"/>
  <c r="C38" i="4"/>
  <c r="D38" i="4"/>
  <c r="E38" i="4"/>
  <c r="I38" i="4"/>
  <c r="H47" i="4"/>
  <c r="H48" i="4"/>
  <c r="H49" i="4"/>
  <c r="K49" i="4" s="1"/>
  <c r="H50" i="4"/>
  <c r="H51" i="4"/>
  <c r="H52" i="4"/>
  <c r="H53" i="4"/>
  <c r="H54" i="4"/>
  <c r="H55" i="4"/>
  <c r="I55" i="4" s="1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J68" i="4" s="1"/>
  <c r="H69" i="4"/>
  <c r="H70" i="4"/>
  <c r="H71" i="4"/>
  <c r="H72" i="4"/>
  <c r="H73" i="4"/>
  <c r="H74" i="4"/>
  <c r="H75" i="4"/>
  <c r="I75" i="4" s="1"/>
  <c r="H76" i="4"/>
  <c r="D77" i="4"/>
  <c r="E77" i="4"/>
  <c r="H77" i="4"/>
  <c r="H78" i="4"/>
  <c r="B97" i="4"/>
  <c r="O30" i="4"/>
  <c r="O18" i="4"/>
  <c r="O34" i="4"/>
  <c r="M28" i="4"/>
  <c r="J69" i="4" s="1"/>
  <c r="O22" i="4"/>
  <c r="L63" i="4" s="1"/>
  <c r="M16" i="4"/>
  <c r="J57" i="4" s="1"/>
  <c r="N30" i="4"/>
  <c r="D71" i="4" s="1"/>
  <c r="O28" i="4"/>
  <c r="E69" i="4" s="1"/>
  <c r="M18" i="4"/>
  <c r="J59" i="4" s="1"/>
  <c r="C59" i="4"/>
  <c r="O16" i="4"/>
  <c r="E57" i="4" s="1"/>
  <c r="O24" i="4"/>
  <c r="E65" i="4" s="1"/>
  <c r="O6" i="4"/>
  <c r="C63" i="4"/>
  <c r="J63" i="4"/>
  <c r="K57" i="4"/>
  <c r="C57" i="4"/>
  <c r="N28" i="4"/>
  <c r="L16" i="4"/>
  <c r="I57" i="4" s="1"/>
  <c r="M57" i="4" s="1"/>
  <c r="O14" i="4"/>
  <c r="L22" i="4"/>
  <c r="I63" i="4" s="1"/>
  <c r="O15" i="4"/>
  <c r="L56" i="4" s="1"/>
  <c r="L14" i="4"/>
  <c r="L12" i="4"/>
  <c r="B53" i="4"/>
  <c r="O9" i="4"/>
  <c r="L50" i="4" s="1"/>
  <c r="L8" i="4"/>
  <c r="B49" i="4" s="1"/>
  <c r="M14" i="4"/>
  <c r="O12" i="4"/>
  <c r="E53" i="4" s="1"/>
  <c r="D55" i="4"/>
  <c r="K55" i="4"/>
  <c r="D53" i="4"/>
  <c r="D59" i="4"/>
  <c r="K59" i="4"/>
  <c r="B47" i="4"/>
  <c r="I47" i="4"/>
  <c r="C69" i="4"/>
  <c r="M30" i="4"/>
  <c r="O25" i="4"/>
  <c r="E66" i="4" s="1"/>
  <c r="N20" i="4"/>
  <c r="K61" i="4" s="1"/>
  <c r="L18" i="4"/>
  <c r="O13" i="4"/>
  <c r="E54" i="4" s="1"/>
  <c r="M12" i="4"/>
  <c r="P12" i="4" s="1"/>
  <c r="M6" i="4"/>
  <c r="N6" i="4"/>
  <c r="K47" i="4" s="1"/>
  <c r="L26" i="4"/>
  <c r="B61" i="4"/>
  <c r="O21" i="4"/>
  <c r="L62" i="4" s="1"/>
  <c r="J62" i="3"/>
  <c r="K58" i="3"/>
  <c r="I50" i="3"/>
  <c r="E63" i="3"/>
  <c r="L63" i="3"/>
  <c r="B54" i="3"/>
  <c r="I54" i="3"/>
  <c r="K48" i="3"/>
  <c r="D48" i="3"/>
  <c r="B70" i="3"/>
  <c r="I70" i="3"/>
  <c r="K52" i="3"/>
  <c r="D52" i="3"/>
  <c r="B58" i="3"/>
  <c r="E55" i="3"/>
  <c r="M62" i="3"/>
  <c r="M33" i="3"/>
  <c r="L25" i="3"/>
  <c r="M19" i="3"/>
  <c r="J60" i="3" s="1"/>
  <c r="M60" i="3" s="1"/>
  <c r="M15" i="3"/>
  <c r="L14" i="3"/>
  <c r="B55" i="3" s="1"/>
  <c r="M13" i="3"/>
  <c r="L11" i="3"/>
  <c r="I52" i="3" s="1"/>
  <c r="L7" i="3"/>
  <c r="M25" i="3"/>
  <c r="N19" i="3"/>
  <c r="D60" i="3" s="1"/>
  <c r="N15" i="3"/>
  <c r="D56" i="3"/>
  <c r="N13" i="3"/>
  <c r="O12" i="3"/>
  <c r="E53" i="3" s="1"/>
  <c r="M11" i="3"/>
  <c r="M7" i="3"/>
  <c r="L6" i="3"/>
  <c r="B47" i="3" s="1"/>
  <c r="F47" i="3" s="1"/>
  <c r="I56" i="3"/>
  <c r="M67" i="2"/>
  <c r="F73" i="2"/>
  <c r="O28" i="1"/>
  <c r="L69" i="1" s="1"/>
  <c r="O22" i="1"/>
  <c r="O20" i="1"/>
  <c r="E61" i="1"/>
  <c r="O17" i="1"/>
  <c r="E58" i="1" s="1"/>
  <c r="M22" i="1"/>
  <c r="O29" i="1"/>
  <c r="M28" i="1"/>
  <c r="C69" i="1" s="1"/>
  <c r="M14" i="1"/>
  <c r="C55" i="1" s="1"/>
  <c r="N28" i="1"/>
  <c r="D69" i="1" s="1"/>
  <c r="M26" i="1"/>
  <c r="L22" i="1"/>
  <c r="B63" i="1" s="1"/>
  <c r="N14" i="1"/>
  <c r="O12" i="1"/>
  <c r="M6" i="1"/>
  <c r="C47" i="1"/>
  <c r="O31" i="1"/>
  <c r="E72" i="1" s="1"/>
  <c r="O15" i="1"/>
  <c r="E56" i="1" s="1"/>
  <c r="O7" i="1"/>
  <c r="E48" i="1" s="1"/>
  <c r="C53" i="1"/>
  <c r="M20" i="1"/>
  <c r="C61" i="1" s="1"/>
  <c r="O18" i="1"/>
  <c r="N12" i="1"/>
  <c r="D53" i="1"/>
  <c r="O8" i="1"/>
  <c r="N32" i="1"/>
  <c r="P32" i="1" s="1"/>
  <c r="M30" i="1"/>
  <c r="C71" i="1" s="1"/>
  <c r="O25" i="1"/>
  <c r="O23" i="1"/>
  <c r="L12" i="1"/>
  <c r="I53" i="1" s="1"/>
  <c r="N6" i="1"/>
  <c r="O32" i="1"/>
  <c r="O21" i="1"/>
  <c r="L20" i="1"/>
  <c r="B61" i="1"/>
  <c r="F61" i="1" s="1"/>
  <c r="L18" i="1"/>
  <c r="B59" i="1" s="1"/>
  <c r="O16" i="1"/>
  <c r="O14" i="1"/>
  <c r="O13" i="1"/>
  <c r="O10" i="1"/>
  <c r="N8" i="1"/>
  <c r="D49" i="1" s="1"/>
  <c r="O6" i="1"/>
  <c r="D59" i="1"/>
  <c r="C49" i="1"/>
  <c r="K69" i="1"/>
  <c r="N30" i="1"/>
  <c r="N26" i="1"/>
  <c r="P26" i="1" s="1"/>
  <c r="O19" i="1"/>
  <c r="M18" i="1"/>
  <c r="L16" i="1"/>
  <c r="B57" i="1"/>
  <c r="O11" i="1"/>
  <c r="M10" i="1"/>
  <c r="L8" i="1"/>
  <c r="B49" i="1"/>
  <c r="K63" i="1"/>
  <c r="M32" i="1"/>
  <c r="C73" i="1" s="1"/>
  <c r="O30" i="1"/>
  <c r="O26" i="1"/>
  <c r="M16" i="1"/>
  <c r="J57" i="1" s="1"/>
  <c r="N10" i="1"/>
  <c r="O9" i="1"/>
  <c r="I55" i="1"/>
  <c r="I51" i="1"/>
  <c r="I47" i="1"/>
  <c r="C52" i="4"/>
  <c r="J52" i="4"/>
  <c r="B69" i="3"/>
  <c r="E51" i="3"/>
  <c r="L51" i="3"/>
  <c r="F76" i="3"/>
  <c r="C56" i="4"/>
  <c r="J56" i="4"/>
  <c r="C50" i="4"/>
  <c r="E75" i="3"/>
  <c r="I61" i="3"/>
  <c r="I57" i="3"/>
  <c r="C72" i="4"/>
  <c r="J66" i="4"/>
  <c r="I53" i="3"/>
  <c r="B53" i="3"/>
  <c r="C76" i="4"/>
  <c r="J76" i="4"/>
  <c r="B77" i="3"/>
  <c r="I77" i="3"/>
  <c r="L59" i="3"/>
  <c r="E59" i="3"/>
  <c r="N24" i="3"/>
  <c r="M24" i="3"/>
  <c r="C65" i="3" s="1"/>
  <c r="K48" i="2"/>
  <c r="D48" i="2"/>
  <c r="B56" i="1"/>
  <c r="I56" i="1"/>
  <c r="N30" i="3"/>
  <c r="M30" i="3"/>
  <c r="N22" i="3"/>
  <c r="M22" i="3"/>
  <c r="N14" i="3"/>
  <c r="K55" i="3" s="1"/>
  <c r="M14" i="3"/>
  <c r="N6" i="3"/>
  <c r="M6" i="3"/>
  <c r="K47" i="2"/>
  <c r="I73" i="1"/>
  <c r="B73" i="1"/>
  <c r="I70" i="1"/>
  <c r="B70" i="1"/>
  <c r="I69" i="1"/>
  <c r="B69" i="1"/>
  <c r="I66" i="1"/>
  <c r="B66" i="1"/>
  <c r="I58" i="1"/>
  <c r="B58" i="1"/>
  <c r="I50" i="1"/>
  <c r="B50" i="1"/>
  <c r="L69" i="4"/>
  <c r="L57" i="4"/>
  <c r="L53" i="4"/>
  <c r="O35" i="4"/>
  <c r="O27" i="4"/>
  <c r="L68" i="3"/>
  <c r="L60" i="3"/>
  <c r="L56" i="3"/>
  <c r="L66" i="4"/>
  <c r="L58" i="4"/>
  <c r="E56" i="4"/>
  <c r="L54" i="4"/>
  <c r="N35" i="4"/>
  <c r="N33" i="4"/>
  <c r="N31" i="4"/>
  <c r="P31" i="4" s="1"/>
  <c r="N29" i="4"/>
  <c r="N27" i="4"/>
  <c r="N25" i="4"/>
  <c r="N19" i="4"/>
  <c r="D60" i="4" s="1"/>
  <c r="P18" i="4"/>
  <c r="N17" i="4"/>
  <c r="N15" i="4"/>
  <c r="N13" i="4"/>
  <c r="N11" i="4"/>
  <c r="N9" i="4"/>
  <c r="N7" i="4"/>
  <c r="L77" i="3"/>
  <c r="K76" i="3"/>
  <c r="L69" i="3"/>
  <c r="K68" i="3"/>
  <c r="K60" i="3"/>
  <c r="K56" i="3"/>
  <c r="L53" i="3"/>
  <c r="L47" i="3"/>
  <c r="P35" i="3"/>
  <c r="P19" i="3"/>
  <c r="P11" i="3"/>
  <c r="L77" i="2"/>
  <c r="L69" i="2"/>
  <c r="L61" i="2"/>
  <c r="J78" i="2"/>
  <c r="I77" i="2"/>
  <c r="J74" i="2"/>
  <c r="I73" i="2"/>
  <c r="J70" i="2"/>
  <c r="I69" i="2"/>
  <c r="J66" i="2"/>
  <c r="I65" i="2"/>
  <c r="J62" i="2"/>
  <c r="I61" i="2"/>
  <c r="J58" i="2"/>
  <c r="I57" i="2"/>
  <c r="J54" i="2"/>
  <c r="J50" i="2"/>
  <c r="N34" i="3"/>
  <c r="M34" i="3"/>
  <c r="N26" i="3"/>
  <c r="M26" i="3"/>
  <c r="N18" i="3"/>
  <c r="M18" i="3"/>
  <c r="N10" i="3"/>
  <c r="M10" i="3"/>
  <c r="P7" i="3"/>
  <c r="C48" i="3"/>
  <c r="B76" i="1"/>
  <c r="I76" i="1"/>
  <c r="B75" i="1"/>
  <c r="I75" i="1"/>
  <c r="B72" i="1"/>
  <c r="I72" i="1"/>
  <c r="B71" i="1"/>
  <c r="P30" i="1"/>
  <c r="I71" i="1"/>
  <c r="B68" i="1"/>
  <c r="I68" i="1"/>
  <c r="B67" i="1"/>
  <c r="I67" i="1"/>
  <c r="I62" i="1"/>
  <c r="B62" i="1"/>
  <c r="I54" i="1"/>
  <c r="B54" i="1"/>
  <c r="L37" i="4"/>
  <c r="L35" i="4"/>
  <c r="L33" i="4"/>
  <c r="L31" i="4"/>
  <c r="L29" i="4"/>
  <c r="L27" i="4"/>
  <c r="L25" i="4"/>
  <c r="L23" i="4"/>
  <c r="B64" i="4" s="1"/>
  <c r="L21" i="4"/>
  <c r="L19" i="4"/>
  <c r="L17" i="4"/>
  <c r="L15" i="4"/>
  <c r="L13" i="4"/>
  <c r="I54" i="4" s="1"/>
  <c r="L11" i="4"/>
  <c r="L9" i="4"/>
  <c r="L7" i="4"/>
  <c r="I76" i="3"/>
  <c r="I64" i="3"/>
  <c r="I60" i="3"/>
  <c r="L24" i="3"/>
  <c r="D78" i="2"/>
  <c r="D70" i="2"/>
  <c r="D62" i="2"/>
  <c r="N32" i="3"/>
  <c r="M32" i="3"/>
  <c r="J73" i="3" s="1"/>
  <c r="N16" i="3"/>
  <c r="M16" i="3"/>
  <c r="D54" i="2"/>
  <c r="K54" i="2"/>
  <c r="K52" i="2"/>
  <c r="D52" i="2"/>
  <c r="B64" i="1"/>
  <c r="I64" i="1"/>
  <c r="B48" i="1"/>
  <c r="I48" i="1"/>
  <c r="N36" i="3"/>
  <c r="M36" i="3"/>
  <c r="N28" i="3"/>
  <c r="M28" i="3"/>
  <c r="P28" i="3"/>
  <c r="N20" i="3"/>
  <c r="M20" i="3"/>
  <c r="N12" i="3"/>
  <c r="M12" i="3"/>
  <c r="P9" i="3"/>
  <c r="J50" i="3"/>
  <c r="M50" i="3"/>
  <c r="B60" i="1"/>
  <c r="I60" i="1"/>
  <c r="B52" i="1"/>
  <c r="I52" i="1"/>
  <c r="O31" i="4"/>
  <c r="L72" i="4" s="1"/>
  <c r="O19" i="4"/>
  <c r="O11" i="4"/>
  <c r="L76" i="3"/>
  <c r="K74" i="2"/>
  <c r="K66" i="2"/>
  <c r="K58" i="2"/>
  <c r="C78" i="3"/>
  <c r="F78" i="3"/>
  <c r="C70" i="3"/>
  <c r="I63" i="3"/>
  <c r="C62" i="3"/>
  <c r="F62" i="3"/>
  <c r="J56" i="3"/>
  <c r="I55" i="3"/>
  <c r="C54" i="3"/>
  <c r="J48" i="3"/>
  <c r="L34" i="3"/>
  <c r="O32" i="3"/>
  <c r="L26" i="3"/>
  <c r="B67" i="3" s="1"/>
  <c r="O24" i="3"/>
  <c r="L65" i="3" s="1"/>
  <c r="L18" i="3"/>
  <c r="O16" i="3"/>
  <c r="L10" i="3"/>
  <c r="O8" i="3"/>
  <c r="P6" i="3"/>
  <c r="L37" i="2"/>
  <c r="B78" i="2" s="1"/>
  <c r="L35" i="2"/>
  <c r="L33" i="2"/>
  <c r="L31" i="2"/>
  <c r="L29" i="2"/>
  <c r="L27" i="2"/>
  <c r="L25" i="2"/>
  <c r="I66" i="2" s="1"/>
  <c r="L23" i="2"/>
  <c r="L21" i="2"/>
  <c r="L19" i="2"/>
  <c r="L17" i="2"/>
  <c r="L15" i="2"/>
  <c r="L13" i="2"/>
  <c r="L11" i="2"/>
  <c r="B52" i="2" s="1"/>
  <c r="L9" i="2"/>
  <c r="L7" i="2"/>
  <c r="J73" i="1"/>
  <c r="J69" i="1"/>
  <c r="J61" i="1"/>
  <c r="J53" i="1"/>
  <c r="J49" i="1"/>
  <c r="M37" i="1"/>
  <c r="C78" i="1" s="1"/>
  <c r="M35" i="1"/>
  <c r="C76" i="1" s="1"/>
  <c r="M33" i="1"/>
  <c r="M31" i="1"/>
  <c r="M29" i="1"/>
  <c r="M27" i="1"/>
  <c r="M25" i="1"/>
  <c r="P25" i="1" s="1"/>
  <c r="M23" i="1"/>
  <c r="M21" i="1"/>
  <c r="M19" i="1"/>
  <c r="M17" i="1"/>
  <c r="M15" i="1"/>
  <c r="M13" i="1"/>
  <c r="C54" i="1" s="1"/>
  <c r="M11" i="1"/>
  <c r="M9" i="1"/>
  <c r="M7" i="1"/>
  <c r="F38" i="2"/>
  <c r="K61" i="1"/>
  <c r="K57" i="1"/>
  <c r="K53" i="1"/>
  <c r="N37" i="1"/>
  <c r="N35" i="1"/>
  <c r="N33" i="1"/>
  <c r="N31" i="1"/>
  <c r="P31" i="1" s="1"/>
  <c r="N29" i="1"/>
  <c r="N27" i="1"/>
  <c r="N25" i="1"/>
  <c r="N23" i="1"/>
  <c r="N21" i="1"/>
  <c r="N19" i="1"/>
  <c r="K60" i="1" s="1"/>
  <c r="N17" i="1"/>
  <c r="K58" i="1" s="1"/>
  <c r="N15" i="1"/>
  <c r="N13" i="1"/>
  <c r="N11" i="1"/>
  <c r="N9" i="1"/>
  <c r="N7" i="1"/>
  <c r="E59" i="4"/>
  <c r="L59" i="4"/>
  <c r="M59" i="4" s="1"/>
  <c r="L71" i="4"/>
  <c r="E71" i="4"/>
  <c r="E75" i="4"/>
  <c r="L75" i="4"/>
  <c r="P6" i="4"/>
  <c r="D47" i="4"/>
  <c r="P16" i="4"/>
  <c r="P28" i="4"/>
  <c r="I53" i="4"/>
  <c r="M53" i="4" s="1"/>
  <c r="E47" i="4"/>
  <c r="L47" i="4"/>
  <c r="L65" i="4"/>
  <c r="K71" i="4"/>
  <c r="C55" i="4"/>
  <c r="D63" i="4"/>
  <c r="K63" i="4"/>
  <c r="B55" i="4"/>
  <c r="K69" i="4"/>
  <c r="M69" i="4" s="1"/>
  <c r="D69" i="4"/>
  <c r="E55" i="4"/>
  <c r="E67" i="4"/>
  <c r="L67" i="4"/>
  <c r="D61" i="4"/>
  <c r="C71" i="4"/>
  <c r="J71" i="4"/>
  <c r="C47" i="4"/>
  <c r="J47" i="4"/>
  <c r="B59" i="4"/>
  <c r="F59" i="4" s="1"/>
  <c r="I59" i="4"/>
  <c r="B67" i="4"/>
  <c r="J53" i="4"/>
  <c r="C53" i="4"/>
  <c r="F53" i="4" s="1"/>
  <c r="B48" i="3"/>
  <c r="I48" i="3"/>
  <c r="P15" i="3"/>
  <c r="C56" i="3"/>
  <c r="F56" i="3"/>
  <c r="P33" i="3"/>
  <c r="J74" i="3"/>
  <c r="M74" i="3"/>
  <c r="C74" i="3"/>
  <c r="P14" i="3"/>
  <c r="D54" i="3"/>
  <c r="F54" i="3" s="1"/>
  <c r="K54" i="3"/>
  <c r="I66" i="3"/>
  <c r="B66" i="3"/>
  <c r="C66" i="3"/>
  <c r="P13" i="3"/>
  <c r="J54" i="3"/>
  <c r="J52" i="3"/>
  <c r="C52" i="3"/>
  <c r="B52" i="3"/>
  <c r="P32" i="3"/>
  <c r="J47" i="1"/>
  <c r="L48" i="1"/>
  <c r="E69" i="1"/>
  <c r="F69" i="1"/>
  <c r="P28" i="1"/>
  <c r="I63" i="1"/>
  <c r="J71" i="1"/>
  <c r="L61" i="1"/>
  <c r="J63" i="1"/>
  <c r="C63" i="1"/>
  <c r="E63" i="1"/>
  <c r="L63" i="1"/>
  <c r="I61" i="1"/>
  <c r="M61" i="1" s="1"/>
  <c r="L53" i="1"/>
  <c r="E53" i="1"/>
  <c r="E70" i="1"/>
  <c r="L70" i="1"/>
  <c r="I57" i="1"/>
  <c r="J55" i="1"/>
  <c r="L56" i="1"/>
  <c r="J67" i="1"/>
  <c r="C67" i="1"/>
  <c r="L72" i="1"/>
  <c r="K55" i="1"/>
  <c r="D55" i="1"/>
  <c r="P6" i="1"/>
  <c r="L57" i="1"/>
  <c r="M57" i="1"/>
  <c r="E57" i="1"/>
  <c r="E73" i="1"/>
  <c r="L73" i="1"/>
  <c r="D47" i="1"/>
  <c r="K47" i="1"/>
  <c r="L59" i="1"/>
  <c r="E59" i="1"/>
  <c r="I49" i="1"/>
  <c r="P12" i="1"/>
  <c r="E47" i="1"/>
  <c r="L47" i="1"/>
  <c r="E55" i="1"/>
  <c r="L55" i="1"/>
  <c r="E62" i="1"/>
  <c r="L62" i="1"/>
  <c r="E66" i="1"/>
  <c r="L66" i="1"/>
  <c r="L54" i="1"/>
  <c r="E54" i="1"/>
  <c r="L64" i="1"/>
  <c r="E64" i="1"/>
  <c r="E49" i="1"/>
  <c r="L49" i="1"/>
  <c r="K73" i="1"/>
  <c r="M73" i="1" s="1"/>
  <c r="E51" i="1"/>
  <c r="L51" i="1"/>
  <c r="P14" i="1"/>
  <c r="I59" i="1"/>
  <c r="L50" i="1"/>
  <c r="E50" i="1"/>
  <c r="E52" i="1"/>
  <c r="L52" i="1"/>
  <c r="F49" i="1"/>
  <c r="P10" i="1"/>
  <c r="C51" i="1"/>
  <c r="J51" i="1"/>
  <c r="E60" i="1"/>
  <c r="L60" i="1"/>
  <c r="P21" i="1"/>
  <c r="P16" i="1"/>
  <c r="C57" i="1"/>
  <c r="F57" i="1" s="1"/>
  <c r="E71" i="1"/>
  <c r="L71" i="1"/>
  <c r="P18" i="1"/>
  <c r="C59" i="1"/>
  <c r="F59" i="1"/>
  <c r="J59" i="1"/>
  <c r="D71" i="1"/>
  <c r="K71" i="1"/>
  <c r="M53" i="1"/>
  <c r="D51" i="1"/>
  <c r="K51" i="1"/>
  <c r="E67" i="1"/>
  <c r="L67" i="1"/>
  <c r="D67" i="1"/>
  <c r="K67" i="1"/>
  <c r="J58" i="1"/>
  <c r="C58" i="1"/>
  <c r="K52" i="1"/>
  <c r="D52" i="1"/>
  <c r="D60" i="1"/>
  <c r="K68" i="1"/>
  <c r="D68" i="1"/>
  <c r="K76" i="1"/>
  <c r="D76" i="1"/>
  <c r="C48" i="1"/>
  <c r="J48" i="1"/>
  <c r="C56" i="1"/>
  <c r="J56" i="1"/>
  <c r="C72" i="1"/>
  <c r="J72" i="1"/>
  <c r="B54" i="2"/>
  <c r="B62" i="2"/>
  <c r="P21" i="2"/>
  <c r="I62" i="2"/>
  <c r="B70" i="2"/>
  <c r="P29" i="2"/>
  <c r="I70" i="2"/>
  <c r="F78" i="2"/>
  <c r="P37" i="2"/>
  <c r="I78" i="2"/>
  <c r="M78" i="2" s="1"/>
  <c r="B51" i="3"/>
  <c r="I51" i="3"/>
  <c r="P10" i="3"/>
  <c r="I67" i="3"/>
  <c r="P26" i="3"/>
  <c r="J77" i="3"/>
  <c r="C77" i="3"/>
  <c r="K73" i="3"/>
  <c r="D73" i="3"/>
  <c r="I48" i="4"/>
  <c r="B48" i="4"/>
  <c r="I56" i="4"/>
  <c r="P15" i="4"/>
  <c r="B56" i="4"/>
  <c r="I64" i="4"/>
  <c r="I72" i="4"/>
  <c r="B72" i="4"/>
  <c r="D59" i="3"/>
  <c r="D75" i="3"/>
  <c r="K75" i="3"/>
  <c r="L76" i="4"/>
  <c r="E76" i="4"/>
  <c r="K47" i="3"/>
  <c r="D47" i="3"/>
  <c r="D63" i="3"/>
  <c r="K63" i="3"/>
  <c r="K65" i="3"/>
  <c r="D65" i="3"/>
  <c r="M69" i="2"/>
  <c r="P17" i="1"/>
  <c r="P20" i="3"/>
  <c r="D50" i="1"/>
  <c r="K50" i="1"/>
  <c r="D58" i="1"/>
  <c r="D66" i="1"/>
  <c r="K66" i="1"/>
  <c r="D74" i="1"/>
  <c r="K74" i="1"/>
  <c r="J54" i="1"/>
  <c r="J70" i="1"/>
  <c r="C70" i="1"/>
  <c r="J78" i="1"/>
  <c r="I52" i="2"/>
  <c r="P11" i="2"/>
  <c r="I60" i="2"/>
  <c r="B60" i="2"/>
  <c r="I68" i="2"/>
  <c r="I76" i="2"/>
  <c r="L49" i="3"/>
  <c r="E49" i="3"/>
  <c r="E65" i="3"/>
  <c r="K53" i="3"/>
  <c r="D53" i="3"/>
  <c r="K69" i="3"/>
  <c r="D69" i="3"/>
  <c r="C73" i="3"/>
  <c r="B54" i="4"/>
  <c r="P13" i="4"/>
  <c r="B62" i="4"/>
  <c r="I62" i="4"/>
  <c r="B70" i="4"/>
  <c r="I70" i="4"/>
  <c r="C59" i="3"/>
  <c r="J59" i="3"/>
  <c r="C75" i="3"/>
  <c r="J75" i="3"/>
  <c r="D48" i="4"/>
  <c r="K48" i="4"/>
  <c r="D52" i="4"/>
  <c r="K52" i="4"/>
  <c r="D56" i="4"/>
  <c r="K56" i="4"/>
  <c r="K60" i="4"/>
  <c r="D68" i="4"/>
  <c r="K68" i="4"/>
  <c r="K72" i="4"/>
  <c r="D76" i="4"/>
  <c r="K76" i="4"/>
  <c r="L68" i="4"/>
  <c r="E68" i="4"/>
  <c r="J47" i="3"/>
  <c r="C47" i="3"/>
  <c r="C63" i="3"/>
  <c r="J63" i="3"/>
  <c r="M63" i="3" s="1"/>
  <c r="J65" i="3"/>
  <c r="M76" i="3"/>
  <c r="P36" i="3"/>
  <c r="P22" i="3"/>
  <c r="K56" i="1"/>
  <c r="M56" i="1"/>
  <c r="D56" i="1"/>
  <c r="K64" i="1"/>
  <c r="D64" i="1"/>
  <c r="K72" i="1"/>
  <c r="D72" i="1"/>
  <c r="C60" i="1"/>
  <c r="J60" i="1"/>
  <c r="M60" i="1" s="1"/>
  <c r="C68" i="1"/>
  <c r="J68" i="1"/>
  <c r="J76" i="1"/>
  <c r="M76" i="1" s="1"/>
  <c r="I50" i="2"/>
  <c r="B50" i="2"/>
  <c r="B58" i="2"/>
  <c r="P17" i="2"/>
  <c r="I58" i="2"/>
  <c r="B66" i="2"/>
  <c r="P25" i="2"/>
  <c r="B74" i="2"/>
  <c r="P33" i="2"/>
  <c r="I74" i="2"/>
  <c r="I59" i="3"/>
  <c r="B59" i="3"/>
  <c r="I75" i="3"/>
  <c r="M75" i="3" s="1"/>
  <c r="B75" i="3"/>
  <c r="F75" i="3" s="1"/>
  <c r="P34" i="3"/>
  <c r="L60" i="4"/>
  <c r="E60" i="4"/>
  <c r="C53" i="3"/>
  <c r="F53" i="3" s="1"/>
  <c r="J53" i="3"/>
  <c r="J69" i="3"/>
  <c r="C69" i="3"/>
  <c r="F69" i="3"/>
  <c r="K57" i="3"/>
  <c r="D57" i="3"/>
  <c r="B65" i="3"/>
  <c r="I65" i="3"/>
  <c r="P24" i="3"/>
  <c r="I52" i="4"/>
  <c r="M52" i="4" s="1"/>
  <c r="P11" i="4"/>
  <c r="B52" i="4"/>
  <c r="I60" i="4"/>
  <c r="B60" i="4"/>
  <c r="P19" i="4"/>
  <c r="I68" i="4"/>
  <c r="M68" i="4" s="1"/>
  <c r="B68" i="4"/>
  <c r="F68" i="4"/>
  <c r="P27" i="4"/>
  <c r="I76" i="4"/>
  <c r="P35" i="4"/>
  <c r="B76" i="4"/>
  <c r="F76" i="4" s="1"/>
  <c r="D51" i="3"/>
  <c r="K51" i="3"/>
  <c r="D67" i="3"/>
  <c r="K67" i="3"/>
  <c r="L64" i="4"/>
  <c r="E64" i="4"/>
  <c r="D55" i="3"/>
  <c r="D71" i="3"/>
  <c r="K71" i="3"/>
  <c r="M72" i="1"/>
  <c r="P35" i="1"/>
  <c r="M69" i="1"/>
  <c r="F47" i="4"/>
  <c r="P12" i="3"/>
  <c r="D54" i="1"/>
  <c r="F54" i="1"/>
  <c r="K54" i="1"/>
  <c r="D62" i="1"/>
  <c r="K62" i="1"/>
  <c r="D78" i="1"/>
  <c r="K78" i="1"/>
  <c r="J50" i="1"/>
  <c r="M50" i="1" s="1"/>
  <c r="C50" i="1"/>
  <c r="F50" i="1"/>
  <c r="J66" i="1"/>
  <c r="C66" i="1"/>
  <c r="F66" i="1"/>
  <c r="J74" i="1"/>
  <c r="C74" i="1"/>
  <c r="L38" i="2"/>
  <c r="B48" i="2"/>
  <c r="I48" i="2"/>
  <c r="P7" i="2"/>
  <c r="I56" i="2"/>
  <c r="B56" i="2"/>
  <c r="I64" i="2"/>
  <c r="B64" i="2"/>
  <c r="I72" i="2"/>
  <c r="B72" i="2"/>
  <c r="E57" i="3"/>
  <c r="F57" i="3" s="1"/>
  <c r="L57" i="3"/>
  <c r="E73" i="3"/>
  <c r="L73" i="3"/>
  <c r="L52" i="4"/>
  <c r="E52" i="4"/>
  <c r="K61" i="3"/>
  <c r="D61" i="3"/>
  <c r="K77" i="3"/>
  <c r="M77" i="3"/>
  <c r="D77" i="3"/>
  <c r="F77" i="3" s="1"/>
  <c r="J57" i="3"/>
  <c r="C57" i="3"/>
  <c r="B50" i="4"/>
  <c r="P9" i="4"/>
  <c r="I50" i="4"/>
  <c r="B58" i="4"/>
  <c r="I58" i="4"/>
  <c r="B66" i="4"/>
  <c r="P25" i="4"/>
  <c r="I66" i="4"/>
  <c r="B74" i="4"/>
  <c r="I74" i="4"/>
  <c r="J51" i="3"/>
  <c r="C51" i="3"/>
  <c r="C67" i="3"/>
  <c r="J67" i="3"/>
  <c r="K50" i="4"/>
  <c r="D50" i="4"/>
  <c r="K54" i="4"/>
  <c r="D54" i="4"/>
  <c r="K58" i="4"/>
  <c r="D58" i="4"/>
  <c r="K66" i="4"/>
  <c r="M66" i="4" s="1"/>
  <c r="D66" i="4"/>
  <c r="K70" i="4"/>
  <c r="D70" i="4"/>
  <c r="K74" i="4"/>
  <c r="D74" i="4"/>
  <c r="C55" i="3"/>
  <c r="F55" i="3"/>
  <c r="J55" i="3"/>
  <c r="C71" i="3"/>
  <c r="F71" i="3" s="1"/>
  <c r="J71" i="3"/>
  <c r="C49" i="3"/>
  <c r="J49" i="3"/>
  <c r="P19" i="1"/>
  <c r="P7" i="1"/>
  <c r="P13" i="1"/>
  <c r="P9" i="1"/>
  <c r="P29" i="1"/>
  <c r="P15" i="1"/>
  <c r="P16" i="3"/>
  <c r="M63" i="4"/>
  <c r="M76" i="4"/>
  <c r="F55" i="4"/>
  <c r="F60" i="4"/>
  <c r="M47" i="4"/>
  <c r="F52" i="3"/>
  <c r="M57" i="3"/>
  <c r="M65" i="3"/>
  <c r="M54" i="3"/>
  <c r="M55" i="3"/>
  <c r="M53" i="3"/>
  <c r="F65" i="3"/>
  <c r="F59" i="3"/>
  <c r="F63" i="3"/>
  <c r="F67" i="1"/>
  <c r="M66" i="1"/>
  <c r="M67" i="1"/>
  <c r="F63" i="1"/>
  <c r="M71" i="1"/>
  <c r="M63" i="1"/>
  <c r="F55" i="1"/>
  <c r="F58" i="1"/>
  <c r="F47" i="1"/>
  <c r="F60" i="1"/>
  <c r="M47" i="1"/>
  <c r="F71" i="1"/>
  <c r="M51" i="1"/>
  <c r="M54" i="1"/>
  <c r="F51" i="1"/>
  <c r="M56" i="4"/>
  <c r="B92" i="2"/>
  <c r="B80" i="2"/>
  <c r="C92" i="2"/>
  <c r="I80" i="2"/>
  <c r="D92" i="2" s="1"/>
  <c r="E92" i="2" s="1"/>
  <c r="F51" i="3"/>
  <c r="F66" i="4"/>
  <c r="M72" i="4"/>
  <c r="F56" i="4"/>
  <c r="F67" i="3"/>
  <c r="M51" i="3"/>
  <c r="F52" i="4"/>
  <c r="M55" i="1" l="1"/>
  <c r="P13" i="2"/>
  <c r="I54" i="2"/>
  <c r="J62" i="1"/>
  <c r="M62" i="1" s="1"/>
  <c r="C62" i="1"/>
  <c r="F62" i="1" s="1"/>
  <c r="B68" i="2"/>
  <c r="C74" i="4"/>
  <c r="J74" i="4"/>
  <c r="E72" i="2"/>
  <c r="L72" i="2"/>
  <c r="C52" i="1"/>
  <c r="J52" i="1"/>
  <c r="P11" i="1"/>
  <c r="C64" i="1"/>
  <c r="F64" i="1" s="1"/>
  <c r="J64" i="1"/>
  <c r="M64" i="1" s="1"/>
  <c r="P23" i="1"/>
  <c r="J61" i="3"/>
  <c r="C61" i="3"/>
  <c r="M56" i="3"/>
  <c r="E65" i="1"/>
  <c r="L65" i="1"/>
  <c r="D70" i="1"/>
  <c r="F70" i="1" s="1"/>
  <c r="K70" i="1"/>
  <c r="M70" i="1" s="1"/>
  <c r="B78" i="4"/>
  <c r="I78" i="4"/>
  <c r="P18" i="3"/>
  <c r="K59" i="3"/>
  <c r="M59" i="3" s="1"/>
  <c r="P26" i="4"/>
  <c r="J48" i="4"/>
  <c r="C48" i="4"/>
  <c r="D48" i="1"/>
  <c r="K48" i="1"/>
  <c r="F72" i="1"/>
  <c r="K51" i="4"/>
  <c r="D51" i="4"/>
  <c r="I73" i="3"/>
  <c r="M73" i="3" s="1"/>
  <c r="B73" i="3"/>
  <c r="F73" i="3" s="1"/>
  <c r="L61" i="3"/>
  <c r="E61" i="3"/>
  <c r="M59" i="1"/>
  <c r="B76" i="2"/>
  <c r="F56" i="1"/>
  <c r="J78" i="4"/>
  <c r="C78" i="4"/>
  <c r="B71" i="4"/>
  <c r="F71" i="4" s="1"/>
  <c r="I71" i="4"/>
  <c r="M71" i="4" s="1"/>
  <c r="P30" i="4"/>
  <c r="J54" i="4"/>
  <c r="M54" i="4" s="1"/>
  <c r="C54" i="4"/>
  <c r="F54" i="4" s="1"/>
  <c r="P22" i="1"/>
  <c r="P30" i="3"/>
  <c r="I67" i="4"/>
  <c r="I49" i="4"/>
  <c r="J55" i="4"/>
  <c r="K49" i="1"/>
  <c r="M49" i="1" s="1"/>
  <c r="L24" i="1"/>
  <c r="L58" i="1"/>
  <c r="N26" i="4"/>
  <c r="B57" i="4"/>
  <c r="F57" i="4" s="1"/>
  <c r="E63" i="4"/>
  <c r="M20" i="4"/>
  <c r="M31" i="3"/>
  <c r="L31" i="3"/>
  <c r="N31" i="3"/>
  <c r="O31" i="3"/>
  <c r="I71" i="2"/>
  <c r="M35" i="2"/>
  <c r="N35" i="2"/>
  <c r="E62" i="2"/>
  <c r="F62" i="2" s="1"/>
  <c r="L62" i="2"/>
  <c r="M62" i="2" s="1"/>
  <c r="L60" i="2"/>
  <c r="B51" i="2"/>
  <c r="I51" i="2"/>
  <c r="N8" i="3"/>
  <c r="P20" i="1"/>
  <c r="B53" i="1"/>
  <c r="F53" i="1" s="1"/>
  <c r="D73" i="1"/>
  <c r="F73" i="1" s="1"/>
  <c r="C60" i="3"/>
  <c r="E62" i="4"/>
  <c r="E50" i="4"/>
  <c r="F50" i="4" s="1"/>
  <c r="M26" i="4"/>
  <c r="M23" i="4"/>
  <c r="J50" i="4"/>
  <c r="M50" i="4" s="1"/>
  <c r="L71" i="3"/>
  <c r="M71" i="3" s="1"/>
  <c r="J78" i="3"/>
  <c r="M78" i="3" s="1"/>
  <c r="F50" i="3"/>
  <c r="L66" i="2"/>
  <c r="M66" i="2" s="1"/>
  <c r="E66" i="2"/>
  <c r="F66" i="2" s="1"/>
  <c r="L64" i="2"/>
  <c r="E52" i="2"/>
  <c r="F52" i="2" s="1"/>
  <c r="L52" i="2"/>
  <c r="L37" i="1"/>
  <c r="J75" i="1"/>
  <c r="C75" i="1"/>
  <c r="N24" i="1"/>
  <c r="P22" i="4"/>
  <c r="L32" i="4"/>
  <c r="O32" i="4"/>
  <c r="L53" i="2"/>
  <c r="I53" i="2"/>
  <c r="E70" i="2"/>
  <c r="F70" i="2" s="1"/>
  <c r="L70" i="2"/>
  <c r="M70" i="2" s="1"/>
  <c r="L8" i="3"/>
  <c r="N23" i="4"/>
  <c r="J60" i="4"/>
  <c r="M60" i="4" s="1"/>
  <c r="M24" i="1"/>
  <c r="O7" i="4"/>
  <c r="O29" i="4"/>
  <c r="M10" i="4"/>
  <c r="N32" i="4"/>
  <c r="E48" i="3"/>
  <c r="L48" i="3"/>
  <c r="L57" i="2"/>
  <c r="J57" i="2"/>
  <c r="M57" i="2" s="1"/>
  <c r="E74" i="2"/>
  <c r="F74" i="2" s="1"/>
  <c r="L74" i="2"/>
  <c r="M74" i="2" s="1"/>
  <c r="D72" i="4"/>
  <c r="E72" i="4"/>
  <c r="L55" i="4"/>
  <c r="B63" i="4"/>
  <c r="F63" i="4" s="1"/>
  <c r="L67" i="3"/>
  <c r="M67" i="3" s="1"/>
  <c r="D74" i="3"/>
  <c r="F74" i="3" s="1"/>
  <c r="P23" i="3"/>
  <c r="O33" i="4"/>
  <c r="M24" i="4"/>
  <c r="L10" i="4"/>
  <c r="N24" i="4"/>
  <c r="O20" i="4"/>
  <c r="O37" i="4"/>
  <c r="M36" i="4"/>
  <c r="M34" i="4"/>
  <c r="N34" i="4"/>
  <c r="O8" i="4"/>
  <c r="M8" i="4"/>
  <c r="L78" i="3"/>
  <c r="D70" i="3"/>
  <c r="I69" i="3"/>
  <c r="M69" i="3" s="1"/>
  <c r="M23" i="3"/>
  <c r="N23" i="3"/>
  <c r="O23" i="3"/>
  <c r="J53" i="2"/>
  <c r="C53" i="2"/>
  <c r="C47" i="2"/>
  <c r="J47" i="2"/>
  <c r="P6" i="2"/>
  <c r="L78" i="1"/>
  <c r="P8" i="1"/>
  <c r="I47" i="3"/>
  <c r="F38" i="3"/>
  <c r="N37" i="4"/>
  <c r="J70" i="4"/>
  <c r="O27" i="1"/>
  <c r="P17" i="3"/>
  <c r="P14" i="4"/>
  <c r="O10" i="4"/>
  <c r="M32" i="4"/>
  <c r="L36" i="4"/>
  <c r="B65" i="4"/>
  <c r="M21" i="4"/>
  <c r="N21" i="4"/>
  <c r="M17" i="4"/>
  <c r="O35" i="2"/>
  <c r="J75" i="2"/>
  <c r="C75" i="2"/>
  <c r="P34" i="2"/>
  <c r="M31" i="2"/>
  <c r="N31" i="2"/>
  <c r="E58" i="2"/>
  <c r="F58" i="2" s="1"/>
  <c r="L58" i="2"/>
  <c r="M58" i="2" s="1"/>
  <c r="D51" i="2"/>
  <c r="K51" i="2"/>
  <c r="I49" i="2"/>
  <c r="J71" i="2"/>
  <c r="C71" i="2"/>
  <c r="F71" i="2" s="1"/>
  <c r="M27" i="2"/>
  <c r="P27" i="2" s="1"/>
  <c r="N27" i="2"/>
  <c r="M23" i="2"/>
  <c r="N23" i="2"/>
  <c r="M19" i="2"/>
  <c r="N19" i="2"/>
  <c r="C59" i="2"/>
  <c r="J59" i="2"/>
  <c r="M15" i="2"/>
  <c r="N15" i="2"/>
  <c r="C55" i="2"/>
  <c r="J55" i="2"/>
  <c r="L36" i="1"/>
  <c r="M36" i="1"/>
  <c r="N36" i="1"/>
  <c r="O36" i="1"/>
  <c r="F38" i="1"/>
  <c r="N25" i="3"/>
  <c r="O25" i="3"/>
  <c r="O38" i="3" s="1"/>
  <c r="L58" i="3"/>
  <c r="M58" i="3" s="1"/>
  <c r="L52" i="3"/>
  <c r="M52" i="3" s="1"/>
  <c r="J52" i="2"/>
  <c r="M52" i="2" s="1"/>
  <c r="P30" i="2"/>
  <c r="P26" i="2"/>
  <c r="P22" i="2"/>
  <c r="P18" i="2"/>
  <c r="P14" i="2"/>
  <c r="F53" i="2"/>
  <c r="N9" i="2"/>
  <c r="O9" i="2"/>
  <c r="L33" i="1"/>
  <c r="O33" i="1"/>
  <c r="P21" i="3"/>
  <c r="P36" i="2"/>
  <c r="P28" i="2"/>
  <c r="P24" i="2"/>
  <c r="P20" i="2"/>
  <c r="P16" i="2"/>
  <c r="L51" i="2"/>
  <c r="E51" i="2"/>
  <c r="F38" i="4"/>
  <c r="O29" i="3"/>
  <c r="L27" i="3"/>
  <c r="M27" i="3"/>
  <c r="K77" i="2"/>
  <c r="M77" i="2" s="1"/>
  <c r="D77" i="2"/>
  <c r="B75" i="2"/>
  <c r="F75" i="2" s="1"/>
  <c r="I75" i="2"/>
  <c r="M75" i="2" s="1"/>
  <c r="D65" i="2"/>
  <c r="F65" i="2" s="1"/>
  <c r="K65" i="2"/>
  <c r="M65" i="2" s="1"/>
  <c r="B63" i="2"/>
  <c r="F63" i="2" s="1"/>
  <c r="I63" i="2"/>
  <c r="M63" i="2" s="1"/>
  <c r="D61" i="2"/>
  <c r="F61" i="2" s="1"/>
  <c r="K61" i="2"/>
  <c r="M61" i="2" s="1"/>
  <c r="B59" i="2"/>
  <c r="F59" i="2" s="1"/>
  <c r="I59" i="2"/>
  <c r="M59" i="2" s="1"/>
  <c r="K57" i="2"/>
  <c r="D57" i="2"/>
  <c r="F57" i="2" s="1"/>
  <c r="B55" i="2"/>
  <c r="F55" i="2" s="1"/>
  <c r="I55" i="2"/>
  <c r="M55" i="2" s="1"/>
  <c r="E54" i="2"/>
  <c r="F54" i="2" s="1"/>
  <c r="L54" i="2"/>
  <c r="L48" i="2"/>
  <c r="M48" i="2" s="1"/>
  <c r="E48" i="2"/>
  <c r="E76" i="1"/>
  <c r="F76" i="1" s="1"/>
  <c r="P12" i="2"/>
  <c r="M10" i="2"/>
  <c r="B77" i="2"/>
  <c r="E63" i="2"/>
  <c r="P32" i="2"/>
  <c r="O34" i="1"/>
  <c r="B95" i="3" l="1"/>
  <c r="F48" i="2"/>
  <c r="L77" i="1"/>
  <c r="E77" i="1"/>
  <c r="D56" i="2"/>
  <c r="K56" i="2"/>
  <c r="D64" i="2"/>
  <c r="K64" i="2"/>
  <c r="M49" i="2"/>
  <c r="I79" i="2"/>
  <c r="C72" i="2"/>
  <c r="J72" i="2"/>
  <c r="P31" i="2"/>
  <c r="K62" i="4"/>
  <c r="D62" i="4"/>
  <c r="D79" i="4" s="1"/>
  <c r="M47" i="3"/>
  <c r="C77" i="4"/>
  <c r="J77" i="4"/>
  <c r="E74" i="4"/>
  <c r="L74" i="4"/>
  <c r="M74" i="4" s="1"/>
  <c r="P33" i="4"/>
  <c r="M48" i="3"/>
  <c r="L48" i="4"/>
  <c r="E48" i="4"/>
  <c r="P7" i="4"/>
  <c r="O38" i="4"/>
  <c r="F60" i="3"/>
  <c r="C76" i="2"/>
  <c r="J76" i="2"/>
  <c r="C72" i="3"/>
  <c r="J72" i="3"/>
  <c r="B65" i="1"/>
  <c r="I65" i="1"/>
  <c r="P24" i="1"/>
  <c r="P38" i="1" s="1"/>
  <c r="L38" i="1"/>
  <c r="F48" i="1"/>
  <c r="K77" i="1"/>
  <c r="D77" i="1"/>
  <c r="C56" i="2"/>
  <c r="F56" i="2" s="1"/>
  <c r="J56" i="2"/>
  <c r="M56" i="2" s="1"/>
  <c r="P15" i="2"/>
  <c r="C64" i="2"/>
  <c r="F64" i="2" s="1"/>
  <c r="J64" i="2"/>
  <c r="M64" i="2" s="1"/>
  <c r="P23" i="2"/>
  <c r="E78" i="4"/>
  <c r="L78" i="4"/>
  <c r="F72" i="4"/>
  <c r="J65" i="1"/>
  <c r="C65" i="1"/>
  <c r="C79" i="1" s="1"/>
  <c r="M53" i="2"/>
  <c r="D65" i="1"/>
  <c r="D79" i="1" s="1"/>
  <c r="K65" i="1"/>
  <c r="J61" i="4"/>
  <c r="C61" i="4"/>
  <c r="F61" i="4" s="1"/>
  <c r="P20" i="4"/>
  <c r="N38" i="1"/>
  <c r="F77" i="2"/>
  <c r="J68" i="3"/>
  <c r="C68" i="3"/>
  <c r="L74" i="1"/>
  <c r="E74" i="1"/>
  <c r="C77" i="1"/>
  <c r="J77" i="1"/>
  <c r="D68" i="2"/>
  <c r="K68" i="2"/>
  <c r="P27" i="1"/>
  <c r="L68" i="1"/>
  <c r="M68" i="1" s="1"/>
  <c r="E68" i="1"/>
  <c r="F68" i="1" s="1"/>
  <c r="O38" i="1"/>
  <c r="E64" i="3"/>
  <c r="E79" i="3" s="1"/>
  <c r="E80" i="3" s="1"/>
  <c r="C95" i="3" s="1"/>
  <c r="L64" i="3"/>
  <c r="L79" i="3" s="1"/>
  <c r="L80" i="3" s="1"/>
  <c r="D95" i="3" s="1"/>
  <c r="P8" i="4"/>
  <c r="C49" i="4"/>
  <c r="J49" i="4"/>
  <c r="E61" i="4"/>
  <c r="L61" i="4"/>
  <c r="D73" i="4"/>
  <c r="K73" i="4"/>
  <c r="J64" i="4"/>
  <c r="C64" i="4"/>
  <c r="P23" i="4"/>
  <c r="M71" i="2"/>
  <c r="M55" i="4"/>
  <c r="F48" i="3"/>
  <c r="F48" i="4"/>
  <c r="M78" i="4"/>
  <c r="F61" i="3"/>
  <c r="M52" i="1"/>
  <c r="J79" i="1"/>
  <c r="J62" i="4"/>
  <c r="M62" i="4" s="1"/>
  <c r="P21" i="4"/>
  <c r="C62" i="4"/>
  <c r="F62" i="4" s="1"/>
  <c r="J51" i="2"/>
  <c r="M51" i="2" s="1"/>
  <c r="C51" i="2"/>
  <c r="F51" i="2" s="1"/>
  <c r="M38" i="2"/>
  <c r="B68" i="3"/>
  <c r="P27" i="3"/>
  <c r="I68" i="3"/>
  <c r="M68" i="3" s="1"/>
  <c r="B74" i="1"/>
  <c r="F74" i="1" s="1"/>
  <c r="P33" i="1"/>
  <c r="I74" i="1"/>
  <c r="M74" i="1" s="1"/>
  <c r="L66" i="3"/>
  <c r="E66" i="3"/>
  <c r="P36" i="1"/>
  <c r="I77" i="1"/>
  <c r="M77" i="1" s="1"/>
  <c r="B77" i="1"/>
  <c r="C68" i="2"/>
  <c r="F68" i="2" s="1"/>
  <c r="J68" i="2"/>
  <c r="B77" i="4"/>
  <c r="F77" i="4" s="1"/>
  <c r="I77" i="4"/>
  <c r="M77" i="4" s="1"/>
  <c r="P36" i="4"/>
  <c r="K64" i="3"/>
  <c r="D64" i="3"/>
  <c r="L49" i="4"/>
  <c r="E49" i="4"/>
  <c r="D65" i="4"/>
  <c r="K65" i="4"/>
  <c r="C51" i="4"/>
  <c r="C79" i="4" s="1"/>
  <c r="J51" i="4"/>
  <c r="J79" i="4" s="1"/>
  <c r="D64" i="4"/>
  <c r="K64" i="4"/>
  <c r="C67" i="4"/>
  <c r="J67" i="4"/>
  <c r="E72" i="3"/>
  <c r="L72" i="3"/>
  <c r="M49" i="4"/>
  <c r="M38" i="4"/>
  <c r="F78" i="4"/>
  <c r="M61" i="3"/>
  <c r="F52" i="1"/>
  <c r="F74" i="4"/>
  <c r="M54" i="2"/>
  <c r="E70" i="3"/>
  <c r="F70" i="3" s="1"/>
  <c r="L70" i="3"/>
  <c r="M70" i="3" s="1"/>
  <c r="P29" i="3"/>
  <c r="L50" i="2"/>
  <c r="L79" i="2" s="1"/>
  <c r="E50" i="2"/>
  <c r="E79" i="2" s="1"/>
  <c r="O38" i="2"/>
  <c r="D66" i="3"/>
  <c r="F66" i="3" s="1"/>
  <c r="P25" i="3"/>
  <c r="K66" i="3"/>
  <c r="M66" i="3" s="1"/>
  <c r="K60" i="2"/>
  <c r="D60" i="2"/>
  <c r="L76" i="2"/>
  <c r="E76" i="2"/>
  <c r="C73" i="4"/>
  <c r="J73" i="4"/>
  <c r="K78" i="4"/>
  <c r="D78" i="4"/>
  <c r="P37" i="4"/>
  <c r="M47" i="2"/>
  <c r="C64" i="3"/>
  <c r="M38" i="3"/>
  <c r="J64" i="3"/>
  <c r="M64" i="3" s="1"/>
  <c r="D75" i="4"/>
  <c r="K75" i="4"/>
  <c r="P10" i="4"/>
  <c r="I51" i="4"/>
  <c r="I79" i="4" s="1"/>
  <c r="B51" i="4"/>
  <c r="L38" i="4"/>
  <c r="L70" i="4"/>
  <c r="M70" i="4" s="1"/>
  <c r="E70" i="4"/>
  <c r="F70" i="4" s="1"/>
  <c r="P29" i="4"/>
  <c r="B49" i="3"/>
  <c r="P8" i="3"/>
  <c r="L38" i="3"/>
  <c r="I49" i="3"/>
  <c r="M49" i="3" s="1"/>
  <c r="L73" i="4"/>
  <c r="E73" i="4"/>
  <c r="I78" i="1"/>
  <c r="M78" i="1" s="1"/>
  <c r="B78" i="1"/>
  <c r="F78" i="1" s="1"/>
  <c r="P37" i="1"/>
  <c r="N38" i="3"/>
  <c r="D49" i="3"/>
  <c r="D79" i="3" s="1"/>
  <c r="K49" i="3"/>
  <c r="D72" i="3"/>
  <c r="K72" i="3"/>
  <c r="D67" i="4"/>
  <c r="K67" i="4"/>
  <c r="K79" i="4" s="1"/>
  <c r="M67" i="4"/>
  <c r="N38" i="4"/>
  <c r="M48" i="4"/>
  <c r="M38" i="1"/>
  <c r="E75" i="1"/>
  <c r="F75" i="1" s="1"/>
  <c r="P34" i="1"/>
  <c r="L75" i="1"/>
  <c r="M75" i="1" s="1"/>
  <c r="K50" i="2"/>
  <c r="N38" i="2"/>
  <c r="D50" i="2"/>
  <c r="P9" i="2"/>
  <c r="P38" i="2" s="1"/>
  <c r="C60" i="2"/>
  <c r="F60" i="2" s="1"/>
  <c r="J60" i="2"/>
  <c r="M60" i="2" s="1"/>
  <c r="P19" i="2"/>
  <c r="D72" i="2"/>
  <c r="K72" i="2"/>
  <c r="J58" i="4"/>
  <c r="M58" i="4" s="1"/>
  <c r="C58" i="4"/>
  <c r="F58" i="4" s="1"/>
  <c r="P17" i="4"/>
  <c r="E51" i="4"/>
  <c r="L51" i="4"/>
  <c r="C79" i="2"/>
  <c r="F47" i="2"/>
  <c r="C75" i="4"/>
  <c r="F75" i="4" s="1"/>
  <c r="J75" i="4"/>
  <c r="P34" i="4"/>
  <c r="C65" i="4"/>
  <c r="F65" i="4" s="1"/>
  <c r="J65" i="4"/>
  <c r="M65" i="4" s="1"/>
  <c r="P24" i="4"/>
  <c r="P32" i="4"/>
  <c r="I73" i="4"/>
  <c r="B73" i="4"/>
  <c r="F73" i="4" s="1"/>
  <c r="P10" i="2"/>
  <c r="K76" i="2"/>
  <c r="D76" i="2"/>
  <c r="F76" i="2" s="1"/>
  <c r="B72" i="3"/>
  <c r="I72" i="3"/>
  <c r="M72" i="3" s="1"/>
  <c r="P31" i="3"/>
  <c r="M58" i="1"/>
  <c r="P35" i="2"/>
  <c r="M48" i="1"/>
  <c r="K79" i="1"/>
  <c r="M73" i="4" l="1"/>
  <c r="M75" i="4"/>
  <c r="F72" i="3"/>
  <c r="K80" i="4"/>
  <c r="D94" i="4" s="1"/>
  <c r="B94" i="4"/>
  <c r="E94" i="4" s="1"/>
  <c r="D80" i="4"/>
  <c r="C94" i="4" s="1"/>
  <c r="K79" i="3"/>
  <c r="K80" i="3" s="1"/>
  <c r="D94" i="3" s="1"/>
  <c r="J79" i="2"/>
  <c r="J79" i="3"/>
  <c r="M72" i="2"/>
  <c r="M79" i="2"/>
  <c r="M80" i="2" s="1"/>
  <c r="D96" i="2" s="1"/>
  <c r="E79" i="1"/>
  <c r="L80" i="4"/>
  <c r="D95" i="4" s="1"/>
  <c r="B95" i="4"/>
  <c r="E95" i="4" s="1"/>
  <c r="E80" i="4"/>
  <c r="C95" i="4" s="1"/>
  <c r="M79" i="3"/>
  <c r="F72" i="2"/>
  <c r="F79" i="2" s="1"/>
  <c r="F80" i="2" s="1"/>
  <c r="C96" i="2" s="1"/>
  <c r="E95" i="3"/>
  <c r="D79" i="2"/>
  <c r="F50" i="2"/>
  <c r="B93" i="1"/>
  <c r="J80" i="1"/>
  <c r="D93" i="1" s="1"/>
  <c r="C80" i="1"/>
  <c r="C93" i="1" s="1"/>
  <c r="B94" i="3"/>
  <c r="D80" i="3"/>
  <c r="C94" i="3" s="1"/>
  <c r="E80" i="2"/>
  <c r="C95" i="2" s="1"/>
  <c r="B95" i="2"/>
  <c r="L80" i="2"/>
  <c r="D95" i="2" s="1"/>
  <c r="M68" i="2"/>
  <c r="F68" i="3"/>
  <c r="E80" i="1"/>
  <c r="C95" i="1" s="1"/>
  <c r="B95" i="1"/>
  <c r="L80" i="1"/>
  <c r="D95" i="1" s="1"/>
  <c r="M61" i="4"/>
  <c r="B92" i="1"/>
  <c r="B80" i="1"/>
  <c r="C92" i="1" s="1"/>
  <c r="I80" i="1"/>
  <c r="D92" i="1" s="1"/>
  <c r="M76" i="2"/>
  <c r="P38" i="4"/>
  <c r="I79" i="3"/>
  <c r="L79" i="1"/>
  <c r="D80" i="2"/>
  <c r="C94" i="2" s="1"/>
  <c r="B94" i="2"/>
  <c r="B80" i="3"/>
  <c r="C92" i="3" s="1"/>
  <c r="I80" i="3"/>
  <c r="D92" i="3" s="1"/>
  <c r="B92" i="3"/>
  <c r="I80" i="4"/>
  <c r="D92" i="4" s="1"/>
  <c r="B80" i="4"/>
  <c r="C92" i="4" s="1"/>
  <c r="B92" i="4"/>
  <c r="B93" i="4"/>
  <c r="E93" i="4" s="1"/>
  <c r="C80" i="4"/>
  <c r="C93" i="4" s="1"/>
  <c r="J80" i="4"/>
  <c r="D93" i="4" s="1"/>
  <c r="F67" i="4"/>
  <c r="J80" i="2"/>
  <c r="D93" i="2" s="1"/>
  <c r="B93" i="2"/>
  <c r="C80" i="2"/>
  <c r="C93" i="2" s="1"/>
  <c r="F79" i="4"/>
  <c r="F64" i="4"/>
  <c r="E79" i="4"/>
  <c r="K79" i="2"/>
  <c r="K80" i="2" s="1"/>
  <c r="D94" i="2" s="1"/>
  <c r="M50" i="2"/>
  <c r="M79" i="4"/>
  <c r="P38" i="3"/>
  <c r="F51" i="4"/>
  <c r="B93" i="3"/>
  <c r="C80" i="3"/>
  <c r="C93" i="3" s="1"/>
  <c r="J80" i="3"/>
  <c r="D93" i="3" s="1"/>
  <c r="F77" i="1"/>
  <c r="M64" i="4"/>
  <c r="F49" i="4"/>
  <c r="M65" i="1"/>
  <c r="M79" i="1" s="1"/>
  <c r="M80" i="1" s="1"/>
  <c r="D96" i="1" s="1"/>
  <c r="I79" i="1"/>
  <c r="L79" i="4"/>
  <c r="F49" i="3"/>
  <c r="F79" i="3" s="1"/>
  <c r="M51" i="4"/>
  <c r="F64" i="3"/>
  <c r="D80" i="1"/>
  <c r="C94" i="1" s="1"/>
  <c r="B94" i="1"/>
  <c r="E94" i="1" s="1"/>
  <c r="K80" i="1"/>
  <c r="D94" i="1" s="1"/>
  <c r="F65" i="1"/>
  <c r="F79" i="1" s="1"/>
  <c r="F80" i="1" s="1"/>
  <c r="C96" i="1" s="1"/>
  <c r="C79" i="3"/>
  <c r="F80" i="3" l="1"/>
  <c r="C96" i="3" s="1"/>
  <c r="M80" i="3"/>
  <c r="D96" i="3" s="1"/>
  <c r="F80" i="4"/>
  <c r="C96" i="4" s="1"/>
  <c r="M80" i="4"/>
  <c r="D96" i="4" s="1"/>
  <c r="E95" i="2"/>
  <c r="E93" i="2"/>
  <c r="E96" i="2" s="1"/>
  <c r="B98" i="2" s="1"/>
  <c r="B96" i="2"/>
  <c r="E94" i="2"/>
  <c r="E93" i="1"/>
  <c r="E95" i="1"/>
  <c r="E93" i="3"/>
  <c r="B96" i="4"/>
  <c r="E92" i="4"/>
  <c r="E96" i="4" s="1"/>
  <c r="B98" i="4" s="1"/>
  <c r="E92" i="3"/>
  <c r="B96" i="3"/>
  <c r="E92" i="1"/>
  <c r="E96" i="1" s="1"/>
  <c r="B98" i="1" s="1"/>
  <c r="B96" i="1"/>
  <c r="E94" i="3"/>
  <c r="E96" i="3" l="1"/>
  <c r="B98" i="3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<sst xmlns="http://schemas.openxmlformats.org/spreadsheetml/2006/main" count="161" uniqueCount="25">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</sst>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10"/>
      <name val="Arial"/>
      <family val="2"/>
      <charset val="1"/>
    </font>
    <font>
      <sz val="8"/>
      <name val="Arial"/>
      <family val="2"/>
      <charset val="1"/>
    </font>
    <font>
      <sz val="8"/>
      <color indexed="10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0" xfId="9" applyNumberFormat="1" applyFont="1" applyFill="1" applyBorder="1" applyAlignment="1" applyProtection="1">
      <alignment horizontal="center"/>
    </xf>
    <xf numFmtId="0" fontId="6" fillId="0" borderId="0" xfId="9" applyNumberFormat="1" applyFont="1" applyFill="1" applyBorder="1" applyAlignment="1" applyProtection="1">
      <alignment horizontal="center"/>
    </xf>
    <xf numFmtId="0" fontId="3" fillId="0" borderId="0" xfId="9" applyNumberFormat="1" applyFont="1" applyFill="1" applyBorder="1" applyAlignment="1" applyProtection="1">
      <alignment horizontal="center"/>
    </xf>
    <xf numFmtId="0" fontId="8" fillId="0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13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0" fontId="3" fillId="0" borderId="0" xfId="9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9" applyNumberFormat="1" applyFont="1" applyFill="1" applyBorder="1" applyAlignment="1" applyProtection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59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0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66760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12"/>
      <c r="F6" s="13">
        <f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0">IF($F6&gt;0,($I6/1000)*(B6/$F6),0)</f>
        <v>0</v>
      </c>
      <c r="M6" s="1">
        <f t="shared" ref="M6:M37" si="1">IF($F6&gt;0,($I6/1000)*(C6/$F6),0)</f>
        <v>0</v>
      </c>
      <c r="N6" s="1">
        <f t="shared" ref="N6:N37" si="2">IF($F6&gt;0,($I6/1000)*(D6/$F6),0)</f>
        <v>0</v>
      </c>
      <c r="O6" s="1">
        <f t="shared" ref="O6:O37" si="3">IF($F6&gt;0,($I6/1000)*(E6/$F6),0)</f>
        <v>0</v>
      </c>
      <c r="P6" s="14">
        <f t="shared" ref="P6:P37" si="4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12"/>
      <c r="F7" s="13">
        <f t="shared" ref="F7:F37" si="5">SUM(B7:E7)</f>
        <v>0</v>
      </c>
      <c r="G7" s="1"/>
      <c r="H7" s="9">
        <v>4.25</v>
      </c>
      <c r="I7" s="4"/>
      <c r="J7" s="1"/>
      <c r="K7" s="9">
        <v>4.25</v>
      </c>
      <c r="L7" s="1">
        <f t="shared" si="0"/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4">
        <f t="shared" si="4"/>
        <v>0</v>
      </c>
      <c r="Q7" s="3"/>
      <c r="R7" s="3"/>
    </row>
    <row r="8" spans="1:18">
      <c r="A8" s="9">
        <v>4.75</v>
      </c>
      <c r="B8" s="10"/>
      <c r="C8" s="11"/>
      <c r="D8" s="11"/>
      <c r="E8" s="12"/>
      <c r="F8" s="13">
        <f t="shared" si="5"/>
        <v>0</v>
      </c>
      <c r="G8" s="1"/>
      <c r="H8" s="9">
        <v>4.75</v>
      </c>
      <c r="I8" s="4"/>
      <c r="J8" s="1"/>
      <c r="K8" s="9">
        <v>4.75</v>
      </c>
      <c r="L8" s="1">
        <f t="shared" si="0"/>
        <v>0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4">
        <f t="shared" si="4"/>
        <v>0</v>
      </c>
      <c r="Q8" s="3"/>
      <c r="R8" s="3"/>
    </row>
    <row r="9" spans="1:18">
      <c r="A9" s="9">
        <v>5.25</v>
      </c>
      <c r="B9" s="10"/>
      <c r="C9" s="11"/>
      <c r="D9" s="11"/>
      <c r="E9" s="12"/>
      <c r="F9" s="13">
        <f t="shared" si="5"/>
        <v>0</v>
      </c>
      <c r="G9" s="1"/>
      <c r="H9" s="9">
        <v>5.25</v>
      </c>
      <c r="I9" s="4"/>
      <c r="J9" s="1"/>
      <c r="K9" s="9">
        <v>5.25</v>
      </c>
      <c r="L9" s="1">
        <f t="shared" si="0"/>
        <v>0</v>
      </c>
      <c r="M9" s="1">
        <f t="shared" si="1"/>
        <v>0</v>
      </c>
      <c r="N9" s="1">
        <f t="shared" si="2"/>
        <v>0</v>
      </c>
      <c r="O9" s="1">
        <f t="shared" si="3"/>
        <v>0</v>
      </c>
      <c r="P9" s="14">
        <f t="shared" si="4"/>
        <v>0</v>
      </c>
      <c r="Q9" s="3"/>
      <c r="R9" s="3"/>
    </row>
    <row r="10" spans="1:18">
      <c r="A10" s="9">
        <v>5.75</v>
      </c>
      <c r="B10" s="11"/>
      <c r="C10" s="11"/>
      <c r="D10" s="11"/>
      <c r="E10" s="12"/>
      <c r="F10" s="13">
        <f t="shared" si="5"/>
        <v>0</v>
      </c>
      <c r="G10" s="1"/>
      <c r="H10" s="9">
        <v>5.75</v>
      </c>
      <c r="I10" s="4"/>
      <c r="J10" s="1"/>
      <c r="K10" s="9">
        <v>5.75</v>
      </c>
      <c r="L10" s="1">
        <f t="shared" si="0"/>
        <v>0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4">
        <f t="shared" si="4"/>
        <v>0</v>
      </c>
      <c r="Q10" s="3"/>
      <c r="R10" s="3"/>
    </row>
    <row r="11" spans="1:18">
      <c r="A11" s="9">
        <v>6.25</v>
      </c>
      <c r="B11" s="11"/>
      <c r="C11" s="11"/>
      <c r="D11" s="11"/>
      <c r="E11" s="12"/>
      <c r="F11" s="13">
        <f t="shared" si="5"/>
        <v>0</v>
      </c>
      <c r="G11" s="1"/>
      <c r="H11" s="9">
        <v>6.25</v>
      </c>
      <c r="I11" s="4"/>
      <c r="J11" s="1"/>
      <c r="K11" s="9">
        <v>6.25</v>
      </c>
      <c r="L11" s="1">
        <f t="shared" si="0"/>
        <v>0</v>
      </c>
      <c r="M11" s="1">
        <f t="shared" si="1"/>
        <v>0</v>
      </c>
      <c r="N11" s="1">
        <f t="shared" si="2"/>
        <v>0</v>
      </c>
      <c r="O11" s="1">
        <f t="shared" si="3"/>
        <v>0</v>
      </c>
      <c r="P11" s="14">
        <f t="shared" si="4"/>
        <v>0</v>
      </c>
      <c r="Q11" s="3"/>
      <c r="R11" s="3"/>
    </row>
    <row r="12" spans="1:18">
      <c r="A12" s="9">
        <v>6.75</v>
      </c>
      <c r="B12" s="11"/>
      <c r="C12" s="11"/>
      <c r="D12" s="11"/>
      <c r="E12" s="12"/>
      <c r="F12" s="13">
        <f t="shared" si="5"/>
        <v>0</v>
      </c>
      <c r="G12" s="1"/>
      <c r="H12" s="9">
        <v>6.75</v>
      </c>
      <c r="I12" s="4"/>
      <c r="J12" s="1"/>
      <c r="K12" s="9">
        <v>6.75</v>
      </c>
      <c r="L12" s="1">
        <f t="shared" si="0"/>
        <v>0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4">
        <f t="shared" si="4"/>
        <v>0</v>
      </c>
      <c r="Q12" s="3"/>
      <c r="R12" s="3"/>
    </row>
    <row r="13" spans="1:18">
      <c r="A13" s="9">
        <v>7.25</v>
      </c>
      <c r="B13" s="15"/>
      <c r="C13" s="15"/>
      <c r="D13" s="15"/>
      <c r="E13" s="12"/>
      <c r="F13" s="13">
        <f t="shared" si="5"/>
        <v>0</v>
      </c>
      <c r="G13" s="1"/>
      <c r="H13" s="9">
        <v>7.25</v>
      </c>
      <c r="I13">
        <v>0</v>
      </c>
      <c r="J13" s="1"/>
      <c r="K13" s="9">
        <v>7.25</v>
      </c>
      <c r="L13" s="1">
        <f t="shared" si="0"/>
        <v>0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4">
        <f t="shared" si="4"/>
        <v>0</v>
      </c>
      <c r="Q13" s="3"/>
      <c r="R13" s="3"/>
    </row>
    <row r="14" spans="1:18">
      <c r="A14" s="9">
        <v>7.75</v>
      </c>
      <c r="B14" s="15"/>
      <c r="C14" s="15"/>
      <c r="D14" s="15"/>
      <c r="E14" s="12"/>
      <c r="F14" s="13">
        <f t="shared" si="5"/>
        <v>0</v>
      </c>
      <c r="G14" s="1"/>
      <c r="H14" s="9">
        <v>7.75</v>
      </c>
      <c r="I14">
        <v>0</v>
      </c>
      <c r="J14" s="4"/>
      <c r="K14" s="9">
        <v>7.75</v>
      </c>
      <c r="L14" s="1">
        <f t="shared" si="0"/>
        <v>0</v>
      </c>
      <c r="M14" s="1">
        <f t="shared" si="1"/>
        <v>0</v>
      </c>
      <c r="N14" s="1">
        <f t="shared" si="2"/>
        <v>0</v>
      </c>
      <c r="O14" s="1">
        <f t="shared" si="3"/>
        <v>0</v>
      </c>
      <c r="P14" s="14">
        <f t="shared" si="4"/>
        <v>0</v>
      </c>
      <c r="Q14" s="3"/>
      <c r="R14" s="3"/>
    </row>
    <row r="15" spans="1:18">
      <c r="A15" s="9">
        <v>8.25</v>
      </c>
      <c r="B15" s="15"/>
      <c r="C15" s="16">
        <v>1</v>
      </c>
      <c r="D15" s="15"/>
      <c r="E15" s="12"/>
      <c r="F15" s="13">
        <f t="shared" si="5"/>
        <v>1</v>
      </c>
      <c r="G15" s="1"/>
      <c r="H15" s="9">
        <v>8.25</v>
      </c>
      <c r="I15">
        <v>16754</v>
      </c>
      <c r="J15" s="4"/>
      <c r="K15" s="9">
        <v>8.25</v>
      </c>
      <c r="L15" s="1">
        <f t="shared" si="0"/>
        <v>0</v>
      </c>
      <c r="M15" s="1">
        <f t="shared" si="1"/>
        <v>16.754000000000001</v>
      </c>
      <c r="N15" s="1">
        <f t="shared" si="2"/>
        <v>0</v>
      </c>
      <c r="O15" s="1">
        <f t="shared" si="3"/>
        <v>0</v>
      </c>
      <c r="P15" s="14">
        <f t="shared" si="4"/>
        <v>16.754000000000001</v>
      </c>
      <c r="Q15" s="3"/>
      <c r="R15" s="3"/>
    </row>
    <row r="16" spans="1:18">
      <c r="A16" s="9">
        <v>8.75</v>
      </c>
      <c r="B16" s="15"/>
      <c r="C16" s="16">
        <v>1</v>
      </c>
      <c r="D16" s="15"/>
      <c r="E16" s="12"/>
      <c r="F16" s="13">
        <f t="shared" si="5"/>
        <v>1</v>
      </c>
      <c r="G16" s="1"/>
      <c r="H16" s="9">
        <v>8.75</v>
      </c>
      <c r="I16">
        <v>33508</v>
      </c>
      <c r="J16" s="4"/>
      <c r="K16" s="9">
        <v>8.75</v>
      </c>
      <c r="L16" s="1">
        <f t="shared" si="0"/>
        <v>0</v>
      </c>
      <c r="M16" s="1">
        <f t="shared" si="1"/>
        <v>33.508000000000003</v>
      </c>
      <c r="N16" s="1">
        <f t="shared" si="2"/>
        <v>0</v>
      </c>
      <c r="O16" s="1">
        <f t="shared" si="3"/>
        <v>0</v>
      </c>
      <c r="P16" s="14">
        <f t="shared" si="4"/>
        <v>33.508000000000003</v>
      </c>
      <c r="Q16" s="3"/>
      <c r="R16" s="3"/>
    </row>
    <row r="17" spans="1:18">
      <c r="A17" s="9">
        <v>9.25</v>
      </c>
      <c r="B17" s="15"/>
      <c r="C17" s="16">
        <v>1</v>
      </c>
      <c r="D17" s="15"/>
      <c r="E17" s="12"/>
      <c r="F17" s="13">
        <f t="shared" si="5"/>
        <v>1</v>
      </c>
      <c r="G17" s="1"/>
      <c r="H17" s="9">
        <v>9.25</v>
      </c>
      <c r="I17">
        <v>50262</v>
      </c>
      <c r="J17" s="4"/>
      <c r="K17" s="9">
        <v>9.25</v>
      </c>
      <c r="L17" s="1">
        <f t="shared" si="0"/>
        <v>0</v>
      </c>
      <c r="M17" s="1">
        <f t="shared" si="1"/>
        <v>50.262</v>
      </c>
      <c r="N17" s="1">
        <f t="shared" si="2"/>
        <v>0</v>
      </c>
      <c r="O17" s="1">
        <f t="shared" si="3"/>
        <v>0</v>
      </c>
      <c r="P17" s="14">
        <f t="shared" si="4"/>
        <v>50.262</v>
      </c>
      <c r="Q17" s="3"/>
      <c r="R17" s="3"/>
    </row>
    <row r="18" spans="1:18">
      <c r="A18" s="9">
        <v>9.75</v>
      </c>
      <c r="B18" s="15"/>
      <c r="C18" s="16">
        <v>1</v>
      </c>
      <c r="D18" s="15"/>
      <c r="E18" s="12"/>
      <c r="F18" s="13">
        <f t="shared" si="5"/>
        <v>1</v>
      </c>
      <c r="G18" s="1"/>
      <c r="H18" s="9">
        <v>9.75</v>
      </c>
      <c r="I18">
        <v>373998</v>
      </c>
      <c r="J18" s="4"/>
      <c r="K18" s="9">
        <v>9.75</v>
      </c>
      <c r="L18" s="1">
        <f t="shared" si="0"/>
        <v>0</v>
      </c>
      <c r="M18" s="1">
        <f t="shared" si="1"/>
        <v>373.99799999999999</v>
      </c>
      <c r="N18" s="1">
        <f t="shared" si="2"/>
        <v>0</v>
      </c>
      <c r="O18" s="1">
        <f t="shared" si="3"/>
        <v>0</v>
      </c>
      <c r="P18" s="14">
        <f t="shared" si="4"/>
        <v>373.99799999999999</v>
      </c>
      <c r="Q18" s="3"/>
      <c r="R18" s="3"/>
    </row>
    <row r="19" spans="1:18">
      <c r="A19" s="9">
        <v>10.25</v>
      </c>
      <c r="B19" s="15"/>
      <c r="C19" s="16">
        <v>1</v>
      </c>
      <c r="D19" s="15"/>
      <c r="E19" s="12"/>
      <c r="F19" s="13">
        <f t="shared" si="5"/>
        <v>1</v>
      </c>
      <c r="G19" s="1"/>
      <c r="H19" s="9">
        <v>10.25</v>
      </c>
      <c r="I19">
        <v>729969</v>
      </c>
      <c r="J19" s="4"/>
      <c r="K19" s="9">
        <v>10.25</v>
      </c>
      <c r="L19" s="1">
        <f t="shared" si="0"/>
        <v>0</v>
      </c>
      <c r="M19" s="1">
        <f t="shared" si="1"/>
        <v>729.96900000000005</v>
      </c>
      <c r="N19" s="1">
        <f t="shared" si="2"/>
        <v>0</v>
      </c>
      <c r="O19" s="1">
        <f t="shared" si="3"/>
        <v>0</v>
      </c>
      <c r="P19" s="14">
        <f t="shared" si="4"/>
        <v>729.96900000000005</v>
      </c>
      <c r="Q19" s="3"/>
      <c r="R19" s="3"/>
    </row>
    <row r="20" spans="1:18">
      <c r="A20" s="9">
        <v>10.75</v>
      </c>
      <c r="B20" s="15"/>
      <c r="C20" s="41">
        <v>1</v>
      </c>
      <c r="D20" s="17"/>
      <c r="E20" s="12"/>
      <c r="F20" s="13">
        <f t="shared" si="5"/>
        <v>1</v>
      </c>
      <c r="G20" s="1"/>
      <c r="H20" s="9">
        <v>10.75</v>
      </c>
      <c r="I20">
        <v>975377</v>
      </c>
      <c r="J20" s="4"/>
      <c r="K20" s="9">
        <v>10.75</v>
      </c>
      <c r="L20" s="1">
        <f t="shared" si="0"/>
        <v>0</v>
      </c>
      <c r="M20" s="1">
        <f t="shared" si="1"/>
        <v>975.37699999999995</v>
      </c>
      <c r="N20" s="1">
        <f t="shared" si="2"/>
        <v>0</v>
      </c>
      <c r="O20" s="1">
        <f t="shared" si="3"/>
        <v>0</v>
      </c>
      <c r="P20" s="14">
        <f t="shared" si="4"/>
        <v>975.37699999999995</v>
      </c>
      <c r="Q20" s="3"/>
      <c r="R20" s="3"/>
    </row>
    <row r="21" spans="1:18">
      <c r="A21" s="9">
        <v>11.25</v>
      </c>
      <c r="B21" s="15"/>
      <c r="C21" s="41">
        <v>5</v>
      </c>
      <c r="D21" s="17"/>
      <c r="E21" s="12"/>
      <c r="F21" s="13">
        <f t="shared" si="5"/>
        <v>5</v>
      </c>
      <c r="G21" s="1"/>
      <c r="H21" s="9">
        <v>11.25</v>
      </c>
      <c r="I21">
        <v>1134787</v>
      </c>
      <c r="J21" s="4"/>
      <c r="K21" s="9">
        <v>11.25</v>
      </c>
      <c r="L21" s="1">
        <f t="shared" si="0"/>
        <v>0</v>
      </c>
      <c r="M21" s="1">
        <f t="shared" si="1"/>
        <v>1134.787</v>
      </c>
      <c r="N21" s="1">
        <f t="shared" si="2"/>
        <v>0</v>
      </c>
      <c r="O21" s="1">
        <f t="shared" si="3"/>
        <v>0</v>
      </c>
      <c r="P21" s="14">
        <f t="shared" si="4"/>
        <v>1134.787</v>
      </c>
      <c r="Q21" s="3"/>
      <c r="R21" s="3"/>
    </row>
    <row r="22" spans="1:18">
      <c r="A22" s="9">
        <v>11.75</v>
      </c>
      <c r="B22" s="15"/>
      <c r="C22" s="41">
        <v>5</v>
      </c>
      <c r="D22" s="17"/>
      <c r="E22" s="12"/>
      <c r="F22" s="13">
        <f t="shared" si="5"/>
        <v>5</v>
      </c>
      <c r="G22" s="4"/>
      <c r="H22" s="9">
        <v>11.75</v>
      </c>
      <c r="I22">
        <v>1194022</v>
      </c>
      <c r="J22" s="4"/>
      <c r="K22" s="9">
        <v>11.75</v>
      </c>
      <c r="L22" s="1">
        <f t="shared" si="0"/>
        <v>0</v>
      </c>
      <c r="M22" s="1">
        <f t="shared" si="1"/>
        <v>1194.0219999999999</v>
      </c>
      <c r="N22" s="1">
        <f t="shared" si="2"/>
        <v>0</v>
      </c>
      <c r="O22" s="1">
        <f t="shared" si="3"/>
        <v>0</v>
      </c>
      <c r="P22" s="14">
        <f t="shared" si="4"/>
        <v>1194.0219999999999</v>
      </c>
      <c r="Q22" s="3"/>
      <c r="R22" s="3"/>
    </row>
    <row r="23" spans="1:18">
      <c r="A23" s="9">
        <v>12.25</v>
      </c>
      <c r="B23" s="15"/>
      <c r="C23" s="41">
        <v>5</v>
      </c>
      <c r="D23" s="17"/>
      <c r="E23" s="12"/>
      <c r="F23" s="13">
        <f t="shared" si="5"/>
        <v>5</v>
      </c>
      <c r="G23" s="4"/>
      <c r="H23" s="9">
        <v>12.25</v>
      </c>
      <c r="I23">
        <v>580557</v>
      </c>
      <c r="J23" s="4"/>
      <c r="K23" s="9">
        <v>12.25</v>
      </c>
      <c r="L23" s="1">
        <f t="shared" si="0"/>
        <v>0</v>
      </c>
      <c r="M23" s="1">
        <f t="shared" si="1"/>
        <v>580.55700000000002</v>
      </c>
      <c r="N23" s="1">
        <f t="shared" si="2"/>
        <v>0</v>
      </c>
      <c r="O23" s="1">
        <f t="shared" si="3"/>
        <v>0</v>
      </c>
      <c r="P23" s="14">
        <f t="shared" si="4"/>
        <v>580.55700000000002</v>
      </c>
      <c r="Q23" s="3"/>
      <c r="R23" s="3"/>
    </row>
    <row r="24" spans="1:18">
      <c r="A24" s="9">
        <v>12.75</v>
      </c>
      <c r="B24" s="15"/>
      <c r="C24" s="41">
        <v>6</v>
      </c>
      <c r="D24" s="17"/>
      <c r="E24" s="12"/>
      <c r="F24" s="13">
        <f t="shared" si="5"/>
        <v>6</v>
      </c>
      <c r="G24" s="4"/>
      <c r="H24" s="9">
        <v>12.75</v>
      </c>
      <c r="I24">
        <v>872393</v>
      </c>
      <c r="J24" s="4"/>
      <c r="K24" s="9">
        <v>12.75</v>
      </c>
      <c r="L24" s="1">
        <f t="shared" si="0"/>
        <v>0</v>
      </c>
      <c r="M24" s="1">
        <f t="shared" si="1"/>
        <v>872.39300000000003</v>
      </c>
      <c r="N24" s="1">
        <f t="shared" si="2"/>
        <v>0</v>
      </c>
      <c r="O24" s="1">
        <f t="shared" si="3"/>
        <v>0</v>
      </c>
      <c r="P24" s="14">
        <f t="shared" si="4"/>
        <v>872.39300000000003</v>
      </c>
      <c r="Q24" s="3"/>
      <c r="R24" s="3"/>
    </row>
    <row r="25" spans="1:18">
      <c r="A25" s="9">
        <v>13.25</v>
      </c>
      <c r="B25" s="15"/>
      <c r="C25" s="41">
        <v>7</v>
      </c>
      <c r="D25" s="41">
        <v>1</v>
      </c>
      <c r="E25" s="12"/>
      <c r="F25" s="13">
        <f t="shared" si="5"/>
        <v>8</v>
      </c>
      <c r="G25" s="4"/>
      <c r="H25" s="9">
        <v>13.25</v>
      </c>
      <c r="I25">
        <v>98027</v>
      </c>
      <c r="J25" s="4"/>
      <c r="K25" s="9">
        <v>13.25</v>
      </c>
      <c r="L25" s="1">
        <f t="shared" si="0"/>
        <v>0</v>
      </c>
      <c r="M25" s="1">
        <f t="shared" si="1"/>
        <v>85.773624999999996</v>
      </c>
      <c r="N25" s="1">
        <f t="shared" si="2"/>
        <v>12.253375</v>
      </c>
      <c r="O25" s="1">
        <f t="shared" si="3"/>
        <v>0</v>
      </c>
      <c r="P25" s="14">
        <f t="shared" si="4"/>
        <v>98.027000000000001</v>
      </c>
      <c r="Q25" s="3"/>
      <c r="R25" s="3"/>
    </row>
    <row r="26" spans="1:18">
      <c r="A26" s="9">
        <v>13.75</v>
      </c>
      <c r="B26" s="15"/>
      <c r="C26" s="41">
        <v>3</v>
      </c>
      <c r="D26" s="41">
        <v>2</v>
      </c>
      <c r="E26" s="12"/>
      <c r="F26" s="13">
        <f t="shared" si="5"/>
        <v>5</v>
      </c>
      <c r="G26" s="4"/>
      <c r="H26" s="9">
        <v>13.75</v>
      </c>
      <c r="I26">
        <v>174164</v>
      </c>
      <c r="J26" s="4"/>
      <c r="K26" s="9">
        <v>13.75</v>
      </c>
      <c r="L26" s="1">
        <f t="shared" si="0"/>
        <v>0</v>
      </c>
      <c r="M26" s="1">
        <f t="shared" si="1"/>
        <v>104.4984</v>
      </c>
      <c r="N26" s="1">
        <f t="shared" si="2"/>
        <v>69.665599999999998</v>
      </c>
      <c r="O26" s="1">
        <f t="shared" si="3"/>
        <v>0</v>
      </c>
      <c r="P26" s="14">
        <f t="shared" si="4"/>
        <v>174.16399999999999</v>
      </c>
      <c r="Q26" s="3"/>
      <c r="R26" s="3"/>
    </row>
    <row r="27" spans="1:18">
      <c r="A27" s="9">
        <v>14.25</v>
      </c>
      <c r="B27" s="15"/>
      <c r="C27" s="41">
        <v>3</v>
      </c>
      <c r="D27" s="41">
        <v>2</v>
      </c>
      <c r="E27" s="12"/>
      <c r="F27" s="13">
        <f t="shared" si="5"/>
        <v>5</v>
      </c>
      <c r="G27" s="4"/>
      <c r="H27" s="9">
        <v>14.25</v>
      </c>
      <c r="I27">
        <v>3124</v>
      </c>
      <c r="J27" s="4"/>
      <c r="K27" s="9">
        <v>14.25</v>
      </c>
      <c r="L27" s="1">
        <f t="shared" si="0"/>
        <v>0</v>
      </c>
      <c r="M27" s="1">
        <f t="shared" si="1"/>
        <v>1.8744000000000001</v>
      </c>
      <c r="N27" s="1">
        <f t="shared" si="2"/>
        <v>1.2496</v>
      </c>
      <c r="O27" s="1">
        <f t="shared" si="3"/>
        <v>0</v>
      </c>
      <c r="P27" s="14">
        <f t="shared" si="4"/>
        <v>3.1240000000000001</v>
      </c>
      <c r="Q27" s="3"/>
      <c r="R27" s="3"/>
    </row>
    <row r="28" spans="1:18">
      <c r="A28" s="9">
        <v>14.75</v>
      </c>
      <c r="B28" s="15"/>
      <c r="C28" s="17"/>
      <c r="D28" s="41">
        <v>5</v>
      </c>
      <c r="E28" s="12"/>
      <c r="F28" s="13">
        <f t="shared" si="5"/>
        <v>5</v>
      </c>
      <c r="G28" s="1"/>
      <c r="H28" s="9">
        <v>14.75</v>
      </c>
      <c r="I28">
        <v>1279</v>
      </c>
      <c r="J28" s="4"/>
      <c r="K28" s="9">
        <v>14.75</v>
      </c>
      <c r="L28" s="1">
        <f t="shared" si="0"/>
        <v>0</v>
      </c>
      <c r="M28" s="1">
        <f t="shared" si="1"/>
        <v>0</v>
      </c>
      <c r="N28" s="1">
        <f t="shared" si="2"/>
        <v>1.2789999999999999</v>
      </c>
      <c r="O28" s="1">
        <f t="shared" si="3"/>
        <v>0</v>
      </c>
      <c r="P28" s="14">
        <f t="shared" si="4"/>
        <v>1.2789999999999999</v>
      </c>
      <c r="Q28" s="3"/>
      <c r="R28" s="3"/>
    </row>
    <row r="29" spans="1:18">
      <c r="A29" s="9">
        <v>15.25</v>
      </c>
      <c r="B29" s="15"/>
      <c r="C29" s="17"/>
      <c r="D29" s="41">
        <v>1</v>
      </c>
      <c r="E29" s="12"/>
      <c r="F29" s="13">
        <f t="shared" si="5"/>
        <v>1</v>
      </c>
      <c r="G29" s="1"/>
      <c r="H29" s="9">
        <v>15.25</v>
      </c>
      <c r="I29">
        <v>29574</v>
      </c>
      <c r="J29" s="4"/>
      <c r="K29" s="9">
        <v>15.25</v>
      </c>
      <c r="L29" s="1">
        <f t="shared" si="0"/>
        <v>0</v>
      </c>
      <c r="M29" s="1">
        <f t="shared" si="1"/>
        <v>0</v>
      </c>
      <c r="N29" s="1">
        <f t="shared" si="2"/>
        <v>29.574000000000002</v>
      </c>
      <c r="O29" s="1">
        <f t="shared" si="3"/>
        <v>0</v>
      </c>
      <c r="P29" s="14">
        <f t="shared" si="4"/>
        <v>29.574000000000002</v>
      </c>
      <c r="Q29" s="3"/>
      <c r="R29" s="3"/>
    </row>
    <row r="30" spans="1:18">
      <c r="A30" s="9">
        <v>15.75</v>
      </c>
      <c r="B30" s="15"/>
      <c r="C30" s="17"/>
      <c r="D30" s="18">
        <v>1</v>
      </c>
      <c r="E30" s="12"/>
      <c r="F30" s="13">
        <f t="shared" si="5"/>
        <v>1</v>
      </c>
      <c r="G30" s="1"/>
      <c r="H30" s="9">
        <v>15.75</v>
      </c>
      <c r="I30">
        <v>29303</v>
      </c>
      <c r="J30" s="4"/>
      <c r="K30" s="9">
        <v>15.75</v>
      </c>
      <c r="L30" s="1">
        <f t="shared" si="0"/>
        <v>0</v>
      </c>
      <c r="M30" s="1">
        <f t="shared" si="1"/>
        <v>0</v>
      </c>
      <c r="N30" s="1">
        <f t="shared" si="2"/>
        <v>29.303000000000001</v>
      </c>
      <c r="O30" s="1">
        <f t="shared" si="3"/>
        <v>0</v>
      </c>
      <c r="P30" s="14">
        <f t="shared" si="4"/>
        <v>29.303000000000001</v>
      </c>
      <c r="Q30" s="3"/>
      <c r="R30" s="3"/>
    </row>
    <row r="31" spans="1:18">
      <c r="A31" s="9">
        <v>16.25</v>
      </c>
      <c r="B31" s="11"/>
      <c r="C31" s="11"/>
      <c r="D31" s="42">
        <v>1</v>
      </c>
      <c r="E31" s="12"/>
      <c r="F31" s="13">
        <f t="shared" si="5"/>
        <v>1</v>
      </c>
      <c r="G31" s="1"/>
      <c r="H31" s="9">
        <v>16.25</v>
      </c>
      <c r="I31">
        <v>271</v>
      </c>
      <c r="J31" s="4"/>
      <c r="K31" s="9">
        <v>16.25</v>
      </c>
      <c r="L31" s="1">
        <f t="shared" si="0"/>
        <v>0</v>
      </c>
      <c r="M31" s="1">
        <f t="shared" si="1"/>
        <v>0</v>
      </c>
      <c r="N31" s="1">
        <f t="shared" si="2"/>
        <v>0.27100000000000002</v>
      </c>
      <c r="O31" s="1">
        <f t="shared" si="3"/>
        <v>0</v>
      </c>
      <c r="P31" s="14">
        <f t="shared" si="4"/>
        <v>0.27100000000000002</v>
      </c>
      <c r="Q31" s="3"/>
      <c r="R31" s="3"/>
    </row>
    <row r="32" spans="1:18">
      <c r="A32" s="9">
        <v>16.75</v>
      </c>
      <c r="B32" s="11"/>
      <c r="C32" s="11"/>
      <c r="D32" s="11"/>
      <c r="E32" s="12"/>
      <c r="F32" s="13">
        <f t="shared" si="5"/>
        <v>0</v>
      </c>
      <c r="G32" s="1"/>
      <c r="H32" s="9">
        <v>16.75</v>
      </c>
      <c r="I32">
        <v>0</v>
      </c>
      <c r="J32" s="19"/>
      <c r="K32" s="9">
        <v>16.75</v>
      </c>
      <c r="L32" s="1">
        <f t="shared" si="0"/>
        <v>0</v>
      </c>
      <c r="M32" s="1">
        <f t="shared" si="1"/>
        <v>0</v>
      </c>
      <c r="N32" s="1">
        <f t="shared" si="2"/>
        <v>0</v>
      </c>
      <c r="O32" s="1">
        <f t="shared" si="3"/>
        <v>0</v>
      </c>
      <c r="P32" s="14">
        <f t="shared" si="4"/>
        <v>0</v>
      </c>
      <c r="Q32" s="3"/>
      <c r="R32" s="3"/>
    </row>
    <row r="33" spans="1:18">
      <c r="A33" s="9">
        <v>17.25</v>
      </c>
      <c r="B33" s="12"/>
      <c r="C33" s="12"/>
      <c r="D33" s="12"/>
      <c r="E33" s="12"/>
      <c r="F33" s="13">
        <f t="shared" si="5"/>
        <v>0</v>
      </c>
      <c r="G33" s="1"/>
      <c r="H33" s="9">
        <v>17.25</v>
      </c>
      <c r="I33">
        <v>0</v>
      </c>
      <c r="J33" s="19"/>
      <c r="K33" s="9">
        <v>17.25</v>
      </c>
      <c r="L33" s="1">
        <f t="shared" si="0"/>
        <v>0</v>
      </c>
      <c r="M33" s="1">
        <f t="shared" si="1"/>
        <v>0</v>
      </c>
      <c r="N33" s="1">
        <f t="shared" si="2"/>
        <v>0</v>
      </c>
      <c r="O33" s="1">
        <f t="shared" si="3"/>
        <v>0</v>
      </c>
      <c r="P33" s="14">
        <f t="shared" si="4"/>
        <v>0</v>
      </c>
      <c r="Q33" s="3"/>
      <c r="R33" s="3"/>
    </row>
    <row r="34" spans="1:18">
      <c r="A34" s="9">
        <v>17.75</v>
      </c>
      <c r="B34" s="12"/>
      <c r="C34" s="12"/>
      <c r="D34" s="12"/>
      <c r="E34" s="12"/>
      <c r="F34" s="13">
        <f t="shared" si="5"/>
        <v>0</v>
      </c>
      <c r="G34" s="1"/>
      <c r="H34" s="9">
        <v>17.75</v>
      </c>
      <c r="J34" s="19"/>
      <c r="K34" s="9">
        <v>17.75</v>
      </c>
      <c r="L34" s="1">
        <f t="shared" si="0"/>
        <v>0</v>
      </c>
      <c r="M34" s="1">
        <f t="shared" si="1"/>
        <v>0</v>
      </c>
      <c r="N34" s="1">
        <f t="shared" si="2"/>
        <v>0</v>
      </c>
      <c r="O34" s="1">
        <f t="shared" si="3"/>
        <v>0</v>
      </c>
      <c r="P34" s="14">
        <f t="shared" si="4"/>
        <v>0</v>
      </c>
      <c r="Q34" s="3"/>
      <c r="R34" s="3"/>
    </row>
    <row r="35" spans="1:18">
      <c r="A35" s="9">
        <v>18.25</v>
      </c>
      <c r="B35" s="12"/>
      <c r="C35" s="12"/>
      <c r="D35" s="12"/>
      <c r="E35" s="12"/>
      <c r="F35" s="13">
        <f t="shared" si="5"/>
        <v>0</v>
      </c>
      <c r="G35" s="1"/>
      <c r="H35" s="9">
        <v>18.25</v>
      </c>
      <c r="I35" s="4"/>
      <c r="J35" s="1"/>
      <c r="K35" s="9">
        <v>18.25</v>
      </c>
      <c r="L35" s="1">
        <f t="shared" si="0"/>
        <v>0</v>
      </c>
      <c r="M35" s="1">
        <f t="shared" si="1"/>
        <v>0</v>
      </c>
      <c r="N35" s="1">
        <f t="shared" si="2"/>
        <v>0</v>
      </c>
      <c r="O35" s="1">
        <f t="shared" si="3"/>
        <v>0</v>
      </c>
      <c r="P35" s="14">
        <f t="shared" si="4"/>
        <v>0</v>
      </c>
      <c r="Q35" s="3"/>
      <c r="R35" s="3"/>
    </row>
    <row r="36" spans="1:18">
      <c r="A36" s="9">
        <v>18.75</v>
      </c>
      <c r="B36" s="12"/>
      <c r="C36" s="12"/>
      <c r="D36" s="12"/>
      <c r="E36" s="12"/>
      <c r="F36" s="13">
        <f t="shared" si="5"/>
        <v>0</v>
      </c>
      <c r="G36" s="1"/>
      <c r="H36" s="9">
        <v>18.75</v>
      </c>
      <c r="I36" s="4"/>
      <c r="J36" s="1"/>
      <c r="K36" s="9">
        <v>18.75</v>
      </c>
      <c r="L36" s="1">
        <f t="shared" si="0"/>
        <v>0</v>
      </c>
      <c r="M36" s="1">
        <f t="shared" si="1"/>
        <v>0</v>
      </c>
      <c r="N36" s="1">
        <f t="shared" si="2"/>
        <v>0</v>
      </c>
      <c r="O36" s="1">
        <f t="shared" si="3"/>
        <v>0</v>
      </c>
      <c r="P36" s="14">
        <f t="shared" si="4"/>
        <v>0</v>
      </c>
      <c r="Q36" s="3"/>
      <c r="R36" s="3"/>
    </row>
    <row r="37" spans="1:18">
      <c r="A37" s="9">
        <v>19.25</v>
      </c>
      <c r="B37" s="12"/>
      <c r="C37" s="12"/>
      <c r="D37" s="12"/>
      <c r="E37" s="12"/>
      <c r="F37" s="13">
        <f t="shared" si="5"/>
        <v>0</v>
      </c>
      <c r="G37" s="1"/>
      <c r="H37" s="9">
        <v>19.25</v>
      </c>
      <c r="I37" s="4"/>
      <c r="J37" s="1"/>
      <c r="K37" s="9">
        <v>19.25</v>
      </c>
      <c r="L37" s="1">
        <f t="shared" si="0"/>
        <v>0</v>
      </c>
      <c r="M37" s="1">
        <f t="shared" si="1"/>
        <v>0</v>
      </c>
      <c r="N37" s="1">
        <f t="shared" si="2"/>
        <v>0</v>
      </c>
      <c r="O37" s="1">
        <f t="shared" si="3"/>
        <v>0</v>
      </c>
      <c r="P37" s="14">
        <f t="shared" si="4"/>
        <v>0</v>
      </c>
      <c r="Q37" s="3"/>
      <c r="R37" s="3"/>
    </row>
    <row r="38" spans="1:18">
      <c r="A38" s="7" t="s">
        <v>7</v>
      </c>
      <c r="B38" s="20">
        <f>SUM(B6:B37)</f>
        <v>0</v>
      </c>
      <c r="C38" s="20">
        <f>SUM(C6:C37)</f>
        <v>40</v>
      </c>
      <c r="D38" s="20">
        <f>SUM(D6:D37)</f>
        <v>13</v>
      </c>
      <c r="E38" s="20">
        <f>SUM(E6:E37)</f>
        <v>0</v>
      </c>
      <c r="F38" s="21">
        <f>SUM(F6:F37)</f>
        <v>53</v>
      </c>
      <c r="G38" s="22"/>
      <c r="H38" s="7" t="s">
        <v>7</v>
      </c>
      <c r="I38" s="4">
        <f>SUM(I6:I37)</f>
        <v>6297369</v>
      </c>
      <c r="J38" s="1"/>
      <c r="K38" s="7" t="s">
        <v>7</v>
      </c>
      <c r="L38" s="20">
        <f>SUM(L6:L37)</f>
        <v>0</v>
      </c>
      <c r="M38" s="20">
        <f>SUM(M6:M37)</f>
        <v>6153.7734250000003</v>
      </c>
      <c r="N38" s="20">
        <f>SUM(N6:N37)</f>
        <v>143.595575</v>
      </c>
      <c r="O38" s="20">
        <f>SUM(O6:O37)</f>
        <v>0</v>
      </c>
      <c r="P38" s="23">
        <f>SUM(P6:P37)</f>
        <v>6297.3689999999997</v>
      </c>
      <c r="Q38" s="24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11</v>
      </c>
      <c r="I44" s="1">
        <v>4.9864000000000002E-3</v>
      </c>
      <c r="J44" s="26" t="s">
        <v>12</v>
      </c>
      <c r="K44" s="1">
        <v>3.0836640000000002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7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0.29370184116735898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8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0.432043460031941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8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0.60881148538146701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8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0.82892727915545095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8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1.0973558886638499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8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1.4191021946398199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8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1.7992077089576499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8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3">
        <f t="shared" si="10"/>
        <v>0</v>
      </c>
      <c r="G54" s="1"/>
      <c r="H54" s="9">
        <f t="shared" si="11"/>
        <v>2.2427478684109299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8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3">
        <f t="shared" si="10"/>
        <v>0</v>
      </c>
      <c r="G55" s="1"/>
      <c r="H55" s="9">
        <f t="shared" si="11"/>
        <v>2.7548297161466602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8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138.22049999999999</v>
      </c>
      <c r="D56" s="1">
        <f t="shared" si="8"/>
        <v>0</v>
      </c>
      <c r="E56" s="1">
        <f t="shared" si="9"/>
        <v>0</v>
      </c>
      <c r="F56" s="13">
        <f t="shared" si="10"/>
        <v>138.22049999999999</v>
      </c>
      <c r="G56" s="1"/>
      <c r="H56" s="9">
        <f t="shared" si="11"/>
        <v>3.3405898919951502</v>
      </c>
      <c r="I56" s="1">
        <f t="shared" si="12"/>
        <v>0</v>
      </c>
      <c r="J56" s="1">
        <f t="shared" si="13"/>
        <v>55.968243050486699</v>
      </c>
      <c r="K56" s="1">
        <f t="shared" si="14"/>
        <v>0</v>
      </c>
      <c r="L56" s="1">
        <f t="shared" si="15"/>
        <v>0</v>
      </c>
      <c r="M56" s="28">
        <f t="shared" si="16"/>
        <v>55.968243050486699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293.19499999999999</v>
      </c>
      <c r="D57" s="1">
        <f t="shared" si="8"/>
        <v>0</v>
      </c>
      <c r="E57" s="1">
        <f t="shared" si="9"/>
        <v>0</v>
      </c>
      <c r="F57" s="13">
        <f t="shared" si="10"/>
        <v>293.19499999999999</v>
      </c>
      <c r="G57" s="1"/>
      <c r="H57" s="9">
        <f t="shared" si="11"/>
        <v>4.0051928730539004</v>
      </c>
      <c r="I57" s="1">
        <f t="shared" si="12"/>
        <v>0</v>
      </c>
      <c r="J57" s="1">
        <f t="shared" si="13"/>
        <v>134.20600279029</v>
      </c>
      <c r="K57" s="1">
        <f t="shared" si="14"/>
        <v>0</v>
      </c>
      <c r="L57" s="1">
        <f t="shared" si="15"/>
        <v>0</v>
      </c>
      <c r="M57" s="28">
        <f t="shared" si="16"/>
        <v>134.20600279029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464.92349999999999</v>
      </c>
      <c r="D58" s="1">
        <f t="shared" si="8"/>
        <v>0</v>
      </c>
      <c r="E58" s="1">
        <f t="shared" si="9"/>
        <v>0</v>
      </c>
      <c r="F58" s="13">
        <f t="shared" si="10"/>
        <v>464.92349999999999</v>
      </c>
      <c r="G58" s="1"/>
      <c r="H58" s="9">
        <f t="shared" si="11"/>
        <v>4.75382941993779</v>
      </c>
      <c r="I58" s="1">
        <f t="shared" si="12"/>
        <v>0</v>
      </c>
      <c r="J58" s="1">
        <f t="shared" si="13"/>
        <v>238.93697430491301</v>
      </c>
      <c r="K58" s="1">
        <f t="shared" si="14"/>
        <v>0</v>
      </c>
      <c r="L58" s="1">
        <f t="shared" si="15"/>
        <v>0</v>
      </c>
      <c r="M58" s="28">
        <f t="shared" si="16"/>
        <v>238.93697430491301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3646.4805000000001</v>
      </c>
      <c r="D59" s="1">
        <f t="shared" si="8"/>
        <v>0</v>
      </c>
      <c r="E59" s="1">
        <f t="shared" si="9"/>
        <v>0</v>
      </c>
      <c r="F59" s="13">
        <f t="shared" si="10"/>
        <v>3646.4805000000001</v>
      </c>
      <c r="G59" s="1"/>
      <c r="H59" s="9">
        <f t="shared" si="11"/>
        <v>5.5917151941734904</v>
      </c>
      <c r="I59" s="1">
        <f t="shared" si="12"/>
        <v>0</v>
      </c>
      <c r="J59" s="1">
        <f t="shared" si="13"/>
        <v>2091.2902991904998</v>
      </c>
      <c r="K59" s="1">
        <f t="shared" si="14"/>
        <v>0</v>
      </c>
      <c r="L59" s="1">
        <f t="shared" si="15"/>
        <v>0</v>
      </c>
      <c r="M59" s="28">
        <f t="shared" si="16"/>
        <v>2091.2902991904998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7482.1822499999998</v>
      </c>
      <c r="D60" s="1">
        <f t="shared" si="8"/>
        <v>0</v>
      </c>
      <c r="E60" s="1">
        <f t="shared" si="9"/>
        <v>0</v>
      </c>
      <c r="F60" s="13">
        <f t="shared" si="10"/>
        <v>7482.1822499999998</v>
      </c>
      <c r="G60" s="1"/>
      <c r="H60" s="9">
        <f t="shared" si="11"/>
        <v>6.5240895195814401</v>
      </c>
      <c r="I60" s="1">
        <f t="shared" si="12"/>
        <v>0</v>
      </c>
      <c r="J60" s="1">
        <f t="shared" si="13"/>
        <v>4762.3831025193404</v>
      </c>
      <c r="K60" s="1">
        <f t="shared" si="14"/>
        <v>0</v>
      </c>
      <c r="L60" s="1">
        <f t="shared" si="15"/>
        <v>0</v>
      </c>
      <c r="M60" s="28">
        <f t="shared" si="16"/>
        <v>4762.3831025193404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10485.302750000001</v>
      </c>
      <c r="D61" s="1">
        <f t="shared" si="8"/>
        <v>0</v>
      </c>
      <c r="E61" s="1">
        <f t="shared" si="9"/>
        <v>0</v>
      </c>
      <c r="F61" s="13">
        <f t="shared" si="10"/>
        <v>10485.302750000001</v>
      </c>
      <c r="G61" s="1"/>
      <c r="H61" s="9">
        <f t="shared" si="11"/>
        <v>7.5562142659818097</v>
      </c>
      <c r="I61" s="1">
        <f t="shared" si="12"/>
        <v>0</v>
      </c>
      <c r="J61" s="1">
        <f t="shared" si="13"/>
        <v>7370.1576021105402</v>
      </c>
      <c r="K61" s="1">
        <f t="shared" si="14"/>
        <v>0</v>
      </c>
      <c r="L61" s="1">
        <f t="shared" si="15"/>
        <v>0</v>
      </c>
      <c r="M61" s="28">
        <f t="shared" si="16"/>
        <v>7370.1576021105402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12766.35375</v>
      </c>
      <c r="D62" s="1">
        <f t="shared" si="8"/>
        <v>0</v>
      </c>
      <c r="E62" s="1">
        <f t="shared" si="9"/>
        <v>0</v>
      </c>
      <c r="F62" s="13">
        <f t="shared" si="10"/>
        <v>12766.35375</v>
      </c>
      <c r="G62" s="1"/>
      <c r="H62" s="9">
        <f t="shared" si="11"/>
        <v>8.6933728377268604</v>
      </c>
      <c r="I62" s="1">
        <f t="shared" si="12"/>
        <v>0</v>
      </c>
      <c r="J62" s="1">
        <f t="shared" si="13"/>
        <v>9865.1264824055506</v>
      </c>
      <c r="K62" s="1">
        <f t="shared" si="14"/>
        <v>0</v>
      </c>
      <c r="L62" s="1">
        <f t="shared" si="15"/>
        <v>0</v>
      </c>
      <c r="M62" s="28">
        <f t="shared" si="16"/>
        <v>9865.1264824055506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14029.7585</v>
      </c>
      <c r="D63" s="1">
        <f t="shared" si="8"/>
        <v>0</v>
      </c>
      <c r="E63" s="1">
        <f t="shared" si="9"/>
        <v>0</v>
      </c>
      <c r="F63" s="13">
        <f t="shared" si="10"/>
        <v>14029.7585</v>
      </c>
      <c r="G63" s="1"/>
      <c r="H63" s="9">
        <f t="shared" si="11"/>
        <v>9.9408692527679108</v>
      </c>
      <c r="I63" s="1">
        <f t="shared" si="12"/>
        <v>0</v>
      </c>
      <c r="J63" s="1">
        <f t="shared" si="13"/>
        <v>11869.6165869284</v>
      </c>
      <c r="K63" s="1">
        <f t="shared" si="14"/>
        <v>0</v>
      </c>
      <c r="L63" s="1">
        <f t="shared" si="15"/>
        <v>0</v>
      </c>
      <c r="M63" s="28">
        <f t="shared" si="16"/>
        <v>11869.6165869284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7111.8232500000004</v>
      </c>
      <c r="D64" s="1">
        <f t="shared" si="8"/>
        <v>0</v>
      </c>
      <c r="E64" s="1">
        <f t="shared" si="9"/>
        <v>0</v>
      </c>
      <c r="F64" s="13">
        <f t="shared" si="10"/>
        <v>7111.8232500000004</v>
      </c>
      <c r="G64" s="1"/>
      <c r="H64" s="9">
        <f t="shared" si="11"/>
        <v>11.3040273004674</v>
      </c>
      <c r="I64" s="1">
        <f t="shared" si="12"/>
        <v>0</v>
      </c>
      <c r="J64" s="1">
        <f t="shared" si="13"/>
        <v>6562.6321774774497</v>
      </c>
      <c r="K64" s="1">
        <f t="shared" si="14"/>
        <v>0</v>
      </c>
      <c r="L64" s="1">
        <f t="shared" si="15"/>
        <v>0</v>
      </c>
      <c r="M64" s="28">
        <f t="shared" si="16"/>
        <v>6562.6321774774497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11123.010749999999</v>
      </c>
      <c r="D65" s="1">
        <f t="shared" si="8"/>
        <v>0</v>
      </c>
      <c r="E65" s="1">
        <f t="shared" si="9"/>
        <v>0</v>
      </c>
      <c r="F65" s="13">
        <f t="shared" si="10"/>
        <v>11123.010749999999</v>
      </c>
      <c r="G65" s="1"/>
      <c r="H65" s="9">
        <f t="shared" si="11"/>
        <v>12.788189768340599</v>
      </c>
      <c r="I65" s="1">
        <f t="shared" si="12"/>
        <v>0</v>
      </c>
      <c r="J65" s="1">
        <f t="shared" si="13"/>
        <v>11156.327236572</v>
      </c>
      <c r="K65" s="1">
        <f t="shared" si="14"/>
        <v>0</v>
      </c>
      <c r="L65" s="1">
        <f t="shared" si="15"/>
        <v>0</v>
      </c>
      <c r="M65" s="28">
        <f t="shared" si="16"/>
        <v>11156.327236572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1136.50053125</v>
      </c>
      <c r="D66" s="1">
        <f t="shared" si="8"/>
        <v>162.35721874999999</v>
      </c>
      <c r="E66" s="1">
        <f t="shared" si="9"/>
        <v>0</v>
      </c>
      <c r="F66" s="13">
        <f t="shared" si="10"/>
        <v>1298.8577499999999</v>
      </c>
      <c r="G66" s="1"/>
      <c r="H66" s="9">
        <f t="shared" si="11"/>
        <v>14.3987177294881</v>
      </c>
      <c r="I66" s="1">
        <f t="shared" si="12"/>
        <v>0</v>
      </c>
      <c r="J66" s="1">
        <f t="shared" si="13"/>
        <v>1235.0302150099601</v>
      </c>
      <c r="K66" s="1">
        <f t="shared" si="14"/>
        <v>176.432887858566</v>
      </c>
      <c r="L66" s="1">
        <f t="shared" si="15"/>
        <v>0</v>
      </c>
      <c r="M66" s="28">
        <f t="shared" si="16"/>
        <v>1411.4631028685301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1436.8530000000001</v>
      </c>
      <c r="D67" s="1">
        <f t="shared" si="8"/>
        <v>957.90200000000004</v>
      </c>
      <c r="E67" s="1">
        <f t="shared" si="9"/>
        <v>0</v>
      </c>
      <c r="F67" s="13">
        <f t="shared" si="10"/>
        <v>2394.7550000000001</v>
      </c>
      <c r="G67" s="1"/>
      <c r="H67" s="9">
        <f t="shared" si="11"/>
        <v>16.140989883752798</v>
      </c>
      <c r="I67" s="1">
        <f t="shared" si="12"/>
        <v>0</v>
      </c>
      <c r="J67" s="1">
        <f t="shared" si="13"/>
        <v>1686.7076172683501</v>
      </c>
      <c r="K67" s="1">
        <f t="shared" si="14"/>
        <v>1124.4717448455699</v>
      </c>
      <c r="L67" s="1">
        <f t="shared" si="15"/>
        <v>0</v>
      </c>
      <c r="M67" s="28">
        <f t="shared" si="16"/>
        <v>2811.17936211392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26.7102</v>
      </c>
      <c r="D68" s="1">
        <f t="shared" si="8"/>
        <v>17.806799999999999</v>
      </c>
      <c r="E68" s="1">
        <f t="shared" si="9"/>
        <v>0</v>
      </c>
      <c r="F68" s="13">
        <f t="shared" si="10"/>
        <v>44.517000000000003</v>
      </c>
      <c r="G68" s="1"/>
      <c r="H68" s="9">
        <f t="shared" si="11"/>
        <v>18.020401946665</v>
      </c>
      <c r="I68" s="1">
        <f t="shared" si="12"/>
        <v>0</v>
      </c>
      <c r="J68" s="1">
        <f t="shared" si="13"/>
        <v>33.777441408828899</v>
      </c>
      <c r="K68" s="1">
        <f t="shared" si="14"/>
        <v>22.518294272552598</v>
      </c>
      <c r="L68" s="1">
        <f t="shared" si="15"/>
        <v>0</v>
      </c>
      <c r="M68" s="28">
        <f t="shared" si="16"/>
        <v>56.295735681381501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18.86525</v>
      </c>
      <c r="E69" s="1">
        <f t="shared" si="9"/>
        <v>0</v>
      </c>
      <c r="F69" s="13">
        <f t="shared" si="10"/>
        <v>18.86525</v>
      </c>
      <c r="G69" s="1"/>
      <c r="H69" s="9">
        <f t="shared" si="11"/>
        <v>20.0423660810938</v>
      </c>
      <c r="I69" s="1">
        <f t="shared" si="12"/>
        <v>0</v>
      </c>
      <c r="J69" s="1">
        <f t="shared" si="13"/>
        <v>0</v>
      </c>
      <c r="K69" s="1">
        <f t="shared" si="14"/>
        <v>25.634186217719002</v>
      </c>
      <c r="L69" s="1">
        <f t="shared" si="15"/>
        <v>0</v>
      </c>
      <c r="M69" s="28">
        <f t="shared" si="16"/>
        <v>25.634186217719002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451.00349999999997</v>
      </c>
      <c r="E70" s="1">
        <f t="shared" si="9"/>
        <v>0</v>
      </c>
      <c r="F70" s="13">
        <f t="shared" si="10"/>
        <v>451.00349999999997</v>
      </c>
      <c r="G70" s="1"/>
      <c r="H70" s="9">
        <f t="shared" si="11"/>
        <v>22.212310367217601</v>
      </c>
      <c r="I70" s="1">
        <f t="shared" si="12"/>
        <v>0</v>
      </c>
      <c r="J70" s="1">
        <f t="shared" si="13"/>
        <v>0</v>
      </c>
      <c r="K70" s="1">
        <f t="shared" si="14"/>
        <v>656.90686680009298</v>
      </c>
      <c r="L70" s="1">
        <f t="shared" si="15"/>
        <v>0</v>
      </c>
      <c r="M70" s="28">
        <f t="shared" si="16"/>
        <v>656.90686680009298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461.52224999999999</v>
      </c>
      <c r="E71" s="1">
        <f t="shared" si="9"/>
        <v>0</v>
      </c>
      <c r="F71" s="13">
        <f t="shared" si="10"/>
        <v>461.52224999999999</v>
      </c>
      <c r="G71" s="1"/>
      <c r="H71" s="9">
        <f t="shared" si="11"/>
        <v>24.5356783070166</v>
      </c>
      <c r="I71" s="1">
        <f t="shared" si="12"/>
        <v>0</v>
      </c>
      <c r="J71" s="1">
        <f t="shared" si="13"/>
        <v>0</v>
      </c>
      <c r="K71" s="1">
        <f t="shared" si="14"/>
        <v>718.96898143050703</v>
      </c>
      <c r="L71" s="1">
        <f t="shared" si="15"/>
        <v>0</v>
      </c>
      <c r="M71" s="28">
        <f t="shared" si="16"/>
        <v>718.96898143050703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4.4037499999999996</v>
      </c>
      <c r="E72" s="1">
        <f t="shared" si="9"/>
        <v>0</v>
      </c>
      <c r="F72" s="13">
        <f t="shared" si="10"/>
        <v>4.4037499999999996</v>
      </c>
      <c r="G72" s="1"/>
      <c r="H72" s="9">
        <f t="shared" si="11"/>
        <v>27.017928359974899</v>
      </c>
      <c r="I72" s="1">
        <f t="shared" si="12"/>
        <v>0</v>
      </c>
      <c r="J72" s="1">
        <f t="shared" si="13"/>
        <v>0</v>
      </c>
      <c r="K72" s="1">
        <f t="shared" si="14"/>
        <v>7.3218585855532003</v>
      </c>
      <c r="L72" s="1">
        <f t="shared" si="15"/>
        <v>0</v>
      </c>
      <c r="M72" s="28">
        <f t="shared" si="16"/>
        <v>7.3218585855532003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3">
        <f t="shared" si="10"/>
        <v>0</v>
      </c>
      <c r="G73" s="1"/>
      <c r="H73" s="9">
        <f t="shared" si="11"/>
        <v>29.664533507095399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8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3">
        <f t="shared" si="10"/>
        <v>0</v>
      </c>
      <c r="G74" s="1"/>
      <c r="H74" s="9">
        <f t="shared" si="11"/>
        <v>32.480980840681603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8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35.472771177634598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8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38.645418694276202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8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42.0044505809228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8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45.5554067146305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8">
        <f t="shared" si="16"/>
        <v>0</v>
      </c>
      <c r="N78" s="3"/>
      <c r="O78" s="3"/>
      <c r="P78" s="3"/>
    </row>
    <row r="79" spans="1:16">
      <c r="A79" s="7" t="s">
        <v>7</v>
      </c>
      <c r="B79" s="20">
        <f>SUM(B47:B78)</f>
        <v>0</v>
      </c>
      <c r="C79" s="20">
        <f>SUM(C47:C78)</f>
        <v>70141.314481249996</v>
      </c>
      <c r="D79" s="20">
        <f>SUM(D47:D78)</f>
        <v>2073.8607687499998</v>
      </c>
      <c r="E79" s="20">
        <f>SUM(E47:E78)</f>
        <v>0</v>
      </c>
      <c r="F79" s="20">
        <f>SUM(F47:F78)</f>
        <v>72215.17525</v>
      </c>
      <c r="G79" s="13"/>
      <c r="H79" s="7" t="s">
        <v>7</v>
      </c>
      <c r="I79" s="20">
        <f>SUM(I47:I78)</f>
        <v>0</v>
      </c>
      <c r="J79" s="20">
        <f>SUM(J47:J78)</f>
        <v>57062.159981036602</v>
      </c>
      <c r="K79" s="20">
        <f>SUM(K47:K78)</f>
        <v>2732.2548200105598</v>
      </c>
      <c r="L79" s="20">
        <f>SUM(L47:L78)</f>
        <v>0</v>
      </c>
      <c r="M79" s="20">
        <f>SUM(M47:M78)</f>
        <v>59794.414801047198</v>
      </c>
      <c r="N79" s="3"/>
      <c r="O79" s="3"/>
      <c r="P79" s="3"/>
    </row>
    <row r="80" spans="1:16">
      <c r="A80" s="5" t="s">
        <v>13</v>
      </c>
      <c r="B80" s="21">
        <f>IF(L38&gt;0,B79/L38,0)</f>
        <v>0</v>
      </c>
      <c r="C80" s="21">
        <f>IF(M38&gt;0,C79/M38,0)</f>
        <v>11.3980983109156</v>
      </c>
      <c r="D80" s="21">
        <f>IF(N38&gt;0,D79/N38,0)</f>
        <v>14.4423723972692</v>
      </c>
      <c r="E80" s="21">
        <f>IF(O38&gt;0,E79/O38,0)</f>
        <v>0</v>
      </c>
      <c r="F80" s="21">
        <f>IF(P38&gt;0,F79/P38,0)</f>
        <v>11.467515282969799</v>
      </c>
      <c r="G80" s="13"/>
      <c r="H80" s="5" t="s">
        <v>13</v>
      </c>
      <c r="I80" s="21">
        <f>IF(L38&gt;0,I79/L38,0)</f>
        <v>0</v>
      </c>
      <c r="J80" s="21">
        <f>IF(M38&gt;0,J79/M38,0)</f>
        <v>9.2727105858689605</v>
      </c>
      <c r="K80" s="21">
        <f>IF(N38&gt;0,K79/N38,0)</f>
        <v>19.027430476256399</v>
      </c>
      <c r="L80" s="21">
        <f>IF(O38&gt;0,L79/O38,0)</f>
        <v>0</v>
      </c>
      <c r="M80" s="21">
        <f>IF(P38&gt;0,M79/P38,0)</f>
        <v>9.4951423048335304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0">
        <v>0</v>
      </c>
      <c r="B92" s="31">
        <f>L$38</f>
        <v>0</v>
      </c>
      <c r="C92" s="32">
        <f>$B$80</f>
        <v>0</v>
      </c>
      <c r="D92" s="32">
        <f>$I$80</f>
        <v>0</v>
      </c>
      <c r="E92" s="31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0">
        <v>1</v>
      </c>
      <c r="B93" s="31">
        <f>M$38</f>
        <v>6153.7734300000002</v>
      </c>
      <c r="C93" s="32">
        <f>$C$80</f>
        <v>11.4</v>
      </c>
      <c r="D93" s="32">
        <f>$J$80</f>
        <v>9.3000000000000007</v>
      </c>
      <c r="E93" s="31">
        <f>B93*D93</f>
        <v>57230.092900000003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31">
        <f>N$38</f>
        <v>143.59558000000001</v>
      </c>
      <c r="C94" s="32">
        <f>$D$80</f>
        <v>14.4</v>
      </c>
      <c r="D94" s="32">
        <f>$K$80</f>
        <v>19</v>
      </c>
      <c r="E94" s="31">
        <f>B94*D94</f>
        <v>2728.3160200000002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31">
        <f>O$38</f>
        <v>0</v>
      </c>
      <c r="C95" s="32">
        <f>$E$80</f>
        <v>0</v>
      </c>
      <c r="D95" s="32">
        <f>$L$80</f>
        <v>0</v>
      </c>
      <c r="E95" s="31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7</v>
      </c>
      <c r="B96" s="31">
        <f>SUM(B92:B95)</f>
        <v>6297.3690100000003</v>
      </c>
      <c r="C96" s="32">
        <f>$F$80</f>
        <v>11.5</v>
      </c>
      <c r="D96" s="32">
        <f>$M$80</f>
        <v>9.5</v>
      </c>
      <c r="E96" s="31">
        <f>SUM(E92:E95)</f>
        <v>59958.408920000002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2</v>
      </c>
      <c r="B97" s="33">
        <f>$I$2</f>
        <v>66760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4" t="s">
        <v>20</v>
      </c>
      <c r="B98" s="31">
        <f>IF(E96&gt;0,$I$2/E96,"")</f>
        <v>1.11344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26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21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8">
        <v>1697758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11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11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0</v>
      </c>
      <c r="Q7" s="3"/>
      <c r="R7" s="3"/>
    </row>
    <row r="8" spans="1:18">
      <c r="A8" s="9">
        <v>4.75</v>
      </c>
      <c r="B8" s="10"/>
      <c r="C8" s="11"/>
      <c r="D8" s="11"/>
      <c r="E8" s="11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4">
        <f t="shared" si="5"/>
        <v>0</v>
      </c>
      <c r="Q8" s="3"/>
      <c r="R8" s="3"/>
    </row>
    <row r="9" spans="1:18">
      <c r="A9" s="9">
        <v>5.25</v>
      </c>
      <c r="B9" s="10"/>
      <c r="C9" s="11"/>
      <c r="D9" s="11"/>
      <c r="E9" s="11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4">
        <f t="shared" si="5"/>
        <v>0</v>
      </c>
      <c r="Q9" s="3"/>
      <c r="R9" s="3"/>
    </row>
    <row r="10" spans="1:18">
      <c r="A10" s="9">
        <v>5.75</v>
      </c>
      <c r="B10" s="11"/>
      <c r="C10" s="11"/>
      <c r="D10" s="11"/>
      <c r="E10" s="11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4">
        <f t="shared" si="5"/>
        <v>0</v>
      </c>
      <c r="Q10" s="3"/>
      <c r="R10" s="3"/>
    </row>
    <row r="11" spans="1:18">
      <c r="A11" s="9">
        <v>6.25</v>
      </c>
      <c r="B11" s="11"/>
      <c r="C11" s="11"/>
      <c r="D11" s="11"/>
      <c r="E11" s="11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4">
        <f t="shared" si="5"/>
        <v>0</v>
      </c>
      <c r="Q11" s="3"/>
      <c r="R11" s="3"/>
    </row>
    <row r="12" spans="1:18">
      <c r="A12" s="9">
        <v>6.75</v>
      </c>
      <c r="B12" s="11"/>
      <c r="C12" s="11"/>
      <c r="D12" s="11"/>
      <c r="E12" s="35"/>
      <c r="F12" s="13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4">
        <f t="shared" si="5"/>
        <v>0</v>
      </c>
      <c r="Q12" s="3"/>
      <c r="R12" s="3"/>
    </row>
    <row r="13" spans="1:18">
      <c r="A13" s="9">
        <v>7.25</v>
      </c>
      <c r="B13" s="15"/>
      <c r="C13" s="15"/>
      <c r="D13" s="15"/>
      <c r="E13" s="35"/>
      <c r="F13" s="13">
        <f t="shared" si="0"/>
        <v>0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4">
        <f t="shared" si="5"/>
        <v>0</v>
      </c>
      <c r="Q13" s="3"/>
      <c r="R13" s="3"/>
    </row>
    <row r="14" spans="1:18">
      <c r="A14" s="9">
        <v>7.75</v>
      </c>
      <c r="B14" s="15"/>
      <c r="C14" s="43">
        <v>5</v>
      </c>
      <c r="D14" s="43"/>
      <c r="E14" s="43"/>
      <c r="F14" s="13">
        <f t="shared" si="0"/>
        <v>5</v>
      </c>
      <c r="G14" s="1"/>
      <c r="H14" s="9">
        <v>7.75</v>
      </c>
      <c r="I14">
        <v>135691</v>
      </c>
      <c r="J14" s="4"/>
      <c r="K14" s="9">
        <v>7.75</v>
      </c>
      <c r="L14" s="1">
        <f t="shared" si="1"/>
        <v>0</v>
      </c>
      <c r="M14" s="1">
        <f t="shared" si="2"/>
        <v>135.691</v>
      </c>
      <c r="N14" s="1">
        <f t="shared" si="3"/>
        <v>0</v>
      </c>
      <c r="O14" s="1">
        <f t="shared" si="4"/>
        <v>0</v>
      </c>
      <c r="P14" s="14">
        <f t="shared" si="5"/>
        <v>135.691</v>
      </c>
      <c r="Q14" s="3"/>
      <c r="R14" s="3"/>
    </row>
    <row r="15" spans="1:18">
      <c r="A15" s="9">
        <v>8.25</v>
      </c>
      <c r="B15" s="15"/>
      <c r="C15" s="43">
        <v>2</v>
      </c>
      <c r="D15" s="43"/>
      <c r="E15" s="43"/>
      <c r="F15" s="13">
        <f t="shared" si="0"/>
        <v>2</v>
      </c>
      <c r="G15" s="1"/>
      <c r="H15" s="9">
        <v>8.25</v>
      </c>
      <c r="I15">
        <v>226073</v>
      </c>
      <c r="J15" s="4"/>
      <c r="K15" s="9">
        <v>8.25</v>
      </c>
      <c r="L15" s="1">
        <f t="shared" si="1"/>
        <v>0</v>
      </c>
      <c r="M15" s="1">
        <f t="shared" si="2"/>
        <v>226.07300000000001</v>
      </c>
      <c r="N15" s="1">
        <f t="shared" si="3"/>
        <v>0</v>
      </c>
      <c r="O15" s="1">
        <f t="shared" si="4"/>
        <v>0</v>
      </c>
      <c r="P15" s="14">
        <f t="shared" si="5"/>
        <v>226.07300000000001</v>
      </c>
      <c r="Q15" s="3"/>
      <c r="R15" s="3"/>
    </row>
    <row r="16" spans="1:18">
      <c r="A16" s="9">
        <v>8.75</v>
      </c>
      <c r="B16" s="15"/>
      <c r="C16" s="43">
        <v>6</v>
      </c>
      <c r="D16" s="43"/>
      <c r="E16" s="43"/>
      <c r="F16" s="13">
        <f t="shared" si="0"/>
        <v>6</v>
      </c>
      <c r="G16" s="1"/>
      <c r="H16" s="9">
        <v>8.75</v>
      </c>
      <c r="I16">
        <v>1423409</v>
      </c>
      <c r="J16" s="4"/>
      <c r="K16" s="9">
        <v>8.75</v>
      </c>
      <c r="L16" s="1">
        <f t="shared" si="1"/>
        <v>0</v>
      </c>
      <c r="M16" s="1">
        <f t="shared" si="2"/>
        <v>1423.4090000000001</v>
      </c>
      <c r="N16" s="1">
        <f t="shared" si="3"/>
        <v>0</v>
      </c>
      <c r="O16" s="1">
        <f t="shared" si="4"/>
        <v>0</v>
      </c>
      <c r="P16" s="14">
        <f t="shared" si="5"/>
        <v>1423.4090000000001</v>
      </c>
      <c r="Q16" s="3"/>
      <c r="R16" s="3"/>
    </row>
    <row r="17" spans="1:18">
      <c r="A17" s="9">
        <v>9.25</v>
      </c>
      <c r="B17" s="15"/>
      <c r="C17" s="43">
        <v>9</v>
      </c>
      <c r="D17" s="43"/>
      <c r="E17" s="43"/>
      <c r="F17" s="13">
        <f t="shared" si="0"/>
        <v>9</v>
      </c>
      <c r="G17" s="1"/>
      <c r="H17" s="9">
        <v>9.25</v>
      </c>
      <c r="I17">
        <v>1347654</v>
      </c>
      <c r="J17" s="4"/>
      <c r="K17" s="9">
        <v>9.25</v>
      </c>
      <c r="L17" s="1">
        <f t="shared" si="1"/>
        <v>0</v>
      </c>
      <c r="M17" s="1">
        <f t="shared" si="2"/>
        <v>1347.654</v>
      </c>
      <c r="N17" s="1">
        <f t="shared" si="3"/>
        <v>0</v>
      </c>
      <c r="O17" s="1">
        <f t="shared" si="4"/>
        <v>0</v>
      </c>
      <c r="P17" s="14">
        <f t="shared" si="5"/>
        <v>1347.654</v>
      </c>
      <c r="Q17" s="3"/>
      <c r="R17" s="3"/>
    </row>
    <row r="18" spans="1:18">
      <c r="A18" s="9">
        <v>9.75</v>
      </c>
      <c r="B18" s="15"/>
      <c r="C18" s="43">
        <v>15</v>
      </c>
      <c r="D18" s="43"/>
      <c r="E18" s="43"/>
      <c r="F18" s="13">
        <f t="shared" si="0"/>
        <v>15</v>
      </c>
      <c r="G18" s="1"/>
      <c r="H18" s="9">
        <v>9.75</v>
      </c>
      <c r="I18">
        <v>4563364</v>
      </c>
      <c r="J18" s="4"/>
      <c r="K18" s="9">
        <v>9.75</v>
      </c>
      <c r="L18" s="1">
        <f t="shared" si="1"/>
        <v>0</v>
      </c>
      <c r="M18" s="1">
        <f t="shared" si="2"/>
        <v>4563.3639999999996</v>
      </c>
      <c r="N18" s="1">
        <f t="shared" si="3"/>
        <v>0</v>
      </c>
      <c r="O18" s="1">
        <f t="shared" si="4"/>
        <v>0</v>
      </c>
      <c r="P18" s="14">
        <f t="shared" si="5"/>
        <v>4563.3639999999996</v>
      </c>
      <c r="Q18" s="3"/>
      <c r="R18" s="3"/>
    </row>
    <row r="19" spans="1:18">
      <c r="A19" s="9">
        <v>10.25</v>
      </c>
      <c r="B19" s="15"/>
      <c r="C19" s="43">
        <v>21</v>
      </c>
      <c r="D19" s="43"/>
      <c r="E19" s="43"/>
      <c r="F19" s="13">
        <f t="shared" si="0"/>
        <v>21</v>
      </c>
      <c r="G19" s="1"/>
      <c r="H19" s="9">
        <v>10.25</v>
      </c>
      <c r="I19">
        <v>8657517</v>
      </c>
      <c r="J19" s="4"/>
      <c r="K19" s="9">
        <v>10.25</v>
      </c>
      <c r="L19" s="1">
        <f t="shared" si="1"/>
        <v>0</v>
      </c>
      <c r="M19" s="1">
        <f t="shared" si="2"/>
        <v>8657.5169999999998</v>
      </c>
      <c r="N19" s="1">
        <f t="shared" si="3"/>
        <v>0</v>
      </c>
      <c r="O19" s="1">
        <f t="shared" si="4"/>
        <v>0</v>
      </c>
      <c r="P19" s="14">
        <f t="shared" si="5"/>
        <v>8657.5169999999998</v>
      </c>
      <c r="Q19" s="3"/>
      <c r="R19" s="3"/>
    </row>
    <row r="20" spans="1:18">
      <c r="A20" s="9">
        <v>10.75</v>
      </c>
      <c r="B20" s="15"/>
      <c r="C20" s="43">
        <v>15</v>
      </c>
      <c r="D20" s="43"/>
      <c r="E20" s="43"/>
      <c r="F20" s="13">
        <f t="shared" si="0"/>
        <v>15</v>
      </c>
      <c r="G20" s="1"/>
      <c r="H20" s="9">
        <v>10.75</v>
      </c>
      <c r="I20">
        <v>20111797</v>
      </c>
      <c r="J20" s="4"/>
      <c r="K20" s="9">
        <v>10.75</v>
      </c>
      <c r="L20" s="1">
        <f t="shared" si="1"/>
        <v>0</v>
      </c>
      <c r="M20" s="1">
        <f t="shared" si="2"/>
        <v>20111.796999999999</v>
      </c>
      <c r="N20" s="1">
        <f t="shared" si="3"/>
        <v>0</v>
      </c>
      <c r="O20" s="1">
        <f t="shared" si="4"/>
        <v>0</v>
      </c>
      <c r="P20" s="14">
        <f t="shared" si="5"/>
        <v>20111.796999999999</v>
      </c>
      <c r="Q20" s="3"/>
      <c r="R20" s="3"/>
    </row>
    <row r="21" spans="1:18">
      <c r="A21" s="9">
        <v>11.25</v>
      </c>
      <c r="B21" s="15"/>
      <c r="C21" s="43">
        <v>33</v>
      </c>
      <c r="D21" s="43">
        <v>1</v>
      </c>
      <c r="E21" s="43"/>
      <c r="F21" s="13">
        <f t="shared" si="0"/>
        <v>34</v>
      </c>
      <c r="G21" s="1"/>
      <c r="H21" s="9">
        <v>11.25</v>
      </c>
      <c r="I21">
        <v>31059786</v>
      </c>
      <c r="J21" s="4"/>
      <c r="K21" s="9">
        <v>11.25</v>
      </c>
      <c r="L21" s="1">
        <f t="shared" si="1"/>
        <v>0</v>
      </c>
      <c r="M21" s="1">
        <f t="shared" si="2"/>
        <v>30146.262882352901</v>
      </c>
      <c r="N21" s="1">
        <f t="shared" si="3"/>
        <v>913.52311764705905</v>
      </c>
      <c r="O21" s="1">
        <f t="shared" si="4"/>
        <v>0</v>
      </c>
      <c r="P21" s="14">
        <f t="shared" si="5"/>
        <v>31059.786</v>
      </c>
      <c r="Q21" s="3"/>
      <c r="R21" s="3"/>
    </row>
    <row r="22" spans="1:18">
      <c r="A22" s="9">
        <v>11.75</v>
      </c>
      <c r="B22" s="15"/>
      <c r="C22" s="43">
        <v>43</v>
      </c>
      <c r="D22" s="43"/>
      <c r="E22" s="43"/>
      <c r="F22" s="13">
        <f t="shared" si="0"/>
        <v>43</v>
      </c>
      <c r="G22" s="4"/>
      <c r="H22" s="9">
        <v>11.75</v>
      </c>
      <c r="I22">
        <v>35317900</v>
      </c>
      <c r="J22" s="4"/>
      <c r="K22" s="9">
        <v>11.75</v>
      </c>
      <c r="L22" s="1">
        <f t="shared" si="1"/>
        <v>0</v>
      </c>
      <c r="M22" s="1">
        <f t="shared" si="2"/>
        <v>35317.9</v>
      </c>
      <c r="N22" s="1">
        <f t="shared" si="3"/>
        <v>0</v>
      </c>
      <c r="O22" s="1">
        <f t="shared" si="4"/>
        <v>0</v>
      </c>
      <c r="P22" s="14">
        <f t="shared" si="5"/>
        <v>35317.9</v>
      </c>
      <c r="Q22" s="3"/>
      <c r="R22" s="3"/>
    </row>
    <row r="23" spans="1:18">
      <c r="A23" s="9">
        <v>12.25</v>
      </c>
      <c r="B23" s="15"/>
      <c r="C23" s="43">
        <v>56</v>
      </c>
      <c r="D23" s="43">
        <v>1</v>
      </c>
      <c r="E23" s="43"/>
      <c r="F23" s="13">
        <f t="shared" si="0"/>
        <v>57</v>
      </c>
      <c r="G23" s="4"/>
      <c r="H23" s="9">
        <v>12.25</v>
      </c>
      <c r="I23">
        <v>22466592</v>
      </c>
      <c r="J23" s="4"/>
      <c r="K23" s="9">
        <v>12.25</v>
      </c>
      <c r="L23" s="1">
        <f t="shared" si="1"/>
        <v>0</v>
      </c>
      <c r="M23" s="1">
        <f t="shared" si="2"/>
        <v>22072.4412631579</v>
      </c>
      <c r="N23" s="1">
        <f t="shared" si="3"/>
        <v>394.150736842105</v>
      </c>
      <c r="O23" s="1">
        <f t="shared" si="4"/>
        <v>0</v>
      </c>
      <c r="P23" s="14">
        <f t="shared" si="5"/>
        <v>22466.592000000001</v>
      </c>
      <c r="Q23" s="3"/>
      <c r="R23" s="3"/>
    </row>
    <row r="24" spans="1:18">
      <c r="A24" s="9">
        <v>12.75</v>
      </c>
      <c r="B24" s="15"/>
      <c r="C24" s="43">
        <v>61</v>
      </c>
      <c r="D24" s="43">
        <v>1</v>
      </c>
      <c r="E24" s="43"/>
      <c r="F24" s="13">
        <f t="shared" si="0"/>
        <v>62</v>
      </c>
      <c r="G24" s="4"/>
      <c r="H24" s="9">
        <v>12.75</v>
      </c>
      <c r="I24">
        <v>12691904</v>
      </c>
      <c r="J24" s="4"/>
      <c r="K24" s="9">
        <v>12.75</v>
      </c>
      <c r="L24" s="1">
        <f t="shared" si="1"/>
        <v>0</v>
      </c>
      <c r="M24" s="1">
        <f t="shared" si="2"/>
        <v>12487.1958709677</v>
      </c>
      <c r="N24" s="1">
        <f t="shared" si="3"/>
        <v>204.708129032258</v>
      </c>
      <c r="O24" s="1">
        <f t="shared" si="4"/>
        <v>0</v>
      </c>
      <c r="P24" s="14">
        <f t="shared" si="5"/>
        <v>12691.904</v>
      </c>
      <c r="Q24" s="3"/>
      <c r="R24" s="3"/>
    </row>
    <row r="25" spans="1:18">
      <c r="A25" s="9">
        <v>13.25</v>
      </c>
      <c r="B25" s="15"/>
      <c r="C25" s="43">
        <v>40</v>
      </c>
      <c r="D25" s="43">
        <v>2</v>
      </c>
      <c r="E25" s="43"/>
      <c r="F25" s="13">
        <f t="shared" si="0"/>
        <v>42</v>
      </c>
      <c r="G25" s="4"/>
      <c r="H25" s="9">
        <v>13.25</v>
      </c>
      <c r="I25">
        <v>7049938</v>
      </c>
      <c r="J25" s="4"/>
      <c r="K25" s="9">
        <v>13.25</v>
      </c>
      <c r="L25" s="1">
        <f t="shared" si="1"/>
        <v>0</v>
      </c>
      <c r="M25" s="1">
        <f t="shared" si="2"/>
        <v>6714.2266666666701</v>
      </c>
      <c r="N25" s="1">
        <f t="shared" si="3"/>
        <v>335.71133333333302</v>
      </c>
      <c r="O25" s="1">
        <f t="shared" si="4"/>
        <v>0</v>
      </c>
      <c r="P25" s="14">
        <f t="shared" si="5"/>
        <v>7049.9380000000001</v>
      </c>
      <c r="Q25" s="3"/>
      <c r="R25" s="3"/>
    </row>
    <row r="26" spans="1:18">
      <c r="A26" s="9">
        <v>13.75</v>
      </c>
      <c r="B26" s="15"/>
      <c r="C26" s="43">
        <v>26</v>
      </c>
      <c r="D26" s="43">
        <v>6</v>
      </c>
      <c r="E26" s="43"/>
      <c r="F26" s="13">
        <f t="shared" si="0"/>
        <v>32</v>
      </c>
      <c r="G26" s="4"/>
      <c r="H26" s="9">
        <v>13.75</v>
      </c>
      <c r="I26">
        <v>3488883</v>
      </c>
      <c r="J26" s="4"/>
      <c r="K26" s="9">
        <v>13.75</v>
      </c>
      <c r="L26" s="1">
        <f t="shared" si="1"/>
        <v>0</v>
      </c>
      <c r="M26" s="1">
        <f t="shared" si="2"/>
        <v>2834.7174375</v>
      </c>
      <c r="N26" s="1">
        <f t="shared" si="3"/>
        <v>654.16556249999996</v>
      </c>
      <c r="O26" s="1">
        <f t="shared" si="4"/>
        <v>0</v>
      </c>
      <c r="P26" s="14">
        <f t="shared" si="5"/>
        <v>3488.8829999999998</v>
      </c>
      <c r="Q26" s="3"/>
      <c r="R26" s="3"/>
    </row>
    <row r="27" spans="1:18">
      <c r="A27" s="9">
        <v>14.25</v>
      </c>
      <c r="B27" s="15"/>
      <c r="C27" s="43">
        <v>13</v>
      </c>
      <c r="D27" s="43">
        <v>6</v>
      </c>
      <c r="E27" s="43"/>
      <c r="F27" s="13">
        <f t="shared" si="0"/>
        <v>19</v>
      </c>
      <c r="G27" s="4"/>
      <c r="H27" s="9">
        <v>14.25</v>
      </c>
      <c r="I27">
        <v>2538915</v>
      </c>
      <c r="J27" s="4"/>
      <c r="K27" s="9">
        <v>14.25</v>
      </c>
      <c r="L27" s="1">
        <f t="shared" si="1"/>
        <v>0</v>
      </c>
      <c r="M27" s="1">
        <f t="shared" si="2"/>
        <v>1737.1523684210499</v>
      </c>
      <c r="N27" s="1">
        <f t="shared" si="3"/>
        <v>801.76263157894698</v>
      </c>
      <c r="O27" s="1">
        <f t="shared" si="4"/>
        <v>0</v>
      </c>
      <c r="P27" s="14">
        <f t="shared" si="5"/>
        <v>2538.915</v>
      </c>
      <c r="Q27" s="3"/>
      <c r="R27" s="3"/>
    </row>
    <row r="28" spans="1:18">
      <c r="A28" s="9">
        <v>14.75</v>
      </c>
      <c r="B28" s="15"/>
      <c r="C28" s="43">
        <v>4</v>
      </c>
      <c r="D28" s="43">
        <v>9</v>
      </c>
      <c r="E28" s="43">
        <v>1</v>
      </c>
      <c r="F28" s="13">
        <f t="shared" si="0"/>
        <v>14</v>
      </c>
      <c r="G28" s="1"/>
      <c r="H28" s="9">
        <v>14.75</v>
      </c>
      <c r="I28">
        <v>1423814</v>
      </c>
      <c r="J28" s="4"/>
      <c r="K28" s="9">
        <v>14.75</v>
      </c>
      <c r="L28" s="1">
        <f t="shared" si="1"/>
        <v>0</v>
      </c>
      <c r="M28" s="1">
        <f t="shared" si="2"/>
        <v>406.80399999999997</v>
      </c>
      <c r="N28" s="1">
        <f t="shared" si="3"/>
        <v>915.30899999999997</v>
      </c>
      <c r="O28" s="1">
        <f t="shared" si="4"/>
        <v>101.70099999999999</v>
      </c>
      <c r="P28" s="14">
        <f t="shared" si="5"/>
        <v>1423.8140000000001</v>
      </c>
      <c r="Q28" s="3"/>
      <c r="R28" s="3"/>
    </row>
    <row r="29" spans="1:18">
      <c r="A29" s="9">
        <v>15.25</v>
      </c>
      <c r="B29" s="15"/>
      <c r="C29" s="43"/>
      <c r="D29" s="43">
        <v>5</v>
      </c>
      <c r="E29" s="43"/>
      <c r="F29" s="13">
        <f t="shared" si="0"/>
        <v>5</v>
      </c>
      <c r="G29" s="1"/>
      <c r="H29" s="9">
        <v>15.25</v>
      </c>
      <c r="I29">
        <v>739710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739.71</v>
      </c>
      <c r="O29" s="1">
        <f t="shared" si="4"/>
        <v>0</v>
      </c>
      <c r="P29" s="14">
        <f t="shared" si="5"/>
        <v>739.71</v>
      </c>
      <c r="Q29" s="3"/>
      <c r="R29" s="3"/>
    </row>
    <row r="30" spans="1:18">
      <c r="A30" s="9">
        <v>15.75</v>
      </c>
      <c r="B30" s="36"/>
      <c r="C30" s="43"/>
      <c r="D30" s="43">
        <v>1</v>
      </c>
      <c r="E30" s="43"/>
      <c r="F30" s="13">
        <f t="shared" si="0"/>
        <v>1</v>
      </c>
      <c r="G30" s="1"/>
      <c r="H30" s="9">
        <v>15.75</v>
      </c>
      <c r="I30">
        <v>472253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472.25299999999999</v>
      </c>
      <c r="O30" s="1">
        <f t="shared" si="4"/>
        <v>0</v>
      </c>
      <c r="P30" s="14">
        <f t="shared" si="5"/>
        <v>472.25299999999999</v>
      </c>
      <c r="Q30" s="3"/>
      <c r="R30" s="3"/>
    </row>
    <row r="31" spans="1:18">
      <c r="A31" s="9">
        <v>16.25</v>
      </c>
      <c r="B31" s="11"/>
      <c r="C31" s="42"/>
      <c r="D31" s="42">
        <v>1</v>
      </c>
      <c r="E31" s="42"/>
      <c r="F31" s="13">
        <f t="shared" si="0"/>
        <v>1</v>
      </c>
      <c r="G31" s="1"/>
      <c r="H31" s="9">
        <v>16.25</v>
      </c>
      <c r="I31">
        <v>174398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174.398</v>
      </c>
      <c r="O31" s="1">
        <f t="shared" si="4"/>
        <v>0</v>
      </c>
      <c r="P31" s="14">
        <f t="shared" si="5"/>
        <v>174.398</v>
      </c>
      <c r="Q31" s="3"/>
      <c r="R31" s="3"/>
    </row>
    <row r="32" spans="1:18">
      <c r="A32" s="9">
        <v>16.75</v>
      </c>
      <c r="B32" s="11"/>
      <c r="C32" s="11"/>
      <c r="D32" s="10">
        <v>1</v>
      </c>
      <c r="E32" s="11"/>
      <c r="F32" s="13">
        <f t="shared" si="0"/>
        <v>1</v>
      </c>
      <c r="G32" s="1"/>
      <c r="H32" s="9">
        <v>16.75</v>
      </c>
      <c r="I32">
        <v>50144</v>
      </c>
      <c r="J32" s="19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50.143999999999998</v>
      </c>
      <c r="O32" s="1">
        <f t="shared" si="4"/>
        <v>0</v>
      </c>
      <c r="P32" s="14">
        <f t="shared" si="5"/>
        <v>50.143999999999998</v>
      </c>
      <c r="Q32" s="3"/>
      <c r="R32" s="3"/>
    </row>
    <row r="33" spans="1:18">
      <c r="A33" s="9">
        <v>17.25</v>
      </c>
      <c r="B33" s="11"/>
      <c r="C33" s="11"/>
      <c r="D33" s="10">
        <v>1</v>
      </c>
      <c r="E33" s="11"/>
      <c r="F33" s="13">
        <f t="shared" si="0"/>
        <v>1</v>
      </c>
      <c r="G33" s="1"/>
      <c r="H33" s="9">
        <v>17.25</v>
      </c>
      <c r="I33">
        <v>33690</v>
      </c>
      <c r="J33" s="19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33.69</v>
      </c>
      <c r="O33" s="1">
        <f t="shared" si="4"/>
        <v>0</v>
      </c>
      <c r="P33" s="14">
        <f t="shared" si="5"/>
        <v>33.69</v>
      </c>
      <c r="Q33" s="3"/>
      <c r="R33" s="3"/>
    </row>
    <row r="34" spans="1:18">
      <c r="A34" s="9">
        <v>17.75</v>
      </c>
      <c r="B34" s="11"/>
      <c r="C34" s="11"/>
      <c r="D34" s="11"/>
      <c r="E34" s="11"/>
      <c r="F34" s="13">
        <f t="shared" si="0"/>
        <v>0</v>
      </c>
      <c r="G34" s="1"/>
      <c r="H34" s="9">
        <v>17.75</v>
      </c>
      <c r="I34" s="4"/>
      <c r="J34" s="19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11"/>
      <c r="C35" s="11"/>
      <c r="D35" s="11"/>
      <c r="E35" s="11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11"/>
      <c r="C36" s="11"/>
      <c r="D36" s="11"/>
      <c r="E36" s="11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36"/>
      <c r="C37" s="37"/>
      <c r="D37" s="37"/>
      <c r="E37" s="37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20">
        <f>SUM(B6:B37)</f>
        <v>0</v>
      </c>
      <c r="C38" s="20">
        <f>SUM(C6:C37)</f>
        <v>349</v>
      </c>
      <c r="D38" s="20">
        <f>SUM(D6:D37)</f>
        <v>35</v>
      </c>
      <c r="E38" s="20">
        <f>SUM(E6:E37)</f>
        <v>1</v>
      </c>
      <c r="F38" s="21">
        <f>SUM(F6:F37)</f>
        <v>385</v>
      </c>
      <c r="G38" s="22"/>
      <c r="H38" s="7" t="s">
        <v>7</v>
      </c>
      <c r="I38" s="4">
        <f>SUM(I6:I37)</f>
        <v>153973432</v>
      </c>
      <c r="J38" s="1"/>
      <c r="K38" s="7" t="s">
        <v>7</v>
      </c>
      <c r="L38" s="20">
        <f>SUM(L6:L37)</f>
        <v>0</v>
      </c>
      <c r="M38" s="20">
        <f>SUM(M6:M37)</f>
        <v>148182.20548906599</v>
      </c>
      <c r="N38" s="20">
        <f>SUM(N6:N37)</f>
        <v>5689.5255109337004</v>
      </c>
      <c r="O38" s="20">
        <f>SUM(O6:O37)</f>
        <v>101.70099999999999</v>
      </c>
      <c r="P38" s="23">
        <f>SUM(P6:P37)</f>
        <v>153973.432</v>
      </c>
      <c r="Q38" s="24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11</v>
      </c>
      <c r="I44" s="1">
        <v>5.0314000000000001E-3</v>
      </c>
      <c r="J44" s="26" t="s">
        <v>12</v>
      </c>
      <c r="K44" s="1">
        <v>3.1068406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7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0.30557125204958602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8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0.45080952745960601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8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0.63689527297510795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8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0.86917856533544802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8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1.15307019858866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8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1.4940364601595699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8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1.8975947781956399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8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3">
        <f t="shared" si="10"/>
        <v>0</v>
      </c>
      <c r="G54" s="1"/>
      <c r="H54" s="9">
        <f t="shared" si="11"/>
        <v>2.3693100356340402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8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1051.6052500000001</v>
      </c>
      <c r="D55" s="1">
        <f t="shared" si="8"/>
        <v>0</v>
      </c>
      <c r="E55" s="1">
        <f t="shared" si="9"/>
        <v>0</v>
      </c>
      <c r="F55" s="13">
        <f t="shared" si="10"/>
        <v>1051.6052500000001</v>
      </c>
      <c r="G55" s="1"/>
      <c r="H55" s="9">
        <f t="shared" si="11"/>
        <v>2.9147914063235798</v>
      </c>
      <c r="I55" s="1">
        <f t="shared" si="12"/>
        <v>0</v>
      </c>
      <c r="J55" s="1">
        <f t="shared" si="13"/>
        <v>395.510960715453</v>
      </c>
      <c r="K55" s="1">
        <f t="shared" si="14"/>
        <v>0</v>
      </c>
      <c r="L55" s="1">
        <f t="shared" si="15"/>
        <v>0</v>
      </c>
      <c r="M55" s="28">
        <f t="shared" si="16"/>
        <v>395.510960715453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1865.1022499999999</v>
      </c>
      <c r="D56" s="1">
        <f t="shared" si="8"/>
        <v>0</v>
      </c>
      <c r="E56" s="1">
        <f t="shared" si="9"/>
        <v>0</v>
      </c>
      <c r="F56" s="13">
        <f t="shared" si="10"/>
        <v>1865.1022499999999</v>
      </c>
      <c r="G56" s="1"/>
      <c r="H56" s="9">
        <f t="shared" si="11"/>
        <v>3.5396896078937399</v>
      </c>
      <c r="I56" s="1">
        <f t="shared" si="12"/>
        <v>0</v>
      </c>
      <c r="J56" s="1">
        <f t="shared" si="13"/>
        <v>800.22824872536103</v>
      </c>
      <c r="K56" s="1">
        <f t="shared" si="14"/>
        <v>0</v>
      </c>
      <c r="L56" s="1">
        <f t="shared" si="15"/>
        <v>0</v>
      </c>
      <c r="M56" s="28">
        <f t="shared" si="16"/>
        <v>800.22824872536103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12454.828750000001</v>
      </c>
      <c r="D57" s="1">
        <f t="shared" si="8"/>
        <v>0</v>
      </c>
      <c r="E57" s="1">
        <f t="shared" si="9"/>
        <v>0</v>
      </c>
      <c r="F57" s="13">
        <f t="shared" si="10"/>
        <v>12454.828750000001</v>
      </c>
      <c r="G57" s="1"/>
      <c r="H57" s="9">
        <f t="shared" si="11"/>
        <v>4.2496944928236404</v>
      </c>
      <c r="I57" s="1">
        <f t="shared" si="12"/>
        <v>0</v>
      </c>
      <c r="J57" s="1">
        <f t="shared" si="13"/>
        <v>6049.0533883356102</v>
      </c>
      <c r="K57" s="1">
        <f t="shared" si="14"/>
        <v>0</v>
      </c>
      <c r="L57" s="1">
        <f t="shared" si="15"/>
        <v>0</v>
      </c>
      <c r="M57" s="28">
        <f t="shared" si="16"/>
        <v>6049.0533883356102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12465.799499999999</v>
      </c>
      <c r="D58" s="1">
        <f t="shared" si="8"/>
        <v>0</v>
      </c>
      <c r="E58" s="1">
        <f t="shared" si="9"/>
        <v>0</v>
      </c>
      <c r="F58" s="13">
        <f t="shared" si="10"/>
        <v>12465.799499999999</v>
      </c>
      <c r="G58" s="1"/>
      <c r="H58" s="9">
        <f t="shared" si="11"/>
        <v>5.0505329178908598</v>
      </c>
      <c r="I58" s="1">
        <f t="shared" si="12"/>
        <v>0</v>
      </c>
      <c r="J58" s="1">
        <f t="shared" si="13"/>
        <v>6806.3708889272903</v>
      </c>
      <c r="K58" s="1">
        <f t="shared" si="14"/>
        <v>0</v>
      </c>
      <c r="L58" s="1">
        <f t="shared" si="15"/>
        <v>0</v>
      </c>
      <c r="M58" s="28">
        <f t="shared" si="16"/>
        <v>6806.3708889272903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44492.798999999999</v>
      </c>
      <c r="D59" s="1">
        <f t="shared" si="8"/>
        <v>0</v>
      </c>
      <c r="E59" s="1">
        <f t="shared" si="9"/>
        <v>0</v>
      </c>
      <c r="F59" s="13">
        <f t="shared" si="10"/>
        <v>44492.798999999999</v>
      </c>
      <c r="G59" s="1"/>
      <c r="H59" s="9">
        <f t="shared" si="11"/>
        <v>5.9479668456129602</v>
      </c>
      <c r="I59" s="1">
        <f t="shared" si="12"/>
        <v>0</v>
      </c>
      <c r="J59" s="1">
        <f t="shared" si="13"/>
        <v>27142.737776463699</v>
      </c>
      <c r="K59" s="1">
        <f t="shared" si="14"/>
        <v>0</v>
      </c>
      <c r="L59" s="1">
        <f t="shared" si="15"/>
        <v>0</v>
      </c>
      <c r="M59" s="28">
        <f t="shared" si="16"/>
        <v>27142.737776463699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88739.549249999996</v>
      </c>
      <c r="D60" s="1">
        <f t="shared" si="8"/>
        <v>0</v>
      </c>
      <c r="E60" s="1">
        <f t="shared" si="9"/>
        <v>0</v>
      </c>
      <c r="F60" s="13">
        <f t="shared" si="10"/>
        <v>88739.549249999996</v>
      </c>
      <c r="G60" s="1"/>
      <c r="H60" s="9">
        <f t="shared" si="11"/>
        <v>6.9477916411393803</v>
      </c>
      <c r="I60" s="1">
        <f t="shared" si="12"/>
        <v>0</v>
      </c>
      <c r="J60" s="1">
        <f t="shared" si="13"/>
        <v>60150.624245622101</v>
      </c>
      <c r="K60" s="1">
        <f t="shared" si="14"/>
        <v>0</v>
      </c>
      <c r="L60" s="1">
        <f t="shared" si="15"/>
        <v>0</v>
      </c>
      <c r="M60" s="28">
        <f t="shared" si="16"/>
        <v>60150.624245622101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216201.81774999999</v>
      </c>
      <c r="D61" s="1">
        <f t="shared" si="8"/>
        <v>0</v>
      </c>
      <c r="E61" s="1">
        <f t="shared" si="9"/>
        <v>0</v>
      </c>
      <c r="F61" s="13">
        <f t="shared" si="10"/>
        <v>216201.81774999999</v>
      </c>
      <c r="G61" s="1"/>
      <c r="H61" s="9">
        <f t="shared" si="11"/>
        <v>8.0558345354037808</v>
      </c>
      <c r="I61" s="1">
        <f t="shared" si="12"/>
        <v>0</v>
      </c>
      <c r="J61" s="1">
        <f t="shared" si="13"/>
        <v>162017.30884163</v>
      </c>
      <c r="K61" s="1">
        <f t="shared" si="14"/>
        <v>0</v>
      </c>
      <c r="L61" s="1">
        <f t="shared" si="15"/>
        <v>0</v>
      </c>
      <c r="M61" s="28">
        <f t="shared" si="16"/>
        <v>162017.30884163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339145.45742647001</v>
      </c>
      <c r="D62" s="1">
        <f t="shared" si="8"/>
        <v>10277.1350735294</v>
      </c>
      <c r="E62" s="1">
        <f t="shared" si="9"/>
        <v>0</v>
      </c>
      <c r="F62" s="13">
        <f t="shared" si="10"/>
        <v>349422.59249999898</v>
      </c>
      <c r="G62" s="1"/>
      <c r="H62" s="9">
        <f t="shared" si="11"/>
        <v>9.2779532309297501</v>
      </c>
      <c r="I62" s="1">
        <f t="shared" si="12"/>
        <v>0</v>
      </c>
      <c r="J62" s="1">
        <f t="shared" si="13"/>
        <v>279695.61710978398</v>
      </c>
      <c r="K62" s="1">
        <f t="shared" si="14"/>
        <v>8475.6247609025504</v>
      </c>
      <c r="L62" s="1">
        <f t="shared" si="15"/>
        <v>0</v>
      </c>
      <c r="M62" s="28">
        <f t="shared" si="16"/>
        <v>288171.24187068699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414985.32500000001</v>
      </c>
      <c r="D63" s="1">
        <f t="shared" si="8"/>
        <v>0</v>
      </c>
      <c r="E63" s="1">
        <f t="shared" si="9"/>
        <v>0</v>
      </c>
      <c r="F63" s="13">
        <f t="shared" si="10"/>
        <v>414985.32500000001</v>
      </c>
      <c r="G63" s="1"/>
      <c r="H63" s="9">
        <f t="shared" si="11"/>
        <v>10.6200346309853</v>
      </c>
      <c r="I63" s="1">
        <f t="shared" si="12"/>
        <v>0</v>
      </c>
      <c r="J63" s="1">
        <f t="shared" si="13"/>
        <v>375077.32109367597</v>
      </c>
      <c r="K63" s="1">
        <f t="shared" si="14"/>
        <v>0</v>
      </c>
      <c r="L63" s="1">
        <f t="shared" si="15"/>
        <v>0</v>
      </c>
      <c r="M63" s="28">
        <f t="shared" si="16"/>
        <v>375077.32109367597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270387.40547368402</v>
      </c>
      <c r="D64" s="1">
        <f t="shared" si="8"/>
        <v>4828.3465263157896</v>
      </c>
      <c r="E64" s="1">
        <f t="shared" si="9"/>
        <v>0</v>
      </c>
      <c r="F64" s="13">
        <f t="shared" si="10"/>
        <v>275215.75199999998</v>
      </c>
      <c r="G64" s="1"/>
      <c r="H64" s="9">
        <f t="shared" si="11"/>
        <v>12.0879936761427</v>
      </c>
      <c r="I64" s="1">
        <f t="shared" si="12"/>
        <v>0</v>
      </c>
      <c r="J64" s="1">
        <f t="shared" si="13"/>
        <v>266811.53040608403</v>
      </c>
      <c r="K64" s="1">
        <f t="shared" si="14"/>
        <v>4764.4916143943501</v>
      </c>
      <c r="L64" s="1">
        <f t="shared" si="15"/>
        <v>0</v>
      </c>
      <c r="M64" s="28">
        <f t="shared" si="16"/>
        <v>271576.02202047798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159211.74735483801</v>
      </c>
      <c r="D65" s="1">
        <f t="shared" si="8"/>
        <v>2610.0286451612901</v>
      </c>
      <c r="E65" s="1">
        <f t="shared" si="9"/>
        <v>0</v>
      </c>
      <c r="F65" s="13">
        <f t="shared" si="10"/>
        <v>161821.77599999899</v>
      </c>
      <c r="G65" s="1"/>
      <c r="H65" s="9">
        <f t="shared" si="11"/>
        <v>13.687772274955501</v>
      </c>
      <c r="I65" s="1">
        <f t="shared" si="12"/>
        <v>0</v>
      </c>
      <c r="J65" s="1">
        <f t="shared" si="13"/>
        <v>170921.89343457</v>
      </c>
      <c r="K65" s="1">
        <f t="shared" si="14"/>
        <v>2801.9982530257498</v>
      </c>
      <c r="L65" s="1">
        <f t="shared" si="15"/>
        <v>0</v>
      </c>
      <c r="M65" s="28">
        <f t="shared" si="16"/>
        <v>173723.89168759601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88963.503333333399</v>
      </c>
      <c r="D66" s="1">
        <f t="shared" si="8"/>
        <v>4448.1751666666596</v>
      </c>
      <c r="E66" s="1">
        <f t="shared" si="9"/>
        <v>0</v>
      </c>
      <c r="F66" s="13">
        <f t="shared" si="10"/>
        <v>93411.678500000096</v>
      </c>
      <c r="G66" s="1"/>
      <c r="H66" s="9">
        <f t="shared" si="11"/>
        <v>15.425338317588301</v>
      </c>
      <c r="I66" s="1">
        <f t="shared" si="12"/>
        <v>0</v>
      </c>
      <c r="J66" s="1">
        <f t="shared" si="13"/>
        <v>103569.217874307</v>
      </c>
      <c r="K66" s="1">
        <f t="shared" si="14"/>
        <v>5178.4608937153198</v>
      </c>
      <c r="L66" s="1">
        <f t="shared" si="15"/>
        <v>0</v>
      </c>
      <c r="M66" s="28">
        <f t="shared" si="16"/>
        <v>108747.678768022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38977.364765625003</v>
      </c>
      <c r="D67" s="1">
        <f t="shared" si="8"/>
        <v>8994.7764843749992</v>
      </c>
      <c r="E67" s="1">
        <f t="shared" si="9"/>
        <v>0</v>
      </c>
      <c r="F67" s="13">
        <f t="shared" si="10"/>
        <v>47972.141250000001</v>
      </c>
      <c r="G67" s="1"/>
      <c r="H67" s="9">
        <f t="shared" si="11"/>
        <v>17.306684762946901</v>
      </c>
      <c r="I67" s="1">
        <f t="shared" si="12"/>
        <v>0</v>
      </c>
      <c r="J67" s="1">
        <f t="shared" si="13"/>
        <v>49059.561082841101</v>
      </c>
      <c r="K67" s="1">
        <f t="shared" si="14"/>
        <v>11321.4371729633</v>
      </c>
      <c r="L67" s="1">
        <f t="shared" si="15"/>
        <v>0</v>
      </c>
      <c r="M67" s="28">
        <f t="shared" si="16"/>
        <v>60380.998255804399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24754.421249999999</v>
      </c>
      <c r="D68" s="1">
        <f t="shared" si="8"/>
        <v>11425.1175</v>
      </c>
      <c r="E68" s="1">
        <f t="shared" si="9"/>
        <v>0</v>
      </c>
      <c r="F68" s="13">
        <f t="shared" si="10"/>
        <v>36179.53875</v>
      </c>
      <c r="G68" s="1"/>
      <c r="H68" s="9">
        <f t="shared" si="11"/>
        <v>19.337828791251599</v>
      </c>
      <c r="I68" s="1">
        <f t="shared" si="12"/>
        <v>0</v>
      </c>
      <c r="J68" s="1">
        <f t="shared" si="13"/>
        <v>33592.755084843498</v>
      </c>
      <c r="K68" s="1">
        <f t="shared" si="14"/>
        <v>15504.348500697</v>
      </c>
      <c r="L68" s="1">
        <f t="shared" si="15"/>
        <v>0</v>
      </c>
      <c r="M68" s="28">
        <f t="shared" si="16"/>
        <v>49097.103585540499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6000.3590000000004</v>
      </c>
      <c r="D69" s="1">
        <f t="shared" si="8"/>
        <v>13500.80775</v>
      </c>
      <c r="E69" s="1">
        <f t="shared" si="9"/>
        <v>1500.0897500000001</v>
      </c>
      <c r="F69" s="13">
        <f t="shared" si="10"/>
        <v>21001.2565</v>
      </c>
      <c r="G69" s="1"/>
      <c r="H69" s="9">
        <f t="shared" si="11"/>
        <v>21.524811015142902</v>
      </c>
      <c r="I69" s="1">
        <f t="shared" si="12"/>
        <v>0</v>
      </c>
      <c r="J69" s="1">
        <f t="shared" si="13"/>
        <v>8756.3792202041896</v>
      </c>
      <c r="K69" s="1">
        <f t="shared" si="14"/>
        <v>19701.853245459399</v>
      </c>
      <c r="L69" s="1">
        <f t="shared" si="15"/>
        <v>2189.0948050510501</v>
      </c>
      <c r="M69" s="28">
        <f t="shared" si="16"/>
        <v>30647.327270714599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11280.577499999999</v>
      </c>
      <c r="E70" s="1">
        <f t="shared" si="9"/>
        <v>0</v>
      </c>
      <c r="F70" s="13">
        <f t="shared" si="10"/>
        <v>11280.577499999999</v>
      </c>
      <c r="G70" s="1"/>
      <c r="H70" s="9">
        <f t="shared" si="11"/>
        <v>23.8736947433562</v>
      </c>
      <c r="I70" s="1">
        <f t="shared" si="12"/>
        <v>0</v>
      </c>
      <c r="J70" s="1">
        <f t="shared" si="13"/>
        <v>0</v>
      </c>
      <c r="K70" s="1">
        <f t="shared" si="14"/>
        <v>17659.610738608</v>
      </c>
      <c r="L70" s="1">
        <f t="shared" si="15"/>
        <v>0</v>
      </c>
      <c r="M70" s="28">
        <f t="shared" si="16"/>
        <v>17659.610738608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7437.9847499999996</v>
      </c>
      <c r="E71" s="1">
        <f t="shared" si="9"/>
        <v>0</v>
      </c>
      <c r="F71" s="13">
        <f t="shared" si="10"/>
        <v>7437.9847499999996</v>
      </c>
      <c r="G71" s="1"/>
      <c r="H71" s="9">
        <f t="shared" si="11"/>
        <v>26.390565291790899</v>
      </c>
      <c r="I71" s="1">
        <f t="shared" si="12"/>
        <v>0</v>
      </c>
      <c r="J71" s="1">
        <f t="shared" si="13"/>
        <v>0</v>
      </c>
      <c r="K71" s="1">
        <f t="shared" si="14"/>
        <v>12463.023630744099</v>
      </c>
      <c r="L71" s="1">
        <f t="shared" si="15"/>
        <v>0</v>
      </c>
      <c r="M71" s="28">
        <f t="shared" si="16"/>
        <v>12463.023630744099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2833.9675000000002</v>
      </c>
      <c r="E72" s="1">
        <f t="shared" si="9"/>
        <v>0</v>
      </c>
      <c r="F72" s="13">
        <f t="shared" si="10"/>
        <v>2833.9675000000002</v>
      </c>
      <c r="G72" s="1"/>
      <c r="H72" s="9">
        <f t="shared" si="11"/>
        <v>29.081529337465401</v>
      </c>
      <c r="I72" s="1">
        <f t="shared" si="12"/>
        <v>0</v>
      </c>
      <c r="J72" s="1">
        <f t="shared" si="13"/>
        <v>0</v>
      </c>
      <c r="K72" s="1">
        <f t="shared" si="14"/>
        <v>5071.7605533952901</v>
      </c>
      <c r="L72" s="1">
        <f t="shared" si="15"/>
        <v>0</v>
      </c>
      <c r="M72" s="28">
        <f t="shared" si="16"/>
        <v>5071.7605533952901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839.91200000000003</v>
      </c>
      <c r="E73" s="1">
        <f t="shared" si="9"/>
        <v>0</v>
      </c>
      <c r="F73" s="13">
        <f t="shared" si="10"/>
        <v>839.91200000000003</v>
      </c>
      <c r="G73" s="1"/>
      <c r="H73" s="9">
        <f t="shared" si="11"/>
        <v>31.952714311405401</v>
      </c>
      <c r="I73" s="1">
        <f t="shared" si="12"/>
        <v>0</v>
      </c>
      <c r="J73" s="1">
        <f t="shared" si="13"/>
        <v>0</v>
      </c>
      <c r="K73" s="1">
        <f t="shared" si="14"/>
        <v>1602.2369064311099</v>
      </c>
      <c r="L73" s="1">
        <f t="shared" si="15"/>
        <v>0</v>
      </c>
      <c r="M73" s="28">
        <f t="shared" si="16"/>
        <v>1602.2369064311099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581.15250000000003</v>
      </c>
      <c r="E74" s="1">
        <f t="shared" si="9"/>
        <v>0</v>
      </c>
      <c r="F74" s="13">
        <f t="shared" si="10"/>
        <v>581.15250000000003</v>
      </c>
      <c r="G74" s="1"/>
      <c r="H74" s="9">
        <f t="shared" si="11"/>
        <v>35.010267826989399</v>
      </c>
      <c r="I74" s="1">
        <f t="shared" si="12"/>
        <v>0</v>
      </c>
      <c r="J74" s="1">
        <f t="shared" si="13"/>
        <v>0</v>
      </c>
      <c r="K74" s="1">
        <f t="shared" si="14"/>
        <v>1179.49592309127</v>
      </c>
      <c r="L74" s="1">
        <f t="shared" si="15"/>
        <v>0</v>
      </c>
      <c r="M74" s="28">
        <f t="shared" si="16"/>
        <v>1179.49592309127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38.2603571406813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8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41.709168642426398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8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45.3629073732858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8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49.227796568147198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8">
        <f t="shared" si="16"/>
        <v>0</v>
      </c>
      <c r="N78" s="3"/>
      <c r="O78" s="3"/>
      <c r="P78" s="3"/>
    </row>
    <row r="79" spans="1:16">
      <c r="A79" s="7" t="s">
        <v>7</v>
      </c>
      <c r="B79" s="20">
        <f>SUM(B47:B78)</f>
        <v>0</v>
      </c>
      <c r="C79" s="20">
        <f>SUM(C47:C78)</f>
        <v>1719697.08535395</v>
      </c>
      <c r="D79" s="20">
        <f>SUM(D47:D78)</f>
        <v>79057.981396048097</v>
      </c>
      <c r="E79" s="20">
        <f>SUM(E47:E78)</f>
        <v>1500.0897500000001</v>
      </c>
      <c r="F79" s="20">
        <f>SUM(F47:F78)</f>
        <v>1800255.1565</v>
      </c>
      <c r="G79" s="13"/>
      <c r="H79" s="7" t="s">
        <v>7</v>
      </c>
      <c r="I79" s="20">
        <f>SUM(I47:I78)</f>
        <v>0</v>
      </c>
      <c r="J79" s="20">
        <f>SUM(J47:J78)</f>
        <v>1550846.10965673</v>
      </c>
      <c r="K79" s="20">
        <f>SUM(K47:K78)</f>
        <v>105724.342193427</v>
      </c>
      <c r="L79" s="20">
        <f>SUM(L47:L78)</f>
        <v>2189.0948050510501</v>
      </c>
      <c r="M79" s="20">
        <f>SUM(M47:M78)</f>
        <v>1658759.54665521</v>
      </c>
      <c r="N79" s="3"/>
      <c r="O79" s="3"/>
      <c r="P79" s="3"/>
    </row>
    <row r="80" spans="1:16">
      <c r="A80" s="5" t="s">
        <v>13</v>
      </c>
      <c r="B80" s="21">
        <f>IF(L38&gt;0,B79/L38,0)</f>
        <v>0</v>
      </c>
      <c r="C80" s="21">
        <f>IF(M38&gt;0,C79/M38,0)</f>
        <v>11.605287420835699</v>
      </c>
      <c r="D80" s="21">
        <f>IF(N38&gt;0,D79/N38,0)</f>
        <v>13.895355815545701</v>
      </c>
      <c r="E80" s="21">
        <f>IF(O38&gt;0,E79/O38,0)</f>
        <v>14.75</v>
      </c>
      <c r="F80" s="21">
        <f>IF(P38&gt;0,F79/P38,0)</f>
        <v>11.691985643990799</v>
      </c>
      <c r="G80" s="13"/>
      <c r="H80" s="5" t="s">
        <v>13</v>
      </c>
      <c r="I80" s="21">
        <f>IF(L38&gt;0,I79/L38,0)</f>
        <v>0</v>
      </c>
      <c r="J80" s="21">
        <f>IF(M38&gt;0,J79/M38,0)</f>
        <v>10.4658052870671</v>
      </c>
      <c r="K80" s="21">
        <f>IF(N38&gt;0,K79/N38,0)</f>
        <v>18.5822775537703</v>
      </c>
      <c r="L80" s="21">
        <f>IF(O38&gt;0,L79/O38,0)</f>
        <v>21.524811015142902</v>
      </c>
      <c r="M80" s="21">
        <f>IF(P38&gt;0,M79/P38,0)</f>
        <v>10.773024443952201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0">
        <v>0</v>
      </c>
      <c r="B92" s="31">
        <f>L$38</f>
        <v>0</v>
      </c>
      <c r="C92" s="32">
        <f>$B$80</f>
        <v>0</v>
      </c>
      <c r="D92" s="32">
        <f>$I$80</f>
        <v>0</v>
      </c>
      <c r="E92" s="31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0">
        <v>1</v>
      </c>
      <c r="B93" s="31">
        <f>M$38</f>
        <v>148182.20548999999</v>
      </c>
      <c r="C93" s="32">
        <f>$C$80</f>
        <v>11.6</v>
      </c>
      <c r="D93" s="32">
        <f>$J$80</f>
        <v>10.5</v>
      </c>
      <c r="E93" s="31">
        <f>B93*D93</f>
        <v>1555913.15765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31">
        <f>N$38</f>
        <v>5689.5255100000004</v>
      </c>
      <c r="C94" s="32">
        <f>$D$80</f>
        <v>13.9</v>
      </c>
      <c r="D94" s="32">
        <f>$K$80</f>
        <v>18.600000000000001</v>
      </c>
      <c r="E94" s="31">
        <f>B94*D94</f>
        <v>105825.17449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31">
        <f>O$38</f>
        <v>101.70099999999999</v>
      </c>
      <c r="C95" s="32">
        <f>$E$80</f>
        <v>14.8</v>
      </c>
      <c r="D95" s="32">
        <f>$L$80</f>
        <v>21.5</v>
      </c>
      <c r="E95" s="31">
        <f>B95*D95</f>
        <v>2186.5715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7</v>
      </c>
      <c r="B96" s="31">
        <f>SUM(B92:B95)</f>
        <v>153973.432</v>
      </c>
      <c r="C96" s="32">
        <f>$F$80</f>
        <v>11.7</v>
      </c>
      <c r="D96" s="32">
        <f>$M$80</f>
        <v>10.8</v>
      </c>
      <c r="E96" s="31">
        <f>SUM(E92:E95)</f>
        <v>1663924.9036399999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2</v>
      </c>
      <c r="B97" s="33">
        <f>$I$2</f>
        <v>1697758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4" t="s">
        <v>20</v>
      </c>
      <c r="B98" s="31">
        <f>IF(E96&gt;0,$I$2/E96,"")</f>
        <v>1.02033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4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22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8">
        <v>907451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11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4">
        <f t="shared" ref="P6:P37" si="2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11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4">
        <f t="shared" si="2"/>
        <v>0</v>
      </c>
      <c r="Q7" s="3"/>
      <c r="R7" s="3"/>
    </row>
    <row r="8" spans="1:18">
      <c r="A8" s="9">
        <v>4.75</v>
      </c>
      <c r="B8" s="10"/>
      <c r="C8" s="11"/>
      <c r="D8" s="11"/>
      <c r="E8" s="11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4">
        <f t="shared" si="2"/>
        <v>0</v>
      </c>
      <c r="Q8" s="3"/>
      <c r="R8" s="3"/>
    </row>
    <row r="9" spans="1:18">
      <c r="A9" s="9">
        <v>5.25</v>
      </c>
      <c r="B9" s="10"/>
      <c r="C9" s="11"/>
      <c r="D9" s="11"/>
      <c r="E9" s="11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4">
        <f t="shared" si="2"/>
        <v>0</v>
      </c>
      <c r="Q9" s="3"/>
      <c r="R9" s="3"/>
    </row>
    <row r="10" spans="1:18">
      <c r="A10" s="9">
        <v>5.75</v>
      </c>
      <c r="B10" s="11"/>
      <c r="C10" s="11"/>
      <c r="D10" s="11"/>
      <c r="E10" s="11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4">
        <f t="shared" si="2"/>
        <v>0</v>
      </c>
      <c r="Q10" s="3"/>
      <c r="R10" s="3"/>
    </row>
    <row r="11" spans="1:18">
      <c r="A11" s="9">
        <v>6.25</v>
      </c>
      <c r="B11" s="11"/>
      <c r="C11" s="11"/>
      <c r="D11" s="11"/>
      <c r="E11" s="11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4">
        <f t="shared" si="2"/>
        <v>0</v>
      </c>
      <c r="Q11" s="3"/>
      <c r="R11" s="3"/>
    </row>
    <row r="12" spans="1:18">
      <c r="A12" s="9">
        <v>6.75</v>
      </c>
      <c r="B12" s="11"/>
      <c r="C12" s="11"/>
      <c r="D12" s="11"/>
      <c r="E12" s="35"/>
      <c r="F12" s="13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4">
        <f t="shared" si="2"/>
        <v>0</v>
      </c>
      <c r="Q12" s="3"/>
      <c r="R12" s="3"/>
    </row>
    <row r="13" spans="1:18">
      <c r="A13" s="9">
        <v>7.25</v>
      </c>
      <c r="B13" s="15">
        <v>1</v>
      </c>
      <c r="C13" s="15"/>
      <c r="D13" s="15"/>
      <c r="E13" s="35"/>
      <c r="F13" s="13">
        <f t="shared" si="0"/>
        <v>1</v>
      </c>
      <c r="G13" s="1"/>
      <c r="H13" s="9">
        <v>7.25</v>
      </c>
      <c r="I13">
        <v>23603</v>
      </c>
      <c r="J13" s="1"/>
      <c r="K13" s="9">
        <v>7.25</v>
      </c>
      <c r="L13" s="1">
        <f t="shared" si="3"/>
        <v>113.449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4">
        <f t="shared" si="2"/>
        <v>113.449</v>
      </c>
      <c r="Q13" s="3"/>
      <c r="R13" s="3"/>
    </row>
    <row r="14" spans="1:18">
      <c r="A14" s="9">
        <v>7.75</v>
      </c>
      <c r="B14" s="15">
        <v>16</v>
      </c>
      <c r="C14" s="15"/>
      <c r="D14" s="15"/>
      <c r="E14" s="35"/>
      <c r="F14" s="13">
        <f t="shared" si="0"/>
        <v>16</v>
      </c>
      <c r="G14" s="1"/>
      <c r="H14" s="9">
        <v>7.75</v>
      </c>
      <c r="I14">
        <v>113449</v>
      </c>
      <c r="J14" s="4"/>
      <c r="K14" s="9">
        <v>7.75</v>
      </c>
      <c r="L14" s="1">
        <f t="shared" si="3"/>
        <v>319.553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4">
        <f t="shared" si="2"/>
        <v>319.553</v>
      </c>
      <c r="Q14" s="3"/>
      <c r="R14" s="3"/>
    </row>
    <row r="15" spans="1:18">
      <c r="A15" s="9">
        <v>8.25</v>
      </c>
      <c r="B15" s="15">
        <v>82</v>
      </c>
      <c r="C15" s="15"/>
      <c r="D15" s="15"/>
      <c r="E15" s="37"/>
      <c r="F15" s="13">
        <f t="shared" si="0"/>
        <v>82</v>
      </c>
      <c r="G15" s="1"/>
      <c r="H15" s="9">
        <v>8.25</v>
      </c>
      <c r="I15">
        <v>319553</v>
      </c>
      <c r="J15" s="4"/>
      <c r="K15" s="9">
        <v>8.25</v>
      </c>
      <c r="L15" s="1">
        <f t="shared" si="3"/>
        <v>582.197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4">
        <f t="shared" si="2"/>
        <v>582.197</v>
      </c>
      <c r="Q15" s="3"/>
      <c r="R15" s="3"/>
    </row>
    <row r="16" spans="1:18">
      <c r="A16" s="9">
        <v>8.75</v>
      </c>
      <c r="B16" s="15">
        <v>131</v>
      </c>
      <c r="C16" s="15"/>
      <c r="D16" s="15"/>
      <c r="E16" s="37"/>
      <c r="F16" s="13">
        <f t="shared" si="0"/>
        <v>131</v>
      </c>
      <c r="G16" s="1"/>
      <c r="H16" s="9">
        <v>8.75</v>
      </c>
      <c r="I16">
        <v>582197</v>
      </c>
      <c r="J16" s="4"/>
      <c r="K16" s="9">
        <v>8.75</v>
      </c>
      <c r="L16" s="1">
        <f t="shared" si="3"/>
        <v>2736.8150000000001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4">
        <f t="shared" si="2"/>
        <v>2736.8150000000001</v>
      </c>
      <c r="Q16" s="3"/>
      <c r="R16" s="3"/>
    </row>
    <row r="17" spans="1:18">
      <c r="A17" s="9">
        <v>9.25</v>
      </c>
      <c r="B17" s="15">
        <v>60</v>
      </c>
      <c r="C17" s="15"/>
      <c r="D17" s="15"/>
      <c r="E17" s="37"/>
      <c r="F17" s="13">
        <f t="shared" si="0"/>
        <v>60</v>
      </c>
      <c r="G17" s="1"/>
      <c r="H17" s="9">
        <v>9.25</v>
      </c>
      <c r="I17">
        <v>2736815</v>
      </c>
      <c r="J17" s="4"/>
      <c r="K17" s="9">
        <v>9.25</v>
      </c>
      <c r="L17" s="1">
        <f t="shared" si="3"/>
        <v>3632.51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4">
        <f t="shared" si="2"/>
        <v>3632.51</v>
      </c>
      <c r="Q17" s="3"/>
      <c r="R17" s="3"/>
    </row>
    <row r="18" spans="1:18">
      <c r="A18" s="9">
        <v>9.75</v>
      </c>
      <c r="B18" s="15">
        <v>72</v>
      </c>
      <c r="C18" s="15">
        <v>1</v>
      </c>
      <c r="D18" s="15"/>
      <c r="E18" s="37"/>
      <c r="F18" s="13">
        <f t="shared" si="0"/>
        <v>73</v>
      </c>
      <c r="G18" s="1"/>
      <c r="H18" s="9">
        <v>9.75</v>
      </c>
      <c r="I18">
        <v>3632510</v>
      </c>
      <c r="J18" s="4"/>
      <c r="K18" s="9">
        <v>9.75</v>
      </c>
      <c r="L18" s="1">
        <f t="shared" si="3"/>
        <v>3732.1594520547901</v>
      </c>
      <c r="M18" s="1">
        <f t="shared" si="4"/>
        <v>51.835547945205498</v>
      </c>
      <c r="N18" s="1">
        <f t="shared" si="5"/>
        <v>0</v>
      </c>
      <c r="O18" s="1">
        <f t="shared" si="6"/>
        <v>0</v>
      </c>
      <c r="P18" s="14">
        <f t="shared" si="2"/>
        <v>3783.9949999999999</v>
      </c>
      <c r="Q18" s="3"/>
      <c r="R18" s="3"/>
    </row>
    <row r="19" spans="1:18">
      <c r="A19" s="9">
        <v>10.25</v>
      </c>
      <c r="B19" s="15">
        <v>80</v>
      </c>
      <c r="C19" s="15">
        <v>7</v>
      </c>
      <c r="D19" s="15"/>
      <c r="E19" s="37"/>
      <c r="F19" s="13">
        <f t="shared" si="0"/>
        <v>87</v>
      </c>
      <c r="G19" s="1"/>
      <c r="H19" s="9">
        <v>10.25</v>
      </c>
      <c r="I19">
        <v>3783995</v>
      </c>
      <c r="J19" s="4"/>
      <c r="K19" s="9">
        <v>10.25</v>
      </c>
      <c r="L19" s="1">
        <f t="shared" si="3"/>
        <v>3785.2257471264402</v>
      </c>
      <c r="M19" s="1">
        <f t="shared" si="4"/>
        <v>331.20725287356299</v>
      </c>
      <c r="N19" s="1">
        <f t="shared" si="5"/>
        <v>0</v>
      </c>
      <c r="O19" s="1">
        <f t="shared" si="6"/>
        <v>0</v>
      </c>
      <c r="P19" s="14">
        <f t="shared" si="2"/>
        <v>4116.433</v>
      </c>
      <c r="Q19" s="3"/>
      <c r="R19" s="3"/>
    </row>
    <row r="20" spans="1:18">
      <c r="A20" s="9">
        <v>10.75</v>
      </c>
      <c r="B20" s="15">
        <v>47</v>
      </c>
      <c r="C20" s="15">
        <v>17</v>
      </c>
      <c r="D20" s="15"/>
      <c r="E20" s="37"/>
      <c r="F20" s="13">
        <f t="shared" si="0"/>
        <v>64</v>
      </c>
      <c r="G20" s="1"/>
      <c r="H20" s="9">
        <v>10.75</v>
      </c>
      <c r="I20">
        <v>4116433</v>
      </c>
      <c r="J20" s="4"/>
      <c r="K20" s="9">
        <v>10.75</v>
      </c>
      <c r="L20" s="1">
        <f t="shared" si="3"/>
        <v>2496.35653125</v>
      </c>
      <c r="M20" s="1">
        <f t="shared" si="4"/>
        <v>902.93746874999999</v>
      </c>
      <c r="N20" s="1">
        <f t="shared" si="5"/>
        <v>0</v>
      </c>
      <c r="O20" s="1">
        <f t="shared" si="6"/>
        <v>0</v>
      </c>
      <c r="P20" s="14">
        <f t="shared" si="2"/>
        <v>3399.2939999999999</v>
      </c>
      <c r="Q20" s="3"/>
      <c r="R20" s="3"/>
    </row>
    <row r="21" spans="1:18">
      <c r="A21" s="9">
        <v>11.25</v>
      </c>
      <c r="B21" s="15">
        <v>31</v>
      </c>
      <c r="C21" s="15">
        <v>29</v>
      </c>
      <c r="D21" s="15"/>
      <c r="E21" s="37"/>
      <c r="F21" s="13">
        <f t="shared" si="0"/>
        <v>60</v>
      </c>
      <c r="G21" s="1"/>
      <c r="H21" s="9">
        <v>11.25</v>
      </c>
      <c r="I21">
        <v>3399294</v>
      </c>
      <c r="J21" s="4"/>
      <c r="K21" s="9">
        <v>11.25</v>
      </c>
      <c r="L21" s="1">
        <f t="shared" si="3"/>
        <v>1913.3913</v>
      </c>
      <c r="M21" s="1">
        <f t="shared" si="4"/>
        <v>1789.9467</v>
      </c>
      <c r="N21" s="1">
        <f t="shared" si="5"/>
        <v>0</v>
      </c>
      <c r="O21" s="1">
        <f t="shared" si="6"/>
        <v>0</v>
      </c>
      <c r="P21" s="14">
        <f t="shared" si="2"/>
        <v>3703.3380000000002</v>
      </c>
      <c r="Q21" s="3"/>
      <c r="R21" s="3"/>
    </row>
    <row r="22" spans="1:18">
      <c r="A22" s="9">
        <v>11.75</v>
      </c>
      <c r="B22" s="15">
        <v>15</v>
      </c>
      <c r="C22" s="15">
        <v>45</v>
      </c>
      <c r="D22" s="15"/>
      <c r="E22" s="37"/>
      <c r="F22" s="13">
        <f t="shared" si="0"/>
        <v>60</v>
      </c>
      <c r="G22" s="4"/>
      <c r="H22" s="9">
        <v>11.75</v>
      </c>
      <c r="I22">
        <v>3703338</v>
      </c>
      <c r="J22" s="4"/>
      <c r="K22" s="9">
        <v>11.75</v>
      </c>
      <c r="L22" s="1">
        <f t="shared" si="3"/>
        <v>1454.2739999999999</v>
      </c>
      <c r="M22" s="1">
        <f t="shared" si="4"/>
        <v>4362.8220000000001</v>
      </c>
      <c r="N22" s="1">
        <f t="shared" si="5"/>
        <v>0</v>
      </c>
      <c r="O22" s="1">
        <f t="shared" si="6"/>
        <v>0</v>
      </c>
      <c r="P22" s="14">
        <f t="shared" si="2"/>
        <v>5817.0959999999995</v>
      </c>
      <c r="Q22" s="3"/>
      <c r="R22" s="3"/>
    </row>
    <row r="23" spans="1:18">
      <c r="A23" s="9">
        <v>12.25</v>
      </c>
      <c r="B23" s="15">
        <v>2</v>
      </c>
      <c r="C23" s="15">
        <v>88</v>
      </c>
      <c r="D23" s="15">
        <v>1</v>
      </c>
      <c r="E23" s="37"/>
      <c r="F23" s="13">
        <f t="shared" si="0"/>
        <v>91</v>
      </c>
      <c r="G23" s="4"/>
      <c r="H23" s="9">
        <v>12.25</v>
      </c>
      <c r="I23">
        <v>5817096</v>
      </c>
      <c r="J23" s="4"/>
      <c r="K23" s="9">
        <v>12.25</v>
      </c>
      <c r="L23" s="1">
        <f t="shared" si="3"/>
        <v>188.58265934065901</v>
      </c>
      <c r="M23" s="1">
        <f t="shared" si="4"/>
        <v>8297.6370109890104</v>
      </c>
      <c r="N23" s="1">
        <f t="shared" si="5"/>
        <v>94.291329670329702</v>
      </c>
      <c r="O23" s="1">
        <f t="shared" si="6"/>
        <v>0</v>
      </c>
      <c r="P23" s="14">
        <f t="shared" si="2"/>
        <v>8580.5110000000004</v>
      </c>
      <c r="Q23" s="3"/>
      <c r="R23" s="3"/>
    </row>
    <row r="24" spans="1:18">
      <c r="A24" s="9">
        <v>12.75</v>
      </c>
      <c r="B24" s="15">
        <v>3</v>
      </c>
      <c r="C24" s="15">
        <v>133</v>
      </c>
      <c r="D24" s="15">
        <v>3</v>
      </c>
      <c r="E24" s="36"/>
      <c r="F24" s="13">
        <f t="shared" si="0"/>
        <v>139</v>
      </c>
      <c r="G24" s="4"/>
      <c r="H24" s="9">
        <v>12.75</v>
      </c>
      <c r="I24">
        <v>8580511</v>
      </c>
      <c r="J24" s="4"/>
      <c r="K24" s="9">
        <v>12.75</v>
      </c>
      <c r="L24" s="1">
        <f t="shared" si="3"/>
        <v>280.04087050359698</v>
      </c>
      <c r="M24" s="1">
        <f t="shared" si="4"/>
        <v>12415.145258992799</v>
      </c>
      <c r="N24" s="1">
        <f t="shared" si="5"/>
        <v>280.04087050359698</v>
      </c>
      <c r="O24" s="1">
        <f t="shared" si="6"/>
        <v>0</v>
      </c>
      <c r="P24" s="14">
        <f t="shared" si="2"/>
        <v>12975.227000000001</v>
      </c>
      <c r="Q24" s="3"/>
      <c r="R24" s="3"/>
    </row>
    <row r="25" spans="1:18">
      <c r="A25" s="9">
        <v>13.25</v>
      </c>
      <c r="B25" s="15"/>
      <c r="C25" s="15">
        <v>125</v>
      </c>
      <c r="D25" s="15">
        <v>8</v>
      </c>
      <c r="E25" s="36"/>
      <c r="F25" s="13">
        <f t="shared" si="0"/>
        <v>133</v>
      </c>
      <c r="G25" s="4"/>
      <c r="H25" s="9">
        <v>13.25</v>
      </c>
      <c r="I25">
        <v>12975227</v>
      </c>
      <c r="J25" s="4"/>
      <c r="K25" s="9">
        <v>13.25</v>
      </c>
      <c r="L25" s="1">
        <f t="shared" si="3"/>
        <v>0</v>
      </c>
      <c r="M25" s="1">
        <f t="shared" si="4"/>
        <v>7835.7462406015002</v>
      </c>
      <c r="N25" s="1">
        <f t="shared" si="5"/>
        <v>501.487759398496</v>
      </c>
      <c r="O25" s="1">
        <f t="shared" si="6"/>
        <v>0</v>
      </c>
      <c r="P25" s="14">
        <f t="shared" si="2"/>
        <v>8337.2340000000004</v>
      </c>
      <c r="Q25" s="3"/>
      <c r="R25" s="3"/>
    </row>
    <row r="26" spans="1:18">
      <c r="A26" s="9">
        <v>13.75</v>
      </c>
      <c r="B26" s="15">
        <v>1</v>
      </c>
      <c r="C26" s="15">
        <v>103</v>
      </c>
      <c r="D26" s="15">
        <v>18</v>
      </c>
      <c r="E26" s="36"/>
      <c r="F26" s="13">
        <f t="shared" si="0"/>
        <v>122</v>
      </c>
      <c r="G26" s="4"/>
      <c r="H26" s="9">
        <v>13.75</v>
      </c>
      <c r="I26">
        <v>8337234</v>
      </c>
      <c r="J26" s="4"/>
      <c r="K26" s="9">
        <v>13.75</v>
      </c>
      <c r="L26" s="1">
        <f t="shared" si="3"/>
        <v>56.4763442622951</v>
      </c>
      <c r="M26" s="1">
        <f t="shared" si="4"/>
        <v>5817.06345901639</v>
      </c>
      <c r="N26" s="1">
        <f t="shared" si="5"/>
        <v>1016.57419672131</v>
      </c>
      <c r="O26" s="1">
        <f t="shared" si="6"/>
        <v>0</v>
      </c>
      <c r="P26" s="14">
        <f t="shared" si="2"/>
        <v>6890.1139999999996</v>
      </c>
      <c r="Q26" s="3"/>
      <c r="R26" s="3"/>
    </row>
    <row r="27" spans="1:18">
      <c r="A27" s="9">
        <v>14.25</v>
      </c>
      <c r="B27" s="15"/>
      <c r="C27" s="15">
        <v>61</v>
      </c>
      <c r="D27" s="15">
        <v>13</v>
      </c>
      <c r="E27" s="36"/>
      <c r="F27" s="13">
        <f t="shared" si="0"/>
        <v>74</v>
      </c>
      <c r="G27" s="4"/>
      <c r="H27" s="9">
        <v>14.25</v>
      </c>
      <c r="I27">
        <v>6890114</v>
      </c>
      <c r="J27" s="4"/>
      <c r="K27" s="9">
        <v>14.25</v>
      </c>
      <c r="L27" s="1">
        <f t="shared" si="3"/>
        <v>0</v>
      </c>
      <c r="M27" s="1">
        <f t="shared" si="4"/>
        <v>2158.3473378378399</v>
      </c>
      <c r="N27" s="1">
        <f t="shared" si="5"/>
        <v>459.975662162162</v>
      </c>
      <c r="O27" s="1">
        <f t="shared" si="6"/>
        <v>0</v>
      </c>
      <c r="P27" s="14">
        <f t="shared" si="2"/>
        <v>2618.3229999999999</v>
      </c>
      <c r="Q27" s="3"/>
      <c r="R27" s="3"/>
    </row>
    <row r="28" spans="1:18">
      <c r="A28" s="9">
        <v>14.75</v>
      </c>
      <c r="B28" s="15"/>
      <c r="C28" s="15">
        <v>21</v>
      </c>
      <c r="D28" s="15">
        <v>20</v>
      </c>
      <c r="E28" s="36">
        <v>1</v>
      </c>
      <c r="F28" s="13">
        <f t="shared" si="0"/>
        <v>42</v>
      </c>
      <c r="G28" s="1"/>
      <c r="H28" s="9">
        <v>14.75</v>
      </c>
      <c r="I28">
        <v>2618323</v>
      </c>
      <c r="J28" s="4"/>
      <c r="K28" s="9">
        <v>14.75</v>
      </c>
      <c r="L28" s="1">
        <f t="shared" si="3"/>
        <v>0</v>
      </c>
      <c r="M28" s="1">
        <f t="shared" si="4"/>
        <v>562.73099999999999</v>
      </c>
      <c r="N28" s="1">
        <f t="shared" si="5"/>
        <v>535.93428571428603</v>
      </c>
      <c r="O28" s="1">
        <f t="shared" si="6"/>
        <v>26.796714285714302</v>
      </c>
      <c r="P28" s="14">
        <f t="shared" si="2"/>
        <v>1125.462</v>
      </c>
      <c r="Q28" s="3"/>
      <c r="R28" s="3"/>
    </row>
    <row r="29" spans="1:18">
      <c r="A29" s="9">
        <v>15.25</v>
      </c>
      <c r="B29" s="15"/>
      <c r="C29" s="15">
        <v>10</v>
      </c>
      <c r="D29" s="15">
        <v>8</v>
      </c>
      <c r="E29" s="36"/>
      <c r="F29" s="13">
        <f t="shared" si="0"/>
        <v>18</v>
      </c>
      <c r="G29" s="1"/>
      <c r="H29" s="9">
        <v>15.25</v>
      </c>
      <c r="I29">
        <v>1125462</v>
      </c>
      <c r="J29" s="4"/>
      <c r="K29" s="9">
        <v>15.25</v>
      </c>
      <c r="L29" s="1">
        <f t="shared" si="3"/>
        <v>0</v>
      </c>
      <c r="M29" s="1">
        <f t="shared" si="4"/>
        <v>100.23055555555599</v>
      </c>
      <c r="N29" s="1">
        <f t="shared" si="5"/>
        <v>80.184444444444395</v>
      </c>
      <c r="O29" s="1">
        <f t="shared" si="6"/>
        <v>0</v>
      </c>
      <c r="P29" s="14">
        <f t="shared" si="2"/>
        <v>180.41499999999999</v>
      </c>
      <c r="Q29" s="3"/>
      <c r="R29" s="3"/>
    </row>
    <row r="30" spans="1:18">
      <c r="A30" s="9">
        <v>15.75</v>
      </c>
      <c r="B30" s="15"/>
      <c r="C30" s="15">
        <v>4</v>
      </c>
      <c r="D30" s="15">
        <v>1</v>
      </c>
      <c r="E30" s="36">
        <v>4</v>
      </c>
      <c r="F30" s="13">
        <f t="shared" si="0"/>
        <v>9</v>
      </c>
      <c r="G30" s="1"/>
      <c r="H30" s="9">
        <v>15.75</v>
      </c>
      <c r="I30">
        <v>180415</v>
      </c>
      <c r="J30" s="4"/>
      <c r="K30" s="9">
        <v>15.75</v>
      </c>
      <c r="L30" s="1">
        <f t="shared" si="3"/>
        <v>0</v>
      </c>
      <c r="M30" s="1">
        <f t="shared" si="4"/>
        <v>27.0671111111111</v>
      </c>
      <c r="N30" s="1">
        <f t="shared" si="5"/>
        <v>6.7667777777777802</v>
      </c>
      <c r="O30" s="1">
        <f t="shared" si="6"/>
        <v>27.0671111111111</v>
      </c>
      <c r="P30" s="14">
        <f t="shared" si="2"/>
        <v>60.901000000000003</v>
      </c>
      <c r="Q30" s="3"/>
      <c r="R30" s="3"/>
    </row>
    <row r="31" spans="1:18">
      <c r="A31" s="9">
        <v>16.25</v>
      </c>
      <c r="B31" s="11"/>
      <c r="C31" s="11">
        <v>3</v>
      </c>
      <c r="D31" s="11">
        <v>1</v>
      </c>
      <c r="E31" s="11"/>
      <c r="F31" s="13">
        <f t="shared" si="0"/>
        <v>4</v>
      </c>
      <c r="G31" s="1"/>
      <c r="H31" s="9">
        <v>16.25</v>
      </c>
      <c r="I31">
        <v>60901</v>
      </c>
      <c r="J31" s="4"/>
      <c r="K31" s="9">
        <v>16.25</v>
      </c>
      <c r="L31" s="1">
        <f t="shared" si="3"/>
        <v>0</v>
      </c>
      <c r="M31" s="1">
        <f t="shared" si="4"/>
        <v>48.622500000000002</v>
      </c>
      <c r="N31" s="1">
        <f t="shared" si="5"/>
        <v>16.2075</v>
      </c>
      <c r="O31" s="1">
        <f t="shared" si="6"/>
        <v>0</v>
      </c>
      <c r="P31" s="14">
        <f t="shared" si="2"/>
        <v>64.83</v>
      </c>
      <c r="Q31" s="3"/>
      <c r="R31" s="3"/>
    </row>
    <row r="32" spans="1:18">
      <c r="A32" s="9">
        <v>16.75</v>
      </c>
      <c r="B32" s="11"/>
      <c r="C32" s="11">
        <v>9</v>
      </c>
      <c r="D32" s="11">
        <v>15</v>
      </c>
      <c r="E32" s="11">
        <v>6</v>
      </c>
      <c r="F32" s="13">
        <f t="shared" si="0"/>
        <v>30</v>
      </c>
      <c r="G32" s="1"/>
      <c r="H32" s="9">
        <v>16.75</v>
      </c>
      <c r="I32">
        <v>64830</v>
      </c>
      <c r="J32" s="19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0</v>
      </c>
      <c r="O32" s="1">
        <f t="shared" si="6"/>
        <v>0</v>
      </c>
      <c r="P32" s="14">
        <f t="shared" si="2"/>
        <v>0</v>
      </c>
      <c r="Q32" s="3"/>
      <c r="R32" s="3"/>
    </row>
    <row r="33" spans="1:18">
      <c r="A33" s="9">
        <v>17.25</v>
      </c>
      <c r="B33" s="11"/>
      <c r="C33" s="11">
        <v>2</v>
      </c>
      <c r="D33" s="11">
        <v>9</v>
      </c>
      <c r="E33" s="11">
        <v>2</v>
      </c>
      <c r="F33" s="13">
        <f t="shared" si="0"/>
        <v>13</v>
      </c>
      <c r="G33" s="1"/>
      <c r="H33" s="9">
        <v>17.25</v>
      </c>
      <c r="I33">
        <v>0</v>
      </c>
      <c r="J33" s="19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4">
        <f t="shared" si="2"/>
        <v>0</v>
      </c>
      <c r="Q33" s="3"/>
      <c r="R33" s="3"/>
    </row>
    <row r="34" spans="1:18">
      <c r="A34" s="9">
        <v>17.75</v>
      </c>
      <c r="B34" s="11"/>
      <c r="C34" s="11"/>
      <c r="D34" s="11">
        <v>2</v>
      </c>
      <c r="E34" s="11"/>
      <c r="F34" s="13">
        <f t="shared" si="0"/>
        <v>2</v>
      </c>
      <c r="G34" s="1"/>
      <c r="H34" s="9">
        <v>17.75</v>
      </c>
      <c r="I34" s="4"/>
      <c r="J34" s="19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4">
        <f t="shared" si="2"/>
        <v>0</v>
      </c>
      <c r="Q34" s="3"/>
      <c r="R34" s="3"/>
    </row>
    <row r="35" spans="1:18">
      <c r="A35" s="9">
        <v>18.25</v>
      </c>
      <c r="B35" s="11"/>
      <c r="C35" s="11"/>
      <c r="D35" s="11"/>
      <c r="E35" s="11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4">
        <f t="shared" si="2"/>
        <v>0</v>
      </c>
      <c r="Q35" s="3"/>
      <c r="R35" s="3"/>
    </row>
    <row r="36" spans="1:18">
      <c r="A36" s="9">
        <v>18.75</v>
      </c>
      <c r="B36" s="11"/>
      <c r="C36" s="11"/>
      <c r="D36" s="11"/>
      <c r="E36" s="11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4">
        <f t="shared" si="2"/>
        <v>0</v>
      </c>
      <c r="Q36" s="3"/>
      <c r="R36" s="3"/>
    </row>
    <row r="37" spans="1:18">
      <c r="A37" s="9">
        <v>19.25</v>
      </c>
      <c r="B37" s="36"/>
      <c r="C37" s="37"/>
      <c r="D37" s="37"/>
      <c r="E37" s="37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4">
        <f t="shared" si="2"/>
        <v>0</v>
      </c>
      <c r="Q37" s="3"/>
      <c r="R37" s="3"/>
    </row>
    <row r="38" spans="1:18">
      <c r="A38" s="7" t="s">
        <v>7</v>
      </c>
      <c r="B38" s="20">
        <f>SUM(B6:B37)</f>
        <v>541</v>
      </c>
      <c r="C38" s="20">
        <f>SUM(C6:C37)</f>
        <v>658</v>
      </c>
      <c r="D38" s="20">
        <f>SUM(D6:D37)</f>
        <v>99</v>
      </c>
      <c r="E38" s="20">
        <f>SUM(E6:E37)</f>
        <v>13</v>
      </c>
      <c r="F38" s="21">
        <f>SUM(F6:F37)</f>
        <v>1311</v>
      </c>
      <c r="G38" s="22"/>
      <c r="H38" s="7" t="s">
        <v>7</v>
      </c>
      <c r="I38" s="4">
        <f>SUM(I6:I37)</f>
        <v>69061300</v>
      </c>
      <c r="J38" s="1"/>
      <c r="K38" s="7" t="s">
        <v>7</v>
      </c>
      <c r="L38" s="20">
        <f>SUM(L6:L37)</f>
        <v>21291.030904537802</v>
      </c>
      <c r="M38" s="20">
        <f>SUM(M6:M37)</f>
        <v>44701.339443673001</v>
      </c>
      <c r="N38" s="20">
        <f>SUM(N6:N37)</f>
        <v>2991.4628263924001</v>
      </c>
      <c r="O38" s="20">
        <f>SUM(O6:O37)</f>
        <v>53.863825396825398</v>
      </c>
      <c r="P38" s="23">
        <f>SUM(P6:P37)</f>
        <v>69037.697</v>
      </c>
      <c r="Q38" s="24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11</v>
      </c>
      <c r="I44" s="1">
        <v>3.5460999999999999E-3</v>
      </c>
      <c r="J44" s="26" t="s">
        <v>12</v>
      </c>
      <c r="K44" s="1">
        <v>3.2351127000000002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7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3">
        <f t="shared" ref="F47:F78" si="12">SUM(B47:E47)</f>
        <v>0</v>
      </c>
      <c r="G47" s="1"/>
      <c r="H47" s="9">
        <f t="shared" ref="H47:H78" si="13">$I$44*((A47)^$K$44)</f>
        <v>0.25515660968512299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8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3">
        <f t="shared" si="12"/>
        <v>0</v>
      </c>
      <c r="G48" s="1"/>
      <c r="H48" s="9">
        <f t="shared" si="13"/>
        <v>0.38252514344862998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8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3">
        <f t="shared" si="12"/>
        <v>0</v>
      </c>
      <c r="G49" s="1"/>
      <c r="H49" s="9">
        <f t="shared" si="13"/>
        <v>0.54818994964241097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8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3">
        <f t="shared" si="12"/>
        <v>0</v>
      </c>
      <c r="G50" s="1"/>
      <c r="H50" s="9">
        <f t="shared" si="13"/>
        <v>0.75778758701648197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8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3">
        <f t="shared" si="12"/>
        <v>0</v>
      </c>
      <c r="G51" s="1"/>
      <c r="H51" s="9">
        <f t="shared" si="13"/>
        <v>1.0170962911964101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8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3">
        <f t="shared" si="12"/>
        <v>0</v>
      </c>
      <c r="G52" s="1"/>
      <c r="H52" s="9">
        <f t="shared" si="13"/>
        <v>1.3320254735453301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8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0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3">
        <f t="shared" si="12"/>
        <v>0</v>
      </c>
      <c r="G53" s="1"/>
      <c r="H53" s="9">
        <f t="shared" si="13"/>
        <v>1.7086068618674699</v>
      </c>
      <c r="I53" s="1">
        <f t="shared" si="14"/>
        <v>0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8">
        <f t="shared" si="18"/>
        <v>0</v>
      </c>
      <c r="N53" s="3"/>
      <c r="O53" s="3"/>
      <c r="P53" s="3"/>
    </row>
    <row r="54" spans="1:16">
      <c r="A54" s="9">
        <v>7.25</v>
      </c>
      <c r="B54" s="1">
        <f t="shared" si="8"/>
        <v>822.50525000000005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3">
        <f t="shared" si="12"/>
        <v>822.50525000000005</v>
      </c>
      <c r="G54" s="1"/>
      <c r="H54" s="9">
        <f t="shared" si="13"/>
        <v>2.1529869126602099</v>
      </c>
      <c r="I54" s="1">
        <f t="shared" si="14"/>
        <v>244.25421225438799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8">
        <f t="shared" si="18"/>
        <v>244.25421225438799</v>
      </c>
      <c r="N54" s="3"/>
      <c r="O54" s="3"/>
      <c r="P54" s="3"/>
    </row>
    <row r="55" spans="1:16">
      <c r="A55" s="9">
        <v>7.75</v>
      </c>
      <c r="B55" s="1">
        <f t="shared" si="8"/>
        <v>2476.53575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3">
        <f t="shared" si="12"/>
        <v>2476.53575</v>
      </c>
      <c r="G55" s="1"/>
      <c r="H55" s="9">
        <f t="shared" si="13"/>
        <v>2.6714202299771799</v>
      </c>
      <c r="I55" s="1">
        <f t="shared" si="14"/>
        <v>853.66034874989805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8">
        <f t="shared" si="18"/>
        <v>853.66034874989805</v>
      </c>
      <c r="N55" s="3"/>
      <c r="O55" s="3"/>
      <c r="P55" s="3"/>
    </row>
    <row r="56" spans="1:16">
      <c r="A56" s="9">
        <v>8.25</v>
      </c>
      <c r="B56" s="1">
        <f t="shared" si="8"/>
        <v>4803.1252500000001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3">
        <f t="shared" si="12"/>
        <v>4803.1252500000001</v>
      </c>
      <c r="G56" s="1"/>
      <c r="H56" s="9">
        <f t="shared" si="13"/>
        <v>3.2702637959860801</v>
      </c>
      <c r="I56" s="1">
        <f t="shared" si="14"/>
        <v>1903.93777123171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8">
        <f t="shared" si="18"/>
        <v>1903.93777123171</v>
      </c>
      <c r="N56" s="3"/>
      <c r="O56" s="3"/>
      <c r="P56" s="3"/>
    </row>
    <row r="57" spans="1:16">
      <c r="A57" s="9">
        <v>8.75</v>
      </c>
      <c r="B57" s="1">
        <f t="shared" si="8"/>
        <v>23947.131249999999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3">
        <f t="shared" si="12"/>
        <v>23947.131249999999</v>
      </c>
      <c r="G57" s="1"/>
      <c r="H57" s="9">
        <f t="shared" si="13"/>
        <v>3.9559718664080501</v>
      </c>
      <c r="I57" s="1">
        <f t="shared" si="14"/>
        <v>10826.763143563499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8">
        <f t="shared" si="18"/>
        <v>10826.763143563499</v>
      </c>
      <c r="N57" s="3"/>
      <c r="O57" s="3"/>
      <c r="P57" s="3"/>
    </row>
    <row r="58" spans="1:16">
      <c r="A58" s="9">
        <v>9.25</v>
      </c>
      <c r="B58" s="1">
        <f t="shared" si="8"/>
        <v>33600.717499999999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3">
        <f t="shared" si="12"/>
        <v>33600.717499999999</v>
      </c>
      <c r="G58" s="1"/>
      <c r="H58" s="9">
        <f t="shared" si="13"/>
        <v>4.7350914180089898</v>
      </c>
      <c r="I58" s="1">
        <f t="shared" si="14"/>
        <v>17200.266926831799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8">
        <f t="shared" si="18"/>
        <v>17200.266926831799</v>
      </c>
      <c r="N58" s="3"/>
      <c r="O58" s="3"/>
      <c r="P58" s="3"/>
    </row>
    <row r="59" spans="1:16">
      <c r="A59" s="9">
        <v>9.75</v>
      </c>
      <c r="B59" s="1">
        <f t="shared" si="8"/>
        <v>36388.554657534201</v>
      </c>
      <c r="C59" s="1">
        <f t="shared" si="9"/>
        <v>505.396592465754</v>
      </c>
      <c r="D59" s="1">
        <f t="shared" si="10"/>
        <v>0</v>
      </c>
      <c r="E59" s="1">
        <f t="shared" si="11"/>
        <v>0</v>
      </c>
      <c r="F59" s="13">
        <f t="shared" si="12"/>
        <v>36893.951249999998</v>
      </c>
      <c r="G59" s="1"/>
      <c r="H59" s="9">
        <f t="shared" si="13"/>
        <v>5.6142580599069296</v>
      </c>
      <c r="I59" s="1">
        <f t="shared" si="14"/>
        <v>20953.306284556402</v>
      </c>
      <c r="J59" s="1">
        <f t="shared" si="15"/>
        <v>291.018142841062</v>
      </c>
      <c r="K59" s="1">
        <f t="shared" si="16"/>
        <v>0</v>
      </c>
      <c r="L59" s="1">
        <f t="shared" si="17"/>
        <v>0</v>
      </c>
      <c r="M59" s="28">
        <f t="shared" si="18"/>
        <v>21244.3244273975</v>
      </c>
      <c r="N59" s="3"/>
      <c r="O59" s="3"/>
      <c r="P59" s="3"/>
    </row>
    <row r="60" spans="1:16">
      <c r="A60" s="9">
        <v>10.25</v>
      </c>
      <c r="B60" s="1">
        <f t="shared" si="8"/>
        <v>38798.563908046002</v>
      </c>
      <c r="C60" s="1">
        <f t="shared" si="9"/>
        <v>3394.8743419540201</v>
      </c>
      <c r="D60" s="1">
        <f t="shared" si="10"/>
        <v>0</v>
      </c>
      <c r="E60" s="1">
        <f t="shared" si="11"/>
        <v>0</v>
      </c>
      <c r="F60" s="13">
        <f t="shared" si="12"/>
        <v>42193.438249999999</v>
      </c>
      <c r="G60" s="1"/>
      <c r="H60" s="9">
        <f t="shared" si="13"/>
        <v>6.6001923386330104</v>
      </c>
      <c r="I60" s="1">
        <f t="shared" si="14"/>
        <v>24983.217976180302</v>
      </c>
      <c r="J60" s="1">
        <f t="shared" si="15"/>
        <v>2186.0315729157801</v>
      </c>
      <c r="K60" s="1">
        <f t="shared" si="16"/>
        <v>0</v>
      </c>
      <c r="L60" s="1">
        <f t="shared" si="17"/>
        <v>0</v>
      </c>
      <c r="M60" s="28">
        <f t="shared" si="18"/>
        <v>27169.249549096101</v>
      </c>
      <c r="N60" s="3"/>
      <c r="O60" s="3"/>
      <c r="P60" s="3"/>
    </row>
    <row r="61" spans="1:16">
      <c r="A61" s="9">
        <v>10.75</v>
      </c>
      <c r="B61" s="1">
        <f t="shared" si="8"/>
        <v>26835.832710937499</v>
      </c>
      <c r="C61" s="1">
        <f t="shared" si="9"/>
        <v>9706.5777890624995</v>
      </c>
      <c r="D61" s="1">
        <f t="shared" si="10"/>
        <v>0</v>
      </c>
      <c r="E61" s="1">
        <f t="shared" si="11"/>
        <v>0</v>
      </c>
      <c r="F61" s="13">
        <f t="shared" si="12"/>
        <v>36542.410499999998</v>
      </c>
      <c r="G61" s="1"/>
      <c r="H61" s="9">
        <f t="shared" si="13"/>
        <v>7.6996963805609697</v>
      </c>
      <c r="I61" s="1">
        <f t="shared" si="14"/>
        <v>19221.1873482554</v>
      </c>
      <c r="J61" s="1">
        <f t="shared" si="15"/>
        <v>6952.3443600072596</v>
      </c>
      <c r="K61" s="1">
        <f t="shared" si="16"/>
        <v>0</v>
      </c>
      <c r="L61" s="1">
        <f t="shared" si="17"/>
        <v>0</v>
      </c>
      <c r="M61" s="28">
        <f t="shared" si="18"/>
        <v>26173.531708262701</v>
      </c>
      <c r="N61" s="3"/>
      <c r="O61" s="3"/>
      <c r="P61" s="3"/>
    </row>
    <row r="62" spans="1:16">
      <c r="A62" s="9">
        <v>11.25</v>
      </c>
      <c r="B62" s="1">
        <f t="shared" si="8"/>
        <v>21525.652125000001</v>
      </c>
      <c r="C62" s="1">
        <f t="shared" si="9"/>
        <v>20136.900375000001</v>
      </c>
      <c r="D62" s="1">
        <f t="shared" si="10"/>
        <v>0</v>
      </c>
      <c r="E62" s="1">
        <f t="shared" si="11"/>
        <v>0</v>
      </c>
      <c r="F62" s="13">
        <f t="shared" si="12"/>
        <v>41662.552499999998</v>
      </c>
      <c r="G62" s="1"/>
      <c r="H62" s="9">
        <f t="shared" si="13"/>
        <v>8.9196508257827105</v>
      </c>
      <c r="I62" s="1">
        <f t="shared" si="14"/>
        <v>17066.782289090501</v>
      </c>
      <c r="J62" s="1">
        <f t="shared" si="15"/>
        <v>15965.699560761999</v>
      </c>
      <c r="K62" s="1">
        <f t="shared" si="16"/>
        <v>0</v>
      </c>
      <c r="L62" s="1">
        <f t="shared" si="17"/>
        <v>0</v>
      </c>
      <c r="M62" s="28">
        <f t="shared" si="18"/>
        <v>33032.481849852498</v>
      </c>
      <c r="N62" s="3"/>
      <c r="O62" s="3"/>
      <c r="P62" s="3"/>
    </row>
    <row r="63" spans="1:16">
      <c r="A63" s="9">
        <v>11.75</v>
      </c>
      <c r="B63" s="1">
        <f t="shared" si="8"/>
        <v>17087.719499999999</v>
      </c>
      <c r="C63" s="1">
        <f t="shared" si="9"/>
        <v>51263.158499999998</v>
      </c>
      <c r="D63" s="1">
        <f t="shared" si="10"/>
        <v>0</v>
      </c>
      <c r="E63" s="1">
        <f t="shared" si="11"/>
        <v>0</v>
      </c>
      <c r="F63" s="13">
        <f t="shared" si="12"/>
        <v>68350.877999999997</v>
      </c>
      <c r="G63" s="1"/>
      <c r="H63" s="9">
        <f t="shared" si="13"/>
        <v>10.2670120156255</v>
      </c>
      <c r="I63" s="1">
        <f t="shared" si="14"/>
        <v>14931.0486320118</v>
      </c>
      <c r="J63" s="1">
        <f t="shared" si="15"/>
        <v>44793.145896035297</v>
      </c>
      <c r="K63" s="1">
        <f t="shared" si="16"/>
        <v>0</v>
      </c>
      <c r="L63" s="1">
        <f t="shared" si="17"/>
        <v>0</v>
      </c>
      <c r="M63" s="28">
        <f t="shared" si="18"/>
        <v>59724.194528047097</v>
      </c>
      <c r="N63" s="3"/>
      <c r="O63" s="3"/>
      <c r="P63" s="3"/>
    </row>
    <row r="64" spans="1:16">
      <c r="A64" s="9">
        <v>12.25</v>
      </c>
      <c r="B64" s="1">
        <f t="shared" si="8"/>
        <v>2310.1375769230699</v>
      </c>
      <c r="C64" s="1">
        <f t="shared" si="9"/>
        <v>101646.05338461501</v>
      </c>
      <c r="D64" s="1">
        <f t="shared" si="10"/>
        <v>1155.06878846154</v>
      </c>
      <c r="E64" s="1">
        <f t="shared" si="11"/>
        <v>0</v>
      </c>
      <c r="F64" s="13">
        <f t="shared" si="12"/>
        <v>105111.25975</v>
      </c>
      <c r="G64" s="1"/>
      <c r="H64" s="9">
        <f t="shared" si="13"/>
        <v>11.7488094023897</v>
      </c>
      <c r="I64" s="1">
        <f t="shared" si="14"/>
        <v>2215.6217211891899</v>
      </c>
      <c r="J64" s="1">
        <f t="shared" si="15"/>
        <v>97487.355732324402</v>
      </c>
      <c r="K64" s="1">
        <f t="shared" si="16"/>
        <v>1107.8108605945999</v>
      </c>
      <c r="L64" s="1">
        <f t="shared" si="17"/>
        <v>0</v>
      </c>
      <c r="M64" s="28">
        <f t="shared" si="18"/>
        <v>100810.78831410799</v>
      </c>
      <c r="N64" s="3"/>
      <c r="O64" s="3"/>
      <c r="P64" s="3"/>
    </row>
    <row r="65" spans="1:16">
      <c r="A65" s="9">
        <v>12.75</v>
      </c>
      <c r="B65" s="1">
        <f t="shared" si="8"/>
        <v>3570.5210989208599</v>
      </c>
      <c r="C65" s="1">
        <f t="shared" si="9"/>
        <v>158293.10205215801</v>
      </c>
      <c r="D65" s="1">
        <f t="shared" si="10"/>
        <v>3570.5210989208599</v>
      </c>
      <c r="E65" s="1">
        <f t="shared" si="11"/>
        <v>0</v>
      </c>
      <c r="F65" s="13">
        <f t="shared" si="12"/>
        <v>165434.14425000001</v>
      </c>
      <c r="G65" s="1"/>
      <c r="H65" s="9">
        <f t="shared" si="13"/>
        <v>13.372143154962</v>
      </c>
      <c r="I65" s="1">
        <f t="shared" si="14"/>
        <v>3744.7466096142698</v>
      </c>
      <c r="J65" s="1">
        <f t="shared" si="15"/>
        <v>166017.0996929</v>
      </c>
      <c r="K65" s="1">
        <f t="shared" si="16"/>
        <v>3744.7466096142698</v>
      </c>
      <c r="L65" s="1">
        <f t="shared" si="17"/>
        <v>0</v>
      </c>
      <c r="M65" s="28">
        <f t="shared" si="18"/>
        <v>173506.59291212901</v>
      </c>
      <c r="N65" s="3"/>
      <c r="O65" s="3"/>
      <c r="P65" s="3"/>
    </row>
    <row r="66" spans="1:16">
      <c r="A66" s="9">
        <v>13.25</v>
      </c>
      <c r="B66" s="1">
        <f t="shared" si="8"/>
        <v>0</v>
      </c>
      <c r="C66" s="1">
        <f t="shared" si="9"/>
        <v>103823.63768797</v>
      </c>
      <c r="D66" s="1">
        <f t="shared" si="10"/>
        <v>6644.7128120300704</v>
      </c>
      <c r="E66" s="1">
        <f t="shared" si="11"/>
        <v>0</v>
      </c>
      <c r="F66" s="13">
        <f t="shared" si="12"/>
        <v>110468.3505</v>
      </c>
      <c r="G66" s="1"/>
      <c r="H66" s="9">
        <f t="shared" si="13"/>
        <v>15.1441819380388</v>
      </c>
      <c r="I66" s="1">
        <f t="shared" si="14"/>
        <v>0</v>
      </c>
      <c r="J66" s="1">
        <f t="shared" si="15"/>
        <v>118665.96668797301</v>
      </c>
      <c r="K66" s="1">
        <f t="shared" si="16"/>
        <v>7594.62186803025</v>
      </c>
      <c r="L66" s="1">
        <f t="shared" si="17"/>
        <v>0</v>
      </c>
      <c r="M66" s="28">
        <f t="shared" si="18"/>
        <v>126260.588556003</v>
      </c>
      <c r="N66" s="3"/>
      <c r="O66" s="3"/>
      <c r="P66" s="3"/>
    </row>
    <row r="67" spans="1:16">
      <c r="A67" s="9">
        <v>13.75</v>
      </c>
      <c r="B67" s="1">
        <f t="shared" si="8"/>
        <v>776.54973360655799</v>
      </c>
      <c r="C67" s="1">
        <f t="shared" si="9"/>
        <v>79984.622561475393</v>
      </c>
      <c r="D67" s="1">
        <f t="shared" si="10"/>
        <v>13977.895204918001</v>
      </c>
      <c r="E67" s="1">
        <f t="shared" si="11"/>
        <v>0</v>
      </c>
      <c r="F67" s="13">
        <f t="shared" si="12"/>
        <v>94739.067499999903</v>
      </c>
      <c r="G67" s="1"/>
      <c r="H67" s="9">
        <f t="shared" si="13"/>
        <v>17.072160846008099</v>
      </c>
      <c r="I67" s="1">
        <f t="shared" si="14"/>
        <v>964.173233240429</v>
      </c>
      <c r="J67" s="1">
        <f t="shared" si="15"/>
        <v>99309.843023764101</v>
      </c>
      <c r="K67" s="1">
        <f t="shared" si="16"/>
        <v>17355.118198327698</v>
      </c>
      <c r="L67" s="1">
        <f t="shared" si="17"/>
        <v>0</v>
      </c>
      <c r="M67" s="28">
        <f t="shared" si="18"/>
        <v>117629.13445533199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30756.449564189199</v>
      </c>
      <c r="D68" s="1">
        <f t="shared" si="10"/>
        <v>6554.6531858108101</v>
      </c>
      <c r="E68" s="1">
        <f t="shared" si="11"/>
        <v>0</v>
      </c>
      <c r="F68" s="13">
        <f t="shared" si="12"/>
        <v>37311.102749999998</v>
      </c>
      <c r="G68" s="1"/>
      <c r="H68" s="9">
        <f t="shared" si="13"/>
        <v>19.163379475247801</v>
      </c>
      <c r="I68" s="1">
        <f t="shared" si="14"/>
        <v>0</v>
      </c>
      <c r="J68" s="1">
        <f t="shared" si="15"/>
        <v>41361.229074377399</v>
      </c>
      <c r="K68" s="1">
        <f t="shared" si="16"/>
        <v>8814.6881633918892</v>
      </c>
      <c r="L68" s="1">
        <f t="shared" si="17"/>
        <v>0</v>
      </c>
      <c r="M68" s="28">
        <f t="shared" si="18"/>
        <v>50175.917237769303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8300.2822500000002</v>
      </c>
      <c r="D69" s="1">
        <f t="shared" si="10"/>
        <v>7905.03071428572</v>
      </c>
      <c r="E69" s="1">
        <f t="shared" si="11"/>
        <v>395.25153571428598</v>
      </c>
      <c r="F69" s="13">
        <f t="shared" si="12"/>
        <v>16600.5645</v>
      </c>
      <c r="G69" s="1"/>
      <c r="H69" s="9">
        <f t="shared" si="13"/>
        <v>21.425200120838799</v>
      </c>
      <c r="I69" s="1">
        <f t="shared" si="14"/>
        <v>0</v>
      </c>
      <c r="J69" s="1">
        <f t="shared" si="15"/>
        <v>12056.624289199701</v>
      </c>
      <c r="K69" s="1">
        <f t="shared" si="16"/>
        <v>11482.499323047399</v>
      </c>
      <c r="L69" s="1">
        <f t="shared" si="17"/>
        <v>574.12496615236898</v>
      </c>
      <c r="M69" s="28">
        <f t="shared" si="18"/>
        <v>24113.2485783995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1528.5159722222299</v>
      </c>
      <c r="D70" s="1">
        <f t="shared" si="10"/>
        <v>1222.81277777778</v>
      </c>
      <c r="E70" s="1">
        <f t="shared" si="11"/>
        <v>0</v>
      </c>
      <c r="F70" s="13">
        <f t="shared" si="12"/>
        <v>2751.3287500000101</v>
      </c>
      <c r="G70" s="1"/>
      <c r="H70" s="9">
        <f t="shared" si="13"/>
        <v>23.865046085550699</v>
      </c>
      <c r="I70" s="1">
        <f t="shared" si="14"/>
        <v>0</v>
      </c>
      <c r="J70" s="1">
        <f t="shared" si="15"/>
        <v>2392.00682751369</v>
      </c>
      <c r="K70" s="1">
        <f t="shared" si="16"/>
        <v>1913.6054620109501</v>
      </c>
      <c r="L70" s="1">
        <f t="shared" si="17"/>
        <v>0</v>
      </c>
      <c r="M70" s="28">
        <f t="shared" si="18"/>
        <v>4305.6122895246399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426.30700000000002</v>
      </c>
      <c r="D71" s="1">
        <f t="shared" si="10"/>
        <v>106.57675</v>
      </c>
      <c r="E71" s="1">
        <f t="shared" si="11"/>
        <v>426.30700000000002</v>
      </c>
      <c r="F71" s="13">
        <f t="shared" si="12"/>
        <v>959.19074999999998</v>
      </c>
      <c r="G71" s="1"/>
      <c r="H71" s="9">
        <f t="shared" si="13"/>
        <v>26.4904000905196</v>
      </c>
      <c r="I71" s="1">
        <f t="shared" si="14"/>
        <v>0</v>
      </c>
      <c r="J71" s="1">
        <f t="shared" si="15"/>
        <v>717.01860262788205</v>
      </c>
      <c r="K71" s="1">
        <f t="shared" si="16"/>
        <v>179.25465065697099</v>
      </c>
      <c r="L71" s="1">
        <f t="shared" si="17"/>
        <v>717.01860262788205</v>
      </c>
      <c r="M71" s="28">
        <f t="shared" si="18"/>
        <v>1613.2918559127399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790.11562500000002</v>
      </c>
      <c r="D72" s="1">
        <f t="shared" si="10"/>
        <v>263.37187499999999</v>
      </c>
      <c r="E72" s="1">
        <f t="shared" si="11"/>
        <v>0</v>
      </c>
      <c r="F72" s="13">
        <f t="shared" si="12"/>
        <v>1053.4875</v>
      </c>
      <c r="G72" s="1"/>
      <c r="H72" s="9">
        <f t="shared" si="13"/>
        <v>29.308802778348198</v>
      </c>
      <c r="I72" s="1">
        <f t="shared" si="14"/>
        <v>0</v>
      </c>
      <c r="J72" s="1">
        <f t="shared" si="15"/>
        <v>1425.06726309024</v>
      </c>
      <c r="K72" s="1">
        <f t="shared" si="16"/>
        <v>475.02242103007802</v>
      </c>
      <c r="L72" s="1">
        <f t="shared" si="17"/>
        <v>0</v>
      </c>
      <c r="M72" s="28">
        <f t="shared" si="18"/>
        <v>1900.08968412032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0</v>
      </c>
      <c r="D73" s="1">
        <f t="shared" si="10"/>
        <v>0</v>
      </c>
      <c r="E73" s="1">
        <f t="shared" si="11"/>
        <v>0</v>
      </c>
      <c r="F73" s="13">
        <f t="shared" si="12"/>
        <v>0</v>
      </c>
      <c r="G73" s="1"/>
      <c r="H73" s="9">
        <f t="shared" si="13"/>
        <v>32.327851300475203</v>
      </c>
      <c r="I73" s="1">
        <f t="shared" si="14"/>
        <v>0</v>
      </c>
      <c r="J73" s="1">
        <f t="shared" si="15"/>
        <v>0</v>
      </c>
      <c r="K73" s="1">
        <f t="shared" si="16"/>
        <v>0</v>
      </c>
      <c r="L73" s="1">
        <f t="shared" si="17"/>
        <v>0</v>
      </c>
      <c r="M73" s="28">
        <f t="shared" si="18"/>
        <v>0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0</v>
      </c>
      <c r="E74" s="1">
        <f t="shared" si="11"/>
        <v>0</v>
      </c>
      <c r="F74" s="13">
        <f t="shared" si="12"/>
        <v>0</v>
      </c>
      <c r="G74" s="1"/>
      <c r="H74" s="9">
        <f t="shared" si="13"/>
        <v>35.5551979816086</v>
      </c>
      <c r="I74" s="1">
        <f t="shared" si="14"/>
        <v>0</v>
      </c>
      <c r="J74" s="1">
        <f t="shared" si="15"/>
        <v>0</v>
      </c>
      <c r="K74" s="1">
        <f t="shared" si="16"/>
        <v>0</v>
      </c>
      <c r="L74" s="1">
        <f t="shared" si="17"/>
        <v>0</v>
      </c>
      <c r="M74" s="28">
        <f t="shared" si="18"/>
        <v>0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3">
        <f t="shared" si="12"/>
        <v>0</v>
      </c>
      <c r="G75" s="1"/>
      <c r="H75" s="9">
        <f t="shared" si="13"/>
        <v>38.998549054832203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8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3">
        <f t="shared" si="12"/>
        <v>0</v>
      </c>
      <c r="G76" s="1"/>
      <c r="H76" s="9">
        <f t="shared" si="13"/>
        <v>42.665663461696198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8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3">
        <f t="shared" si="12"/>
        <v>0</v>
      </c>
      <c r="G77" s="1"/>
      <c r="H77" s="9">
        <f t="shared" si="13"/>
        <v>46.564351712206403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8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3">
        <f t="shared" si="12"/>
        <v>0</v>
      </c>
      <c r="G78" s="1"/>
      <c r="H78" s="9">
        <f t="shared" si="13"/>
        <v>50.7024748001581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8">
        <f t="shared" si="18"/>
        <v>0</v>
      </c>
      <c r="N78" s="3"/>
      <c r="O78" s="3"/>
      <c r="P78" s="3"/>
    </row>
    <row r="79" spans="1:16">
      <c r="A79" s="7" t="s">
        <v>7</v>
      </c>
      <c r="B79" s="20">
        <f>SUM(B47:B78)</f>
        <v>212943.546310968</v>
      </c>
      <c r="C79" s="20">
        <f>SUM(C47:C78)</f>
        <v>570555.99369611195</v>
      </c>
      <c r="D79" s="20">
        <f>SUM(D47:D78)</f>
        <v>41400.643207204797</v>
      </c>
      <c r="E79" s="20">
        <f>SUM(E47:E78)</f>
        <v>821.55853571428599</v>
      </c>
      <c r="F79" s="20">
        <f>SUM(F47:F78)</f>
        <v>825721.74175000004</v>
      </c>
      <c r="G79" s="13"/>
      <c r="H79" s="7" t="s">
        <v>7</v>
      </c>
      <c r="I79" s="20">
        <f>SUM(I47:I78)</f>
        <v>135108.96649677001</v>
      </c>
      <c r="J79" s="20">
        <f>SUM(J47:J78)</f>
        <v>609620.45072633203</v>
      </c>
      <c r="K79" s="20">
        <f>SUM(K47:K78)</f>
        <v>52667.367556704099</v>
      </c>
      <c r="L79" s="20">
        <f>SUM(L47:L78)</f>
        <v>1291.14356878025</v>
      </c>
      <c r="M79" s="20">
        <f>SUM(M47:M78)</f>
        <v>798687.92834858596</v>
      </c>
      <c r="N79" s="3"/>
      <c r="O79" s="3"/>
      <c r="P79" s="3"/>
    </row>
    <row r="80" spans="1:16">
      <c r="A80" s="5" t="s">
        <v>13</v>
      </c>
      <c r="B80" s="21">
        <f>IF(L38&gt;0,B79/L38,0)</f>
        <v>10.001561092355701</v>
      </c>
      <c r="C80" s="21">
        <f>IF(M38&gt;0,C79/M38,0)</f>
        <v>12.7637337224549</v>
      </c>
      <c r="D80" s="21">
        <f>IF(N38&gt;0,D79/N38,0)</f>
        <v>13.8395980862422</v>
      </c>
      <c r="E80" s="21">
        <f>IF(O38&gt;0,E79/O38,0)</f>
        <v>15.252510003916401</v>
      </c>
      <c r="F80" s="21">
        <f>IF(P38&gt;0,F79/P38,0)</f>
        <v>11.9604473734111</v>
      </c>
      <c r="G80" s="13"/>
      <c r="H80" s="5" t="s">
        <v>13</v>
      </c>
      <c r="I80" s="21">
        <f>IF(L38&gt;0,I79/L38,0)</f>
        <v>6.3458160904728196</v>
      </c>
      <c r="J80" s="21">
        <f>IF(M38&gt;0,J79/M38,0)</f>
        <v>13.6376327491148</v>
      </c>
      <c r="K80" s="21">
        <f>IF(N38&gt;0,K79/N38,0)</f>
        <v>17.605890700710798</v>
      </c>
      <c r="L80" s="21">
        <f>IF(O38&gt;0,L79/O38,0)</f>
        <v>23.970513777440399</v>
      </c>
      <c r="M80" s="21">
        <f>IF(P38&gt;0,M79/P38,0)</f>
        <v>11.568866909749101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0">
        <v>0</v>
      </c>
      <c r="B92" s="31">
        <f>L$38</f>
        <v>21291.030900000002</v>
      </c>
      <c r="C92" s="32">
        <f>$B$80</f>
        <v>10</v>
      </c>
      <c r="D92" s="32">
        <f>$I$80</f>
        <v>6.3</v>
      </c>
      <c r="E92" s="31">
        <f>B92*D92</f>
        <v>134133.49466999999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0">
        <v>1</v>
      </c>
      <c r="B93" s="31">
        <f>M$38</f>
        <v>44701.339440000003</v>
      </c>
      <c r="C93" s="32">
        <f>$C$80</f>
        <v>12.8</v>
      </c>
      <c r="D93" s="32">
        <f>$J$80</f>
        <v>13.6</v>
      </c>
      <c r="E93" s="31">
        <f>B93*D93</f>
        <v>607938.21638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31">
        <f>N$38</f>
        <v>2991.4628299999999</v>
      </c>
      <c r="C94" s="32">
        <f>$D$80</f>
        <v>13.8</v>
      </c>
      <c r="D94" s="32">
        <f>$K$80</f>
        <v>17.600000000000001</v>
      </c>
      <c r="E94" s="31">
        <f>B94*D94</f>
        <v>52649.74581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31">
        <f>O$38</f>
        <v>53.86383</v>
      </c>
      <c r="C95" s="32">
        <f>$E$80</f>
        <v>15.3</v>
      </c>
      <c r="D95" s="32">
        <f>$L$80</f>
        <v>24</v>
      </c>
      <c r="E95" s="31">
        <f>B95*D95</f>
        <v>1292.7319199999999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7</v>
      </c>
      <c r="B96" s="33">
        <f>SUM(B92:B95)</f>
        <v>69037.697</v>
      </c>
      <c r="C96" s="32">
        <f>$F$80</f>
        <v>12</v>
      </c>
      <c r="D96" s="32">
        <f>$M$80</f>
        <v>11.6</v>
      </c>
      <c r="E96" s="31">
        <f>SUM(E92:E95)</f>
        <v>796014.18877999997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2</v>
      </c>
      <c r="B97" s="33">
        <f>$I$2</f>
        <v>907451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4" t="s">
        <v>20</v>
      </c>
      <c r="B98" s="31">
        <f>IF(E96&gt;0,$I$2/E96,"")</f>
        <v>1.1399900000000001</v>
      </c>
      <c r="C98" s="50" t="s">
        <v>23</v>
      </c>
      <c r="D98" s="50"/>
      <c r="E98" s="50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46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4" t="s">
        <v>24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228970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6" t="s">
        <v>4</v>
      </c>
      <c r="C4" s="46"/>
      <c r="D4" s="46"/>
      <c r="E4" s="46"/>
      <c r="F4" s="46"/>
      <c r="G4" s="1"/>
      <c r="H4" s="2" t="s">
        <v>3</v>
      </c>
      <c r="I4" s="1"/>
      <c r="J4" s="1"/>
      <c r="K4" s="2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36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36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0</v>
      </c>
      <c r="Q7" s="3"/>
      <c r="R7" s="3"/>
    </row>
    <row r="8" spans="1:18">
      <c r="A8" s="9">
        <v>4.75</v>
      </c>
      <c r="B8" s="10"/>
      <c r="C8" s="11"/>
      <c r="D8" s="11"/>
      <c r="E8" s="36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4">
        <f t="shared" si="5"/>
        <v>0</v>
      </c>
      <c r="Q8" s="3"/>
      <c r="R8" s="3"/>
    </row>
    <row r="9" spans="1:18">
      <c r="A9" s="9">
        <v>5.25</v>
      </c>
      <c r="B9" s="10"/>
      <c r="C9" s="11"/>
      <c r="D9" s="11"/>
      <c r="E9" s="36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4">
        <f t="shared" si="5"/>
        <v>0</v>
      </c>
      <c r="Q9" s="3"/>
      <c r="R9" s="3"/>
    </row>
    <row r="10" spans="1:18">
      <c r="A10" s="9">
        <v>5.75</v>
      </c>
      <c r="B10" s="11"/>
      <c r="C10" s="11"/>
      <c r="D10" s="11"/>
      <c r="E10" s="36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4">
        <f t="shared" si="5"/>
        <v>0</v>
      </c>
      <c r="Q10" s="3"/>
      <c r="R10" s="3"/>
    </row>
    <row r="11" spans="1:18">
      <c r="A11" s="9">
        <v>6.25</v>
      </c>
      <c r="B11" s="11"/>
      <c r="C11" s="11"/>
      <c r="D11" s="11"/>
      <c r="E11" s="36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4">
        <f t="shared" si="5"/>
        <v>0</v>
      </c>
      <c r="Q11" s="3"/>
      <c r="R11" s="3"/>
    </row>
    <row r="12" spans="1:18">
      <c r="A12" s="9">
        <v>6.75</v>
      </c>
      <c r="B12" s="11"/>
      <c r="C12" s="11"/>
      <c r="D12" s="11"/>
      <c r="E12" s="37"/>
      <c r="F12" s="13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4">
        <f t="shared" si="5"/>
        <v>0</v>
      </c>
      <c r="Q12" s="3"/>
      <c r="R12" s="3"/>
    </row>
    <row r="13" spans="1:18">
      <c r="A13" s="9">
        <v>7.25</v>
      </c>
      <c r="B13" s="15"/>
      <c r="C13" s="15"/>
      <c r="D13" s="15"/>
      <c r="E13" s="39"/>
      <c r="F13" s="13">
        <f t="shared" si="0"/>
        <v>0</v>
      </c>
      <c r="G13" s="1"/>
      <c r="H13" s="9">
        <v>7.25</v>
      </c>
      <c r="I13">
        <v>0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4">
        <f t="shared" si="5"/>
        <v>0</v>
      </c>
      <c r="Q13" s="3"/>
      <c r="R13" s="3"/>
    </row>
    <row r="14" spans="1:18">
      <c r="A14" s="9">
        <v>7.75</v>
      </c>
      <c r="B14" s="16">
        <v>1</v>
      </c>
      <c r="C14" s="15"/>
      <c r="D14" s="15"/>
      <c r="E14" s="39"/>
      <c r="F14" s="13">
        <f>SUM(B14:E14)</f>
        <v>1</v>
      </c>
      <c r="G14" s="1"/>
      <c r="H14" s="9">
        <v>7.75</v>
      </c>
      <c r="I14">
        <v>0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4">
        <f t="shared" si="5"/>
        <v>0</v>
      </c>
      <c r="Q14" s="3"/>
      <c r="R14" s="3"/>
    </row>
    <row r="15" spans="1:18">
      <c r="A15" s="9">
        <v>8.25</v>
      </c>
      <c r="B15" s="16">
        <v>1</v>
      </c>
      <c r="C15" s="15"/>
      <c r="D15" s="15"/>
      <c r="E15" s="39"/>
      <c r="F15" s="13">
        <f t="shared" si="0"/>
        <v>1</v>
      </c>
      <c r="G15" s="1"/>
      <c r="H15" s="9">
        <v>8.25</v>
      </c>
      <c r="I15">
        <v>50756</v>
      </c>
      <c r="J15" s="4"/>
      <c r="K15" s="9">
        <v>8.25</v>
      </c>
      <c r="L15" s="1">
        <f t="shared" si="1"/>
        <v>50.756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4">
        <f t="shared" si="5"/>
        <v>50.756</v>
      </c>
      <c r="Q15" s="3"/>
      <c r="R15" s="3"/>
    </row>
    <row r="16" spans="1:18">
      <c r="A16" s="9">
        <v>8.75</v>
      </c>
      <c r="B16" s="16">
        <v>1</v>
      </c>
      <c r="C16" s="15"/>
      <c r="D16" s="15"/>
      <c r="E16" s="39"/>
      <c r="F16" s="13">
        <f t="shared" si="0"/>
        <v>1</v>
      </c>
      <c r="G16" s="1"/>
      <c r="H16" s="9">
        <v>8.75</v>
      </c>
      <c r="I16">
        <v>4351</v>
      </c>
      <c r="J16" s="4"/>
      <c r="K16" s="9">
        <v>8.75</v>
      </c>
      <c r="L16" s="1">
        <f t="shared" si="1"/>
        <v>4.351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4">
        <f t="shared" si="5"/>
        <v>4.351</v>
      </c>
      <c r="Q16" s="3"/>
      <c r="R16" s="3"/>
    </row>
    <row r="17" spans="1:18">
      <c r="A17" s="9">
        <v>9.25</v>
      </c>
      <c r="B17" s="16">
        <v>1</v>
      </c>
      <c r="C17" s="15"/>
      <c r="D17" s="15"/>
      <c r="E17" s="39"/>
      <c r="F17" s="13">
        <f t="shared" si="0"/>
        <v>1</v>
      </c>
      <c r="G17" s="1"/>
      <c r="H17" s="9">
        <v>9.25</v>
      </c>
      <c r="I17">
        <v>329899</v>
      </c>
      <c r="J17" s="4"/>
      <c r="K17" s="9">
        <v>9.25</v>
      </c>
      <c r="L17" s="1">
        <f t="shared" si="1"/>
        <v>329.899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4">
        <f t="shared" si="5"/>
        <v>329.899</v>
      </c>
      <c r="Q17" s="3"/>
      <c r="R17" s="3"/>
    </row>
    <row r="18" spans="1:18">
      <c r="A18" s="9">
        <v>9.75</v>
      </c>
      <c r="B18" s="43">
        <v>5</v>
      </c>
      <c r="C18" s="43"/>
      <c r="D18" s="15"/>
      <c r="E18" s="39"/>
      <c r="F18" s="13">
        <f t="shared" si="0"/>
        <v>5</v>
      </c>
      <c r="G18" s="1"/>
      <c r="H18" s="9">
        <v>9.75</v>
      </c>
      <c r="I18">
        <v>1345755</v>
      </c>
      <c r="J18" s="4"/>
      <c r="K18" s="9">
        <v>9.75</v>
      </c>
      <c r="L18" s="1">
        <f t="shared" si="1"/>
        <v>1345.7550000000001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4">
        <f t="shared" si="5"/>
        <v>1345.7550000000001</v>
      </c>
      <c r="Q18" s="3"/>
      <c r="R18" s="3"/>
    </row>
    <row r="19" spans="1:18">
      <c r="A19" s="9">
        <v>10.25</v>
      </c>
      <c r="B19" s="43">
        <v>17</v>
      </c>
      <c r="C19" s="43"/>
      <c r="D19" s="15"/>
      <c r="E19" s="39"/>
      <c r="F19" s="13">
        <f t="shared" si="0"/>
        <v>17</v>
      </c>
      <c r="G19" s="1"/>
      <c r="H19" s="9">
        <v>10.25</v>
      </c>
      <c r="I19">
        <v>3531687</v>
      </c>
      <c r="J19" s="4"/>
      <c r="K19" s="9">
        <v>10.25</v>
      </c>
      <c r="L19" s="1">
        <f t="shared" si="1"/>
        <v>3531.6869999999999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4">
        <f t="shared" si="5"/>
        <v>3531.6869999999999</v>
      </c>
      <c r="Q19" s="3"/>
      <c r="R19" s="3"/>
    </row>
    <row r="20" spans="1:18">
      <c r="A20" s="9">
        <v>10.75</v>
      </c>
      <c r="B20" s="43">
        <v>16</v>
      </c>
      <c r="C20" s="43"/>
      <c r="D20" s="15"/>
      <c r="E20" s="39"/>
      <c r="F20" s="13">
        <f t="shared" si="0"/>
        <v>16</v>
      </c>
      <c r="G20" s="1"/>
      <c r="H20" s="9">
        <v>10.75</v>
      </c>
      <c r="I20">
        <v>6639674</v>
      </c>
      <c r="J20" s="4"/>
      <c r="K20" s="9">
        <v>10.75</v>
      </c>
      <c r="L20" s="1">
        <f t="shared" si="1"/>
        <v>6639.674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4">
        <f t="shared" si="5"/>
        <v>6639.674</v>
      </c>
      <c r="Q20" s="3"/>
      <c r="R20" s="3"/>
    </row>
    <row r="21" spans="1:18">
      <c r="A21" s="9">
        <v>11.25</v>
      </c>
      <c r="B21" s="43">
        <v>4</v>
      </c>
      <c r="C21" s="43">
        <v>2</v>
      </c>
      <c r="D21" s="15"/>
      <c r="E21" s="39"/>
      <c r="F21" s="13">
        <f t="shared" si="0"/>
        <v>6</v>
      </c>
      <c r="G21" s="1"/>
      <c r="H21" s="9">
        <v>11.25</v>
      </c>
      <c r="I21">
        <v>5753913</v>
      </c>
      <c r="J21" s="4"/>
      <c r="K21" s="9">
        <v>11.25</v>
      </c>
      <c r="L21" s="1">
        <f t="shared" si="1"/>
        <v>3835.942</v>
      </c>
      <c r="M21" s="1">
        <f t="shared" si="2"/>
        <v>1917.971</v>
      </c>
      <c r="N21" s="1">
        <f t="shared" si="3"/>
        <v>0</v>
      </c>
      <c r="O21" s="1">
        <f t="shared" si="4"/>
        <v>0</v>
      </c>
      <c r="P21" s="14">
        <f t="shared" si="5"/>
        <v>5753.9129999999996</v>
      </c>
      <c r="Q21" s="3"/>
      <c r="R21" s="3"/>
    </row>
    <row r="22" spans="1:18">
      <c r="A22" s="9">
        <v>11.75</v>
      </c>
      <c r="B22" s="43">
        <v>3</v>
      </c>
      <c r="C22" s="43">
        <v>2</v>
      </c>
      <c r="D22" s="15"/>
      <c r="E22" s="39"/>
      <c r="F22" s="13">
        <f t="shared" si="0"/>
        <v>5</v>
      </c>
      <c r="G22" s="4"/>
      <c r="H22" s="9">
        <v>11.75</v>
      </c>
      <c r="I22">
        <v>2999972</v>
      </c>
      <c r="J22" s="4"/>
      <c r="K22" s="9">
        <v>11.75</v>
      </c>
      <c r="L22" s="1">
        <f t="shared" si="1"/>
        <v>1799.9831999999999</v>
      </c>
      <c r="M22" s="1">
        <f t="shared" si="2"/>
        <v>1199.9888000000001</v>
      </c>
      <c r="N22" s="1">
        <f t="shared" si="3"/>
        <v>0</v>
      </c>
      <c r="O22" s="1">
        <f t="shared" si="4"/>
        <v>0</v>
      </c>
      <c r="P22" s="14">
        <f t="shared" si="5"/>
        <v>2999.9720000000002</v>
      </c>
      <c r="Q22" s="3"/>
      <c r="R22" s="3"/>
    </row>
    <row r="23" spans="1:18">
      <c r="A23" s="9">
        <v>12.25</v>
      </c>
      <c r="B23" s="43"/>
      <c r="C23" s="43">
        <v>1</v>
      </c>
      <c r="D23" s="15"/>
      <c r="E23" s="39"/>
      <c r="F23" s="13">
        <f t="shared" si="0"/>
        <v>1</v>
      </c>
      <c r="G23" s="4"/>
      <c r="H23" s="9">
        <v>12.25</v>
      </c>
      <c r="I23">
        <v>3178868</v>
      </c>
      <c r="J23" s="4"/>
      <c r="K23" s="9">
        <v>12.25</v>
      </c>
      <c r="L23" s="1">
        <f t="shared" si="1"/>
        <v>0</v>
      </c>
      <c r="M23" s="1">
        <f t="shared" si="2"/>
        <v>3178.8679999999999</v>
      </c>
      <c r="N23" s="1">
        <f t="shared" si="3"/>
        <v>0</v>
      </c>
      <c r="O23" s="1">
        <f t="shared" si="4"/>
        <v>0</v>
      </c>
      <c r="P23" s="14">
        <f t="shared" si="5"/>
        <v>3178.8679999999999</v>
      </c>
      <c r="Q23" s="3"/>
      <c r="R23" s="3"/>
    </row>
    <row r="24" spans="1:18">
      <c r="A24" s="9">
        <v>12.75</v>
      </c>
      <c r="B24" s="43"/>
      <c r="C24" s="43">
        <v>3</v>
      </c>
      <c r="D24" s="15"/>
      <c r="E24" s="39"/>
      <c r="F24" s="13">
        <f t="shared" si="0"/>
        <v>3</v>
      </c>
      <c r="G24" s="4"/>
      <c r="H24" s="9">
        <v>12.75</v>
      </c>
      <c r="I24">
        <v>1510183</v>
      </c>
      <c r="J24" s="4"/>
      <c r="K24" s="9">
        <v>12.75</v>
      </c>
      <c r="L24" s="1">
        <f t="shared" si="1"/>
        <v>0</v>
      </c>
      <c r="M24" s="1">
        <f t="shared" si="2"/>
        <v>1510.183</v>
      </c>
      <c r="N24" s="1">
        <f t="shared" si="3"/>
        <v>0</v>
      </c>
      <c r="O24" s="1">
        <f t="shared" si="4"/>
        <v>0</v>
      </c>
      <c r="P24" s="14">
        <f t="shared" si="5"/>
        <v>1510.183</v>
      </c>
      <c r="Q24" s="3"/>
      <c r="R24" s="3"/>
    </row>
    <row r="25" spans="1:18">
      <c r="A25" s="9">
        <v>13.25</v>
      </c>
      <c r="B25" s="43"/>
      <c r="C25" s="43">
        <v>1</v>
      </c>
      <c r="D25" s="15"/>
      <c r="E25" s="39"/>
      <c r="F25" s="13">
        <f t="shared" si="0"/>
        <v>1</v>
      </c>
      <c r="G25" s="4"/>
      <c r="H25" s="9">
        <v>13.25</v>
      </c>
      <c r="I25">
        <v>968411</v>
      </c>
      <c r="J25" s="4"/>
      <c r="K25" s="9">
        <v>13.25</v>
      </c>
      <c r="L25" s="1">
        <f t="shared" si="1"/>
        <v>0</v>
      </c>
      <c r="M25" s="1">
        <f t="shared" si="2"/>
        <v>968.41099999999994</v>
      </c>
      <c r="N25" s="1">
        <f t="shared" si="3"/>
        <v>0</v>
      </c>
      <c r="O25" s="1">
        <f t="shared" si="4"/>
        <v>0</v>
      </c>
      <c r="P25" s="14">
        <f t="shared" si="5"/>
        <v>968.41099999999994</v>
      </c>
      <c r="Q25" s="3"/>
      <c r="R25" s="3"/>
    </row>
    <row r="26" spans="1:18">
      <c r="A26" s="9">
        <v>13.75</v>
      </c>
      <c r="B26" s="43"/>
      <c r="C26" s="43">
        <v>2</v>
      </c>
      <c r="D26" s="15"/>
      <c r="E26" s="39"/>
      <c r="F26" s="13">
        <f t="shared" si="0"/>
        <v>2</v>
      </c>
      <c r="G26" s="4"/>
      <c r="H26" s="9">
        <v>13.75</v>
      </c>
      <c r="I26">
        <v>336291</v>
      </c>
      <c r="J26" s="4"/>
      <c r="K26" s="9">
        <v>13.75</v>
      </c>
      <c r="L26" s="1">
        <f t="shared" si="1"/>
        <v>0</v>
      </c>
      <c r="M26" s="1">
        <f t="shared" si="2"/>
        <v>336.291</v>
      </c>
      <c r="N26" s="1">
        <f t="shared" si="3"/>
        <v>0</v>
      </c>
      <c r="O26" s="1">
        <f t="shared" si="4"/>
        <v>0</v>
      </c>
      <c r="P26" s="14">
        <f t="shared" si="5"/>
        <v>336.291</v>
      </c>
      <c r="Q26" s="3"/>
      <c r="R26" s="3"/>
    </row>
    <row r="27" spans="1:18">
      <c r="A27" s="9">
        <v>14.25</v>
      </c>
      <c r="B27" s="43"/>
      <c r="C27" s="43">
        <v>1</v>
      </c>
      <c r="D27" s="15"/>
      <c r="E27" s="39"/>
      <c r="F27" s="13">
        <f t="shared" si="0"/>
        <v>1</v>
      </c>
      <c r="G27" s="4"/>
      <c r="H27" s="9">
        <v>14.25</v>
      </c>
      <c r="I27">
        <v>211069</v>
      </c>
      <c r="J27" s="4"/>
      <c r="K27" s="9">
        <v>14.25</v>
      </c>
      <c r="L27" s="1">
        <f t="shared" si="1"/>
        <v>0</v>
      </c>
      <c r="M27" s="1">
        <f t="shared" si="2"/>
        <v>211.06899999999999</v>
      </c>
      <c r="N27" s="1">
        <f t="shared" si="3"/>
        <v>0</v>
      </c>
      <c r="O27" s="1">
        <f t="shared" si="4"/>
        <v>0</v>
      </c>
      <c r="P27" s="14">
        <f t="shared" si="5"/>
        <v>211.06899999999999</v>
      </c>
      <c r="Q27" s="3"/>
      <c r="R27" s="3"/>
    </row>
    <row r="28" spans="1:18">
      <c r="A28" s="9">
        <v>14.75</v>
      </c>
      <c r="B28" s="15"/>
      <c r="C28" s="16">
        <v>1</v>
      </c>
      <c r="D28" s="15"/>
      <c r="E28" s="39"/>
      <c r="F28" s="13">
        <f t="shared" si="0"/>
        <v>1</v>
      </c>
      <c r="G28" s="1"/>
      <c r="H28" s="9">
        <v>14.75</v>
      </c>
      <c r="I28">
        <v>28223</v>
      </c>
      <c r="J28" s="4"/>
      <c r="K28" s="9">
        <v>14.75</v>
      </c>
      <c r="L28" s="1">
        <f t="shared" si="1"/>
        <v>0</v>
      </c>
      <c r="M28" s="1">
        <f t="shared" si="2"/>
        <v>28.222999999999999</v>
      </c>
      <c r="N28" s="1">
        <f t="shared" si="3"/>
        <v>0</v>
      </c>
      <c r="O28" s="1">
        <f t="shared" si="4"/>
        <v>0</v>
      </c>
      <c r="P28" s="14">
        <f t="shared" si="5"/>
        <v>28.222999999999999</v>
      </c>
      <c r="Q28" s="3"/>
      <c r="R28" s="3"/>
    </row>
    <row r="29" spans="1:18">
      <c r="A29" s="9">
        <v>15.25</v>
      </c>
      <c r="B29" s="15"/>
      <c r="C29" s="15"/>
      <c r="D29" s="15"/>
      <c r="E29" s="39"/>
      <c r="F29" s="13">
        <f t="shared" si="0"/>
        <v>0</v>
      </c>
      <c r="G29" s="1"/>
      <c r="H29" s="9">
        <v>15.25</v>
      </c>
      <c r="I29">
        <v>0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4">
        <f t="shared" si="5"/>
        <v>0</v>
      </c>
      <c r="Q29" s="3"/>
      <c r="R29" s="3"/>
    </row>
    <row r="30" spans="1:18">
      <c r="A30" s="9">
        <v>15.75</v>
      </c>
      <c r="B30" s="15"/>
      <c r="C30" s="15"/>
      <c r="D30" s="15"/>
      <c r="E30" s="39"/>
      <c r="F30" s="13">
        <f t="shared" si="0"/>
        <v>0</v>
      </c>
      <c r="G30" s="1"/>
      <c r="H30" s="9">
        <v>15.75</v>
      </c>
      <c r="I30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4">
        <f t="shared" si="5"/>
        <v>0</v>
      </c>
      <c r="Q30" s="3"/>
      <c r="R30" s="3"/>
    </row>
    <row r="31" spans="1:18">
      <c r="A31" s="9">
        <v>16.25</v>
      </c>
      <c r="B31" s="15"/>
      <c r="C31" s="15"/>
      <c r="D31" s="15"/>
      <c r="E31" s="39"/>
      <c r="F31" s="13">
        <f t="shared" si="0"/>
        <v>0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4">
        <f t="shared" si="5"/>
        <v>0</v>
      </c>
      <c r="Q31" s="3"/>
      <c r="R31" s="3"/>
    </row>
    <row r="32" spans="1:18">
      <c r="A32" s="9">
        <v>16.75</v>
      </c>
      <c r="B32" s="15"/>
      <c r="C32" s="15"/>
      <c r="D32" s="15"/>
      <c r="E32" s="39"/>
      <c r="F32" s="13">
        <f t="shared" si="0"/>
        <v>0</v>
      </c>
      <c r="G32" s="1"/>
      <c r="H32" s="9">
        <v>16.75</v>
      </c>
      <c r="J32" s="19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4">
        <f t="shared" si="5"/>
        <v>0</v>
      </c>
      <c r="Q32" s="3"/>
      <c r="R32" s="3"/>
    </row>
    <row r="33" spans="1:18">
      <c r="A33" s="9">
        <v>17.25</v>
      </c>
      <c r="B33" s="15"/>
      <c r="C33" s="15"/>
      <c r="D33" s="15"/>
      <c r="E33" s="39"/>
      <c r="F33" s="13">
        <f t="shared" si="0"/>
        <v>0</v>
      </c>
      <c r="G33" s="1"/>
      <c r="H33" s="9">
        <v>17.25</v>
      </c>
      <c r="J33" s="19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4">
        <f t="shared" si="5"/>
        <v>0</v>
      </c>
      <c r="Q33" s="3"/>
      <c r="R33" s="3"/>
    </row>
    <row r="34" spans="1:18">
      <c r="A34" s="9">
        <v>17.75</v>
      </c>
      <c r="B34" s="15"/>
      <c r="C34" s="15"/>
      <c r="D34" s="15"/>
      <c r="E34" s="39"/>
      <c r="F34" s="13">
        <f t="shared" si="0"/>
        <v>0</v>
      </c>
      <c r="G34" s="1"/>
      <c r="H34" s="9">
        <v>17.75</v>
      </c>
      <c r="J34" s="19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11"/>
      <c r="C35" s="11"/>
      <c r="D35" s="11"/>
      <c r="E35" s="36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12"/>
      <c r="C36" s="40"/>
      <c r="D36" s="40"/>
      <c r="E36" s="36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36"/>
      <c r="C37" s="37"/>
      <c r="D37" s="37"/>
      <c r="E37" s="37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20">
        <f>SUM(B6:B37)</f>
        <v>49</v>
      </c>
      <c r="C38" s="20">
        <f>SUM(C6:C37)</f>
        <v>13</v>
      </c>
      <c r="D38" s="20">
        <f>SUM(D6:D37)</f>
        <v>0</v>
      </c>
      <c r="E38" s="20">
        <f>SUM(E6:E37)</f>
        <v>0</v>
      </c>
      <c r="F38" s="21">
        <f>SUM(F6:F37)</f>
        <v>62</v>
      </c>
      <c r="G38" s="22"/>
      <c r="H38" s="7" t="s">
        <v>7</v>
      </c>
      <c r="I38" s="4">
        <f>SUM(I6:I37)</f>
        <v>26889052</v>
      </c>
      <c r="J38" s="1"/>
      <c r="K38" s="7" t="s">
        <v>7</v>
      </c>
      <c r="L38" s="20">
        <f>SUM(L6:L37)</f>
        <v>17538.047200000001</v>
      </c>
      <c r="M38" s="20">
        <f>SUM(M6:M37)</f>
        <v>9351.0048000000006</v>
      </c>
      <c r="N38" s="20">
        <f>SUM(N6:N37)</f>
        <v>0</v>
      </c>
      <c r="O38" s="20">
        <f>SUM(O6:O37)</f>
        <v>0</v>
      </c>
      <c r="P38" s="23">
        <f>SUM(P6:P37)</f>
        <v>26889.052</v>
      </c>
      <c r="Q38" s="24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4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11</v>
      </c>
      <c r="I44" s="1">
        <v>6.8942999999999999E-3</v>
      </c>
      <c r="J44" s="26" t="s">
        <v>12</v>
      </c>
      <c r="K44" s="1">
        <v>2.9292655999999999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7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0.33111604296337899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8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0.477758314274768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8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0.66176758399687796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8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0.88721331605063303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8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1.1581346685623399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8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1.4785435940848799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8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1.85242737855958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8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3">
        <f t="shared" si="10"/>
        <v>0</v>
      </c>
      <c r="G54" s="1"/>
      <c r="H54" s="9">
        <f t="shared" si="11"/>
        <v>2.2837507578784799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8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3">
        <f t="shared" si="10"/>
        <v>0</v>
      </c>
      <c r="G55" s="1"/>
      <c r="H55" s="9">
        <f t="shared" si="11"/>
        <v>2.77645770868298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8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418.73700000000002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3">
        <f t="shared" si="10"/>
        <v>418.73700000000002</v>
      </c>
      <c r="G56" s="1"/>
      <c r="H56" s="9">
        <f t="shared" si="11"/>
        <v>3.3344729827154902</v>
      </c>
      <c r="I56" s="1">
        <f t="shared" si="12"/>
        <v>169.244510710707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8">
        <f t="shared" si="16"/>
        <v>169.244510710707</v>
      </c>
      <c r="N56" s="3"/>
      <c r="O56" s="3"/>
      <c r="P56" s="3"/>
    </row>
    <row r="57" spans="1:16">
      <c r="A57" s="9">
        <v>8.75</v>
      </c>
      <c r="B57" s="1">
        <f t="shared" si="6"/>
        <v>38.071249999999999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3">
        <f t="shared" si="10"/>
        <v>38.071249999999999</v>
      </c>
      <c r="G57" s="1"/>
      <c r="H57" s="9">
        <f t="shared" si="11"/>
        <v>3.96170343573039</v>
      </c>
      <c r="I57" s="1">
        <f t="shared" si="12"/>
        <v>17.237371648862901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8">
        <f t="shared" si="16"/>
        <v>17.237371648862901</v>
      </c>
      <c r="N57" s="3"/>
      <c r="O57" s="3"/>
      <c r="P57" s="3"/>
    </row>
    <row r="58" spans="1:16">
      <c r="A58" s="9">
        <v>9.25</v>
      </c>
      <c r="B58" s="1">
        <f t="shared" si="6"/>
        <v>3051.5657500000002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3">
        <f t="shared" si="10"/>
        <v>3051.5657500000002</v>
      </c>
      <c r="G58" s="1"/>
      <c r="H58" s="9">
        <f t="shared" si="11"/>
        <v>4.6620391893245401</v>
      </c>
      <c r="I58" s="1">
        <f t="shared" si="12"/>
        <v>1538.00206651898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8">
        <f t="shared" si="16"/>
        <v>1538.00206651898</v>
      </c>
      <c r="N58" s="3"/>
      <c r="O58" s="3"/>
      <c r="P58" s="3"/>
    </row>
    <row r="59" spans="1:16">
      <c r="A59" s="9">
        <v>9.75</v>
      </c>
      <c r="B59" s="1">
        <f t="shared" si="6"/>
        <v>13121.11125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3">
        <f t="shared" si="10"/>
        <v>13121.11125</v>
      </c>
      <c r="G59" s="1"/>
      <c r="H59" s="9">
        <f t="shared" si="11"/>
        <v>5.4393546550867704</v>
      </c>
      <c r="I59" s="1">
        <f t="shared" si="12"/>
        <v>7320.0387238562998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8">
        <f t="shared" si="16"/>
        <v>7320.0387238562998</v>
      </c>
      <c r="N59" s="3"/>
      <c r="O59" s="3"/>
      <c r="P59" s="3"/>
    </row>
    <row r="60" spans="1:16">
      <c r="A60" s="9">
        <v>10.25</v>
      </c>
      <c r="B60" s="1">
        <f t="shared" si="6"/>
        <v>36199.791749999997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3">
        <f t="shared" si="10"/>
        <v>36199.791749999997</v>
      </c>
      <c r="G60" s="1"/>
      <c r="H60" s="9">
        <f t="shared" si="11"/>
        <v>6.29750944397379</v>
      </c>
      <c r="I60" s="1">
        <f t="shared" si="12"/>
        <v>22240.832235659502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8">
        <f t="shared" si="16"/>
        <v>22240.832235659502</v>
      </c>
      <c r="N60" s="3"/>
      <c r="O60" s="3"/>
      <c r="P60" s="3"/>
    </row>
    <row r="61" spans="1:16">
      <c r="A61" s="9">
        <v>10.75</v>
      </c>
      <c r="B61" s="1">
        <f t="shared" si="6"/>
        <v>71376.495500000005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3">
        <f t="shared" si="10"/>
        <v>71376.495500000005</v>
      </c>
      <c r="G61" s="1"/>
      <c r="H61" s="9">
        <f t="shared" si="11"/>
        <v>7.2403491790225196</v>
      </c>
      <c r="I61" s="1">
        <f t="shared" si="12"/>
        <v>48073.558194877201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8">
        <f t="shared" si="16"/>
        <v>48073.558194877201</v>
      </c>
      <c r="N61" s="3"/>
      <c r="O61" s="3"/>
      <c r="P61" s="3"/>
    </row>
    <row r="62" spans="1:16">
      <c r="A62" s="9">
        <v>11.25</v>
      </c>
      <c r="B62" s="1">
        <f t="shared" si="6"/>
        <v>43154.347500000003</v>
      </c>
      <c r="C62" s="1">
        <f t="shared" si="7"/>
        <v>21577.173750000002</v>
      </c>
      <c r="D62" s="1">
        <f t="shared" si="8"/>
        <v>0</v>
      </c>
      <c r="E62" s="1">
        <f t="shared" si="9"/>
        <v>0</v>
      </c>
      <c r="F62" s="13">
        <f t="shared" si="10"/>
        <v>64731.521249999998</v>
      </c>
      <c r="G62" s="1"/>
      <c r="H62" s="9">
        <f t="shared" si="11"/>
        <v>8.2717062259035199</v>
      </c>
      <c r="I62" s="1">
        <f t="shared" si="12"/>
        <v>31729.785323604799</v>
      </c>
      <c r="J62" s="1">
        <f t="shared" si="13"/>
        <v>15864.8926618024</v>
      </c>
      <c r="K62" s="1">
        <f t="shared" si="14"/>
        <v>0</v>
      </c>
      <c r="L62" s="1">
        <f t="shared" si="15"/>
        <v>0</v>
      </c>
      <c r="M62" s="28">
        <f t="shared" si="16"/>
        <v>47594.677985407201</v>
      </c>
      <c r="N62" s="3"/>
      <c r="O62" s="3"/>
      <c r="P62" s="3"/>
    </row>
    <row r="63" spans="1:16">
      <c r="A63" s="9">
        <v>11.75</v>
      </c>
      <c r="B63" s="1">
        <f t="shared" si="6"/>
        <v>21149.802599999999</v>
      </c>
      <c r="C63" s="1">
        <f t="shared" si="7"/>
        <v>14099.868399999999</v>
      </c>
      <c r="D63" s="1">
        <f t="shared" si="8"/>
        <v>0</v>
      </c>
      <c r="E63" s="1">
        <f t="shared" si="9"/>
        <v>0</v>
      </c>
      <c r="F63" s="13">
        <f t="shared" si="10"/>
        <v>35249.671000000002</v>
      </c>
      <c r="G63" s="1"/>
      <c r="H63" s="9">
        <f t="shared" si="11"/>
        <v>9.3954003530667691</v>
      </c>
      <c r="I63" s="1">
        <f t="shared" si="12"/>
        <v>16911.562792794299</v>
      </c>
      <c r="J63" s="1">
        <f t="shared" si="13"/>
        <v>11274.3751951962</v>
      </c>
      <c r="K63" s="1">
        <f t="shared" si="14"/>
        <v>0</v>
      </c>
      <c r="L63" s="1">
        <f t="shared" si="15"/>
        <v>0</v>
      </c>
      <c r="M63" s="28">
        <f t="shared" si="16"/>
        <v>28185.937987990499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38941.133000000002</v>
      </c>
      <c r="D64" s="1">
        <f t="shared" si="8"/>
        <v>0</v>
      </c>
      <c r="E64" s="1">
        <f t="shared" si="9"/>
        <v>0</v>
      </c>
      <c r="F64" s="13">
        <f t="shared" si="10"/>
        <v>38941.133000000002</v>
      </c>
      <c r="G64" s="1"/>
      <c r="H64" s="9">
        <f t="shared" si="11"/>
        <v>10.615239331101501</v>
      </c>
      <c r="I64" s="1">
        <f t="shared" si="12"/>
        <v>0</v>
      </c>
      <c r="J64" s="1">
        <f t="shared" si="13"/>
        <v>33744.444621980001</v>
      </c>
      <c r="K64" s="1">
        <f t="shared" si="14"/>
        <v>0</v>
      </c>
      <c r="L64" s="1">
        <f t="shared" si="15"/>
        <v>0</v>
      </c>
      <c r="M64" s="28">
        <f t="shared" si="16"/>
        <v>33744.444621980001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19254.83325</v>
      </c>
      <c r="D65" s="1">
        <f t="shared" si="8"/>
        <v>0</v>
      </c>
      <c r="E65" s="1">
        <f t="shared" si="9"/>
        <v>0</v>
      </c>
      <c r="F65" s="13">
        <f t="shared" si="10"/>
        <v>19254.83325</v>
      </c>
      <c r="G65" s="1"/>
      <c r="H65" s="9">
        <f t="shared" si="11"/>
        <v>11.935019479261101</v>
      </c>
      <c r="I65" s="1">
        <f t="shared" si="12"/>
        <v>0</v>
      </c>
      <c r="J65" s="1">
        <f t="shared" si="13"/>
        <v>18024.063522248998</v>
      </c>
      <c r="K65" s="1">
        <f t="shared" si="14"/>
        <v>0</v>
      </c>
      <c r="L65" s="1">
        <f t="shared" si="15"/>
        <v>0</v>
      </c>
      <c r="M65" s="28">
        <f t="shared" si="16"/>
        <v>18024.063522248998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12831.445750000001</v>
      </c>
      <c r="D66" s="1">
        <f t="shared" si="8"/>
        <v>0</v>
      </c>
      <c r="E66" s="1">
        <f t="shared" si="9"/>
        <v>0</v>
      </c>
      <c r="F66" s="13">
        <f t="shared" si="10"/>
        <v>12831.445750000001</v>
      </c>
      <c r="G66" s="1"/>
      <c r="H66" s="9">
        <f t="shared" si="11"/>
        <v>13.358526165781599</v>
      </c>
      <c r="I66" s="1">
        <f t="shared" si="12"/>
        <v>0</v>
      </c>
      <c r="J66" s="1">
        <f t="shared" si="13"/>
        <v>12936.5436827307</v>
      </c>
      <c r="K66" s="1">
        <f t="shared" si="14"/>
        <v>0</v>
      </c>
      <c r="L66" s="1">
        <f t="shared" si="15"/>
        <v>0</v>
      </c>
      <c r="M66" s="28">
        <f t="shared" si="16"/>
        <v>12936.5436827307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4624.0012500000003</v>
      </c>
      <c r="D67" s="1">
        <f t="shared" si="8"/>
        <v>0</v>
      </c>
      <c r="E67" s="1">
        <f t="shared" si="9"/>
        <v>0</v>
      </c>
      <c r="F67" s="13">
        <f t="shared" si="10"/>
        <v>4624.0012500000003</v>
      </c>
      <c r="G67" s="1"/>
      <c r="H67" s="9">
        <f t="shared" si="11"/>
        <v>14.889534267563</v>
      </c>
      <c r="I67" s="1">
        <f t="shared" si="12"/>
        <v>0</v>
      </c>
      <c r="J67" s="1">
        <f t="shared" si="13"/>
        <v>5007.2163683730296</v>
      </c>
      <c r="K67" s="1">
        <f t="shared" si="14"/>
        <v>0</v>
      </c>
      <c r="L67" s="1">
        <f t="shared" si="15"/>
        <v>0</v>
      </c>
      <c r="M67" s="28">
        <f t="shared" si="16"/>
        <v>5007.2163683730296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3007.7332500000002</v>
      </c>
      <c r="D68" s="1">
        <f t="shared" si="8"/>
        <v>0</v>
      </c>
      <c r="E68" s="1">
        <f t="shared" si="9"/>
        <v>0</v>
      </c>
      <c r="F68" s="13">
        <f t="shared" si="10"/>
        <v>3007.7332500000002</v>
      </c>
      <c r="G68" s="1"/>
      <c r="H68" s="9">
        <f t="shared" si="11"/>
        <v>16.531808593924001</v>
      </c>
      <c r="I68" s="1">
        <f t="shared" si="12"/>
        <v>0</v>
      </c>
      <c r="J68" s="1">
        <f t="shared" si="13"/>
        <v>3489.3523081109402</v>
      </c>
      <c r="K68" s="1">
        <f t="shared" si="14"/>
        <v>0</v>
      </c>
      <c r="L68" s="1">
        <f t="shared" si="15"/>
        <v>0</v>
      </c>
      <c r="M68" s="28">
        <f t="shared" si="16"/>
        <v>3489.3523081109402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416.28924999999998</v>
      </c>
      <c r="D69" s="1">
        <f t="shared" si="8"/>
        <v>0</v>
      </c>
      <c r="E69" s="1">
        <f t="shared" si="9"/>
        <v>0</v>
      </c>
      <c r="F69" s="13">
        <f t="shared" si="10"/>
        <v>416.28924999999998</v>
      </c>
      <c r="G69" s="1"/>
      <c r="H69" s="9">
        <f t="shared" si="11"/>
        <v>18.289104278446001</v>
      </c>
      <c r="I69" s="1">
        <f t="shared" si="12"/>
        <v>0</v>
      </c>
      <c r="J69" s="1">
        <f t="shared" si="13"/>
        <v>516.17339005058102</v>
      </c>
      <c r="K69" s="1">
        <f t="shared" si="14"/>
        <v>0</v>
      </c>
      <c r="L69" s="1">
        <f t="shared" si="15"/>
        <v>0</v>
      </c>
      <c r="M69" s="28">
        <f t="shared" si="16"/>
        <v>516.17339005058102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0</v>
      </c>
      <c r="E70" s="1">
        <f t="shared" si="9"/>
        <v>0</v>
      </c>
      <c r="F70" s="13">
        <f t="shared" si="10"/>
        <v>0</v>
      </c>
      <c r="G70" s="1"/>
      <c r="H70" s="9">
        <f t="shared" si="11"/>
        <v>20.165167142345201</v>
      </c>
      <c r="I70" s="1">
        <f t="shared" si="12"/>
        <v>0</v>
      </c>
      <c r="J70" s="1">
        <f t="shared" si="13"/>
        <v>0</v>
      </c>
      <c r="K70" s="1">
        <f t="shared" si="14"/>
        <v>0</v>
      </c>
      <c r="L70" s="1">
        <f t="shared" si="15"/>
        <v>0</v>
      </c>
      <c r="M70" s="28">
        <f t="shared" si="16"/>
        <v>0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3">
        <f t="shared" si="10"/>
        <v>0</v>
      </c>
      <c r="G71" s="1"/>
      <c r="H71" s="9">
        <f t="shared" si="11"/>
        <v>22.163734032337999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8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3">
        <f t="shared" si="10"/>
        <v>0</v>
      </c>
      <c r="G72" s="1"/>
      <c r="H72" s="9">
        <f t="shared" si="11"/>
        <v>24.2885331355685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8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3">
        <f t="shared" si="10"/>
        <v>0</v>
      </c>
      <c r="G73" s="1"/>
      <c r="H73" s="9">
        <f t="shared" si="11"/>
        <v>26.5432842738354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8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3">
        <f t="shared" si="10"/>
        <v>0</v>
      </c>
      <c r="G74" s="1"/>
      <c r="H74" s="9">
        <f t="shared" si="11"/>
        <v>28.931699179073998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8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31.457481751811201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8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34.124328304112403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8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36.935927788356501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8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39.895962013037099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8">
        <f t="shared" si="16"/>
        <v>0</v>
      </c>
      <c r="N78" s="3"/>
      <c r="O78" s="3"/>
      <c r="P78" s="3"/>
    </row>
    <row r="79" spans="1:16">
      <c r="A79" s="7" t="s">
        <v>7</v>
      </c>
      <c r="B79" s="20">
        <f>SUM(B47:B78)</f>
        <v>188509.92259999999</v>
      </c>
      <c r="C79" s="20">
        <f>SUM(C47:C78)</f>
        <v>114752.4779</v>
      </c>
      <c r="D79" s="20">
        <f>SUM(D47:D78)</f>
        <v>0</v>
      </c>
      <c r="E79" s="20">
        <f>SUM(E47:E78)</f>
        <v>0</v>
      </c>
      <c r="F79" s="20">
        <f>SUM(F47:F78)</f>
        <v>303262.40049999999</v>
      </c>
      <c r="G79" s="13"/>
      <c r="H79" s="7" t="s">
        <v>7</v>
      </c>
      <c r="I79" s="20">
        <f>SUM(I47:I78)</f>
        <v>128000.261219671</v>
      </c>
      <c r="J79" s="20">
        <f>SUM(J47:J78)</f>
        <v>100857.061750493</v>
      </c>
      <c r="K79" s="20">
        <f>SUM(K47:K78)</f>
        <v>0</v>
      </c>
      <c r="L79" s="20">
        <f>SUM(L47:L78)</f>
        <v>0</v>
      </c>
      <c r="M79" s="20">
        <f>SUM(M47:M78)</f>
        <v>228857.32297016401</v>
      </c>
      <c r="N79" s="3"/>
      <c r="O79" s="3"/>
      <c r="P79" s="3"/>
    </row>
    <row r="80" spans="1:16">
      <c r="A80" s="5" t="s">
        <v>13</v>
      </c>
      <c r="B80" s="21">
        <f>IF(L38&gt;0,B79/L38,0)</f>
        <v>10.7486267114163</v>
      </c>
      <c r="C80" s="21">
        <f>IF(M38&gt;0,C79/M38,0)</f>
        <v>12.2716735104232</v>
      </c>
      <c r="D80" s="21">
        <f>IF(N38&gt;0,D79/N38,0)</f>
        <v>0</v>
      </c>
      <c r="E80" s="21">
        <f>IF(O38&gt;0,E79/O38,0)</f>
        <v>0</v>
      </c>
      <c r="F80" s="21">
        <f>IF(P38&gt;0,F79/P38,0)</f>
        <v>11.278285322219601</v>
      </c>
      <c r="G80" s="13"/>
      <c r="H80" s="5" t="s">
        <v>13</v>
      </c>
      <c r="I80" s="21">
        <f>IF(L38&gt;0,I79/L38,0)</f>
        <v>7.29843293041605</v>
      </c>
      <c r="J80" s="21">
        <f>IF(M38&gt;0,J79/M38,0)</f>
        <v>10.7856924370837</v>
      </c>
      <c r="K80" s="21">
        <f>IF(N38&gt;0,K79/N38,0)</f>
        <v>0</v>
      </c>
      <c r="L80" s="21">
        <f>IF(O38&gt;0,L79/O38,0)</f>
        <v>0</v>
      </c>
      <c r="M80" s="21">
        <f>IF(P38&gt;0,M79/P38,0)</f>
        <v>8.5111711253399296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7" t="s">
        <v>14</v>
      </c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7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8" t="s">
        <v>15</v>
      </c>
      <c r="B89" s="49" t="s">
        <v>16</v>
      </c>
      <c r="C89" s="49" t="s">
        <v>17</v>
      </c>
      <c r="D89" s="49" t="s">
        <v>18</v>
      </c>
      <c r="E89" s="49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8"/>
      <c r="B90" s="48"/>
      <c r="C90" s="48"/>
      <c r="D90" s="48"/>
      <c r="E90" s="49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0">
        <v>0</v>
      </c>
      <c r="B92" s="31">
        <f>L$38</f>
        <v>17538.047200000001</v>
      </c>
      <c r="C92" s="32">
        <f>$B$80</f>
        <v>10.7</v>
      </c>
      <c r="D92" s="32">
        <f>$I$80</f>
        <v>7.3</v>
      </c>
      <c r="E92" s="31">
        <f>B92*D92</f>
        <v>128027.74456000001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0">
        <v>1</v>
      </c>
      <c r="B93" s="31">
        <f>M$38</f>
        <v>9351.0048000000006</v>
      </c>
      <c r="C93" s="32">
        <f>$C$80</f>
        <v>12.3</v>
      </c>
      <c r="D93" s="32">
        <f>$J$80</f>
        <v>10.8</v>
      </c>
      <c r="E93" s="31">
        <f>B93*D93</f>
        <v>100990.85184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31">
        <f>N$38</f>
        <v>0</v>
      </c>
      <c r="C94" s="32">
        <f>$D$80</f>
        <v>0</v>
      </c>
      <c r="D94" s="32">
        <f>$K$80</f>
        <v>0</v>
      </c>
      <c r="E94" s="31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31">
        <f>O$38</f>
        <v>0</v>
      </c>
      <c r="C95" s="32">
        <f>$E$80</f>
        <v>0</v>
      </c>
      <c r="D95" s="32">
        <f>$L$80</f>
        <v>0</v>
      </c>
      <c r="E95" s="31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7</v>
      </c>
      <c r="B96" s="31">
        <f>SUM(B92:B95)</f>
        <v>26889.052</v>
      </c>
      <c r="C96" s="32">
        <f>$F$80</f>
        <v>11.3</v>
      </c>
      <c r="D96" s="32">
        <f>$M$80</f>
        <v>8.5</v>
      </c>
      <c r="E96" s="31">
        <f>SUM(E92:E95)</f>
        <v>229018.59640000001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2</v>
      </c>
      <c r="B97" s="33">
        <f>$I$2</f>
        <v>228970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4" t="s">
        <v>20</v>
      </c>
      <c r="B98" s="31">
        <f>IF(E96&gt;0,$I$2/E96,"")</f>
        <v>0.99978999999999996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2023-09-19T12:35:01Z</dcterms:created>
  <dcterms:modified xsi:type="dcterms:W3CDTF">2024-02-13T14:10:53Z</dcterms:modified>
</cp:coreProperties>
</file>