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E36054FC-63F5-404F-88E2-A39B8D802004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 s="1"/>
  <c r="L6" i="1"/>
  <c r="B47" i="1"/>
  <c r="O6" i="1"/>
  <c r="L47" i="1" s="1"/>
  <c r="F7" i="1"/>
  <c r="F8" i="1"/>
  <c r="N8" i="1" s="1"/>
  <c r="L8" i="1"/>
  <c r="M8" i="1"/>
  <c r="O8" i="1"/>
  <c r="E49" i="1" s="1"/>
  <c r="F9" i="1"/>
  <c r="O9" i="1" s="1"/>
  <c r="F10" i="1"/>
  <c r="N10" i="1"/>
  <c r="M10" i="1"/>
  <c r="J51" i="1" s="1"/>
  <c r="C51" i="1"/>
  <c r="O10" i="1"/>
  <c r="L51" i="1" s="1"/>
  <c r="F11" i="1"/>
  <c r="O11" i="1" s="1"/>
  <c r="F12" i="1"/>
  <c r="N12" i="1"/>
  <c r="M12" i="1"/>
  <c r="O12" i="1"/>
  <c r="L53" i="1" s="1"/>
  <c r="F13" i="1"/>
  <c r="F14" i="1"/>
  <c r="N14" i="1"/>
  <c r="M14" i="1"/>
  <c r="C55" i="1"/>
  <c r="O14" i="1"/>
  <c r="F15" i="1"/>
  <c r="F16" i="1"/>
  <c r="N16" i="1"/>
  <c r="M16" i="1"/>
  <c r="C57" i="1" s="1"/>
  <c r="O16" i="1"/>
  <c r="E57" i="1" s="1"/>
  <c r="F17" i="1"/>
  <c r="O17" i="1" s="1"/>
  <c r="F18" i="1"/>
  <c r="O18" i="1" s="1"/>
  <c r="E59" i="1" s="1"/>
  <c r="N18" i="1"/>
  <c r="M18" i="1"/>
  <c r="C59" i="1"/>
  <c r="F19" i="1"/>
  <c r="O19" i="1"/>
  <c r="F20" i="1"/>
  <c r="O20" i="1" s="1"/>
  <c r="N20" i="1"/>
  <c r="M20" i="1"/>
  <c r="C61" i="1" s="1"/>
  <c r="F21" i="1"/>
  <c r="F22" i="1"/>
  <c r="O22" i="1" s="1"/>
  <c r="L63" i="1" s="1"/>
  <c r="N22" i="1"/>
  <c r="M22" i="1"/>
  <c r="J63" i="1" s="1"/>
  <c r="C63" i="1"/>
  <c r="F23" i="1"/>
  <c r="F24" i="1"/>
  <c r="O24" i="1" s="1"/>
  <c r="L65" i="1" s="1"/>
  <c r="N24" i="1"/>
  <c r="M24" i="1"/>
  <c r="J65" i="1"/>
  <c r="F25" i="1"/>
  <c r="O25" i="1"/>
  <c r="F26" i="1"/>
  <c r="O26" i="1" s="1"/>
  <c r="N26" i="1"/>
  <c r="M26" i="1"/>
  <c r="C67" i="1" s="1"/>
  <c r="F27" i="1"/>
  <c r="O27" i="1"/>
  <c r="F28" i="1"/>
  <c r="M28" i="1" s="1"/>
  <c r="C69" i="1" s="1"/>
  <c r="N28" i="1"/>
  <c r="F29" i="1"/>
  <c r="F30" i="1"/>
  <c r="O30" i="1" s="1"/>
  <c r="E71" i="1" s="1"/>
  <c r="N30" i="1"/>
  <c r="M30" i="1"/>
  <c r="F31" i="1"/>
  <c r="F32" i="1"/>
  <c r="O32" i="1" s="1"/>
  <c r="N32" i="1"/>
  <c r="M32" i="1"/>
  <c r="F33" i="1"/>
  <c r="O33" i="1"/>
  <c r="F34" i="1"/>
  <c r="M34" i="1" s="1"/>
  <c r="N34" i="1"/>
  <c r="F35" i="1"/>
  <c r="O35" i="1"/>
  <c r="F36" i="1"/>
  <c r="F37" i="1"/>
  <c r="B38" i="1"/>
  <c r="C38" i="1"/>
  <c r="D38" i="1"/>
  <c r="E38" i="1"/>
  <c r="I38" i="1"/>
  <c r="E47" i="1"/>
  <c r="H47" i="1"/>
  <c r="I47" i="1"/>
  <c r="H48" i="1"/>
  <c r="B49" i="1"/>
  <c r="H49" i="1"/>
  <c r="I49" i="1"/>
  <c r="H50" i="1"/>
  <c r="H51" i="1"/>
  <c r="H52" i="1"/>
  <c r="C53" i="1"/>
  <c r="E53" i="1"/>
  <c r="H53" i="1"/>
  <c r="H54" i="1"/>
  <c r="H55" i="1"/>
  <c r="J55" i="1"/>
  <c r="H56" i="1"/>
  <c r="H57" i="1"/>
  <c r="J57" i="1" s="1"/>
  <c r="H58" i="1"/>
  <c r="H59" i="1"/>
  <c r="J59" i="1"/>
  <c r="H60" i="1"/>
  <c r="L60" i="1" s="1"/>
  <c r="H61" i="1"/>
  <c r="H62" i="1"/>
  <c r="E63" i="1"/>
  <c r="H63" i="1"/>
  <c r="H64" i="1"/>
  <c r="C65" i="1"/>
  <c r="E65" i="1"/>
  <c r="H65" i="1"/>
  <c r="H66" i="1"/>
  <c r="H67" i="1"/>
  <c r="J67" i="1"/>
  <c r="H68" i="1"/>
  <c r="H69" i="1"/>
  <c r="H70" i="1"/>
  <c r="H71" i="1"/>
  <c r="L71" i="1"/>
  <c r="H72" i="1"/>
  <c r="H73" i="1"/>
  <c r="H74" i="1"/>
  <c r="H75" i="1"/>
  <c r="H76" i="1"/>
  <c r="H77" i="1"/>
  <c r="H78" i="1"/>
  <c r="B97" i="1"/>
  <c r="F6" i="2"/>
  <c r="F7" i="2"/>
  <c r="L7" i="2"/>
  <c r="I48" i="2" s="1"/>
  <c r="B48" i="2"/>
  <c r="F8" i="2"/>
  <c r="M8" i="2" s="1"/>
  <c r="C49" i="2" s="1"/>
  <c r="F9" i="2"/>
  <c r="L9" i="2"/>
  <c r="B50" i="2" s="1"/>
  <c r="M9" i="2"/>
  <c r="C50" i="2" s="1"/>
  <c r="F10" i="2"/>
  <c r="O10" i="2" s="1"/>
  <c r="L51" i="2" s="1"/>
  <c r="M10" i="2"/>
  <c r="P10" i="2" s="1"/>
  <c r="L10" i="2"/>
  <c r="N10" i="2"/>
  <c r="F11" i="2"/>
  <c r="L11" i="2"/>
  <c r="B52" i="2"/>
  <c r="M11" i="2"/>
  <c r="N11" i="2"/>
  <c r="O11" i="2"/>
  <c r="F12" i="2"/>
  <c r="M12" i="2"/>
  <c r="L12" i="2"/>
  <c r="B53" i="2" s="1"/>
  <c r="N12" i="2"/>
  <c r="O12" i="2"/>
  <c r="F13" i="2"/>
  <c r="L13" i="2"/>
  <c r="M13" i="2"/>
  <c r="C54" i="2" s="1"/>
  <c r="N13" i="2"/>
  <c r="K54" i="2" s="1"/>
  <c r="O13" i="2"/>
  <c r="E54" i="2" s="1"/>
  <c r="F14" i="2"/>
  <c r="M14" i="2" s="1"/>
  <c r="L14" i="2"/>
  <c r="N14" i="2"/>
  <c r="D55" i="2" s="1"/>
  <c r="O14" i="2"/>
  <c r="E55" i="2" s="1"/>
  <c r="F15" i="2"/>
  <c r="F16" i="2"/>
  <c r="N16" i="2"/>
  <c r="O16" i="2"/>
  <c r="F17" i="2"/>
  <c r="O17" i="2" s="1"/>
  <c r="F18" i="2"/>
  <c r="M18" i="2"/>
  <c r="F19" i="2"/>
  <c r="L19" i="2"/>
  <c r="B60" i="2" s="1"/>
  <c r="M19" i="2"/>
  <c r="C60" i="2" s="1"/>
  <c r="F20" i="2"/>
  <c r="N20" i="2" s="1"/>
  <c r="M20" i="2"/>
  <c r="C61" i="2"/>
  <c r="L20" i="2"/>
  <c r="O20" i="2"/>
  <c r="F21" i="2"/>
  <c r="L21" i="2" s="1"/>
  <c r="F22" i="2"/>
  <c r="O22" i="2" s="1"/>
  <c r="E63" i="2" s="1"/>
  <c r="M22" i="2"/>
  <c r="L22" i="2"/>
  <c r="N22" i="2"/>
  <c r="D63" i="2" s="1"/>
  <c r="F23" i="2"/>
  <c r="L23" i="2"/>
  <c r="M23" i="2"/>
  <c r="J64" i="2" s="1"/>
  <c r="N23" i="2"/>
  <c r="D64" i="2" s="1"/>
  <c r="O23" i="2"/>
  <c r="E64" i="2" s="1"/>
  <c r="F24" i="2"/>
  <c r="M24" i="2" s="1"/>
  <c r="L24" i="2"/>
  <c r="P24" i="2" s="1"/>
  <c r="N24" i="2"/>
  <c r="D65" i="2" s="1"/>
  <c r="O24" i="2"/>
  <c r="F25" i="2"/>
  <c r="L25" i="2"/>
  <c r="M25" i="2"/>
  <c r="C66" i="2" s="1"/>
  <c r="N25" i="2"/>
  <c r="O25" i="2"/>
  <c r="F26" i="2"/>
  <c r="M26" i="2" s="1"/>
  <c r="C67" i="2" s="1"/>
  <c r="L26" i="2"/>
  <c r="N26" i="2"/>
  <c r="D67" i="2" s="1"/>
  <c r="O26" i="2"/>
  <c r="F27" i="2"/>
  <c r="O27" i="2"/>
  <c r="L68" i="2" s="1"/>
  <c r="F28" i="2"/>
  <c r="M28" i="2"/>
  <c r="O28" i="2"/>
  <c r="F29" i="2"/>
  <c r="F30" i="2"/>
  <c r="M30" i="2"/>
  <c r="L30" i="2"/>
  <c r="F31" i="2"/>
  <c r="O31" i="2" s="1"/>
  <c r="L31" i="2"/>
  <c r="B72" i="2" s="1"/>
  <c r="M31" i="2"/>
  <c r="C72" i="2" s="1"/>
  <c r="N31" i="2"/>
  <c r="D72" i="2" s="1"/>
  <c r="F32" i="2"/>
  <c r="M32" i="2"/>
  <c r="C73" i="2"/>
  <c r="L32" i="2"/>
  <c r="N32" i="2"/>
  <c r="O32" i="2"/>
  <c r="F33" i="2"/>
  <c r="O33" i="2" s="1"/>
  <c r="E74" i="2" s="1"/>
  <c r="L33" i="2"/>
  <c r="I74" i="2" s="1"/>
  <c r="M33" i="2"/>
  <c r="N33" i="2"/>
  <c r="F34" i="2"/>
  <c r="M34" i="2"/>
  <c r="L34" i="2"/>
  <c r="I75" i="2" s="1"/>
  <c r="N34" i="2"/>
  <c r="O34" i="2"/>
  <c r="F35" i="2"/>
  <c r="L35" i="2" s="1"/>
  <c r="M35" i="2"/>
  <c r="N35" i="2"/>
  <c r="D76" i="2" s="1"/>
  <c r="O35" i="2"/>
  <c r="E76" i="2" s="1"/>
  <c r="F36" i="2"/>
  <c r="F37" i="2"/>
  <c r="L37" i="2" s="1"/>
  <c r="M37" i="2"/>
  <c r="N37" i="2"/>
  <c r="K78" i="2" s="1"/>
  <c r="O37" i="2"/>
  <c r="L78" i="2" s="1"/>
  <c r="B38" i="2"/>
  <c r="C38" i="2"/>
  <c r="D38" i="2"/>
  <c r="E38" i="2"/>
  <c r="F38" i="2"/>
  <c r="I38" i="2"/>
  <c r="H47" i="2"/>
  <c r="H48" i="2"/>
  <c r="H49" i="2"/>
  <c r="H50" i="2"/>
  <c r="D51" i="2"/>
  <c r="E51" i="2"/>
  <c r="H51" i="2"/>
  <c r="E52" i="2"/>
  <c r="H52" i="2"/>
  <c r="L52" i="2" s="1"/>
  <c r="I52" i="2"/>
  <c r="D53" i="2"/>
  <c r="E53" i="2"/>
  <c r="H53" i="2"/>
  <c r="L53" i="2" s="1"/>
  <c r="B54" i="2"/>
  <c r="H54" i="2"/>
  <c r="H55" i="2"/>
  <c r="K55" i="2"/>
  <c r="H56" i="2"/>
  <c r="H57" i="2"/>
  <c r="H58" i="2"/>
  <c r="H59" i="2"/>
  <c r="H60" i="2"/>
  <c r="E61" i="2"/>
  <c r="H61" i="2"/>
  <c r="L61" i="2" s="1"/>
  <c r="H62" i="2"/>
  <c r="C63" i="2"/>
  <c r="H63" i="2"/>
  <c r="B64" i="2"/>
  <c r="C64" i="2"/>
  <c r="H64" i="2"/>
  <c r="I64" i="2"/>
  <c r="E65" i="2"/>
  <c r="H65" i="2"/>
  <c r="L65" i="2" s="1"/>
  <c r="K65" i="2"/>
  <c r="B66" i="2"/>
  <c r="E66" i="2"/>
  <c r="H66" i="2"/>
  <c r="K66" i="2" s="1"/>
  <c r="B67" i="2"/>
  <c r="H67" i="2"/>
  <c r="K67" i="2" s="1"/>
  <c r="E68" i="2"/>
  <c r="H68" i="2"/>
  <c r="H69" i="2"/>
  <c r="H70" i="2"/>
  <c r="C71" i="2"/>
  <c r="H71" i="2"/>
  <c r="H72" i="2"/>
  <c r="I72" i="2"/>
  <c r="J72" i="2"/>
  <c r="D73" i="2"/>
  <c r="E73" i="2"/>
  <c r="H73" i="2"/>
  <c r="L73" i="2"/>
  <c r="B74" i="2"/>
  <c r="C74" i="2"/>
  <c r="H74" i="2"/>
  <c r="K74" i="2"/>
  <c r="C75" i="2"/>
  <c r="D75" i="2"/>
  <c r="H75" i="2"/>
  <c r="K75" i="2"/>
  <c r="B76" i="2"/>
  <c r="C76" i="2"/>
  <c r="H76" i="2"/>
  <c r="H77" i="2"/>
  <c r="C78" i="2"/>
  <c r="H78" i="2"/>
  <c r="J78" i="2" s="1"/>
  <c r="B97" i="2"/>
  <c r="F6" i="3"/>
  <c r="F7" i="3"/>
  <c r="N7" i="3"/>
  <c r="K48" i="3" s="1"/>
  <c r="L7" i="3"/>
  <c r="F8" i="3"/>
  <c r="F9" i="3"/>
  <c r="N9" i="3" s="1"/>
  <c r="F10" i="3"/>
  <c r="L10" i="3"/>
  <c r="F11" i="3"/>
  <c r="N11" i="3"/>
  <c r="D52" i="3" s="1"/>
  <c r="L11" i="3"/>
  <c r="I52" i="3" s="1"/>
  <c r="O11" i="3"/>
  <c r="E52" i="3" s="1"/>
  <c r="F12" i="3"/>
  <c r="L12" i="3" s="1"/>
  <c r="N12" i="3"/>
  <c r="F13" i="3"/>
  <c r="N13" i="3"/>
  <c r="M13" i="3"/>
  <c r="C54" i="3" s="1"/>
  <c r="F14" i="3"/>
  <c r="L14" i="3" s="1"/>
  <c r="I55" i="3" s="1"/>
  <c r="M14" i="3"/>
  <c r="N14" i="3"/>
  <c r="D55" i="3" s="1"/>
  <c r="O14" i="3"/>
  <c r="F15" i="3"/>
  <c r="O15" i="3"/>
  <c r="E56" i="3" s="1"/>
  <c r="F16" i="3"/>
  <c r="N16" i="3" s="1"/>
  <c r="D57" i="3" s="1"/>
  <c r="F17" i="3"/>
  <c r="M17" i="3" s="1"/>
  <c r="C58" i="3" s="1"/>
  <c r="F18" i="3"/>
  <c r="O18" i="3" s="1"/>
  <c r="L59" i="3" s="1"/>
  <c r="L18" i="3"/>
  <c r="I59" i="3" s="1"/>
  <c r="M18" i="3"/>
  <c r="F19" i="3"/>
  <c r="N19" i="3"/>
  <c r="L19" i="3"/>
  <c r="O19" i="3"/>
  <c r="E60" i="3" s="1"/>
  <c r="F20" i="3"/>
  <c r="F21" i="3"/>
  <c r="M21" i="3" s="1"/>
  <c r="J62" i="3" s="1"/>
  <c r="F22" i="3"/>
  <c r="N22" i="3" s="1"/>
  <c r="F23" i="3"/>
  <c r="N23" i="3"/>
  <c r="D64" i="3" s="1"/>
  <c r="L23" i="3"/>
  <c r="B64" i="3" s="1"/>
  <c r="F64" i="3" s="1"/>
  <c r="M23" i="3"/>
  <c r="O23" i="3"/>
  <c r="F24" i="3"/>
  <c r="N24" i="3" s="1"/>
  <c r="D65" i="3" s="1"/>
  <c r="F25" i="3"/>
  <c r="M25" i="3"/>
  <c r="F26" i="3"/>
  <c r="O26" i="3"/>
  <c r="F27" i="3"/>
  <c r="L27" i="3" s="1"/>
  <c r="F28" i="3"/>
  <c r="M28" i="3"/>
  <c r="C69" i="3" s="1"/>
  <c r="O28" i="3"/>
  <c r="E69" i="3" s="1"/>
  <c r="F29" i="3"/>
  <c r="F30" i="3"/>
  <c r="M30" i="3"/>
  <c r="C71" i="3" s="1"/>
  <c r="N30" i="3"/>
  <c r="F31" i="3"/>
  <c r="M31" i="3" s="1"/>
  <c r="C72" i="3" s="1"/>
  <c r="F32" i="3"/>
  <c r="N32" i="3" s="1"/>
  <c r="M32" i="3"/>
  <c r="L32" i="3"/>
  <c r="I73" i="3" s="1"/>
  <c r="M73" i="3" s="1"/>
  <c r="O32" i="3"/>
  <c r="F33" i="3"/>
  <c r="M33" i="3" s="1"/>
  <c r="L33" i="3"/>
  <c r="I74" i="3" s="1"/>
  <c r="N33" i="3"/>
  <c r="P33" i="3" s="1"/>
  <c r="O33" i="3"/>
  <c r="F34" i="3"/>
  <c r="L34" i="3" s="1"/>
  <c r="F35" i="3"/>
  <c r="M35" i="3" s="1"/>
  <c r="C76" i="3" s="1"/>
  <c r="L35" i="3"/>
  <c r="F36" i="3"/>
  <c r="L36" i="3" s="1"/>
  <c r="M36" i="3"/>
  <c r="J77" i="3" s="1"/>
  <c r="N36" i="3"/>
  <c r="F37" i="3"/>
  <c r="M37" i="3" s="1"/>
  <c r="L37" i="3"/>
  <c r="N37" i="3"/>
  <c r="P37" i="3" s="1"/>
  <c r="O37" i="3"/>
  <c r="E78" i="3" s="1"/>
  <c r="B38" i="3"/>
  <c r="C38" i="3"/>
  <c r="D38" i="3"/>
  <c r="E38" i="3"/>
  <c r="I38" i="3"/>
  <c r="H47" i="3"/>
  <c r="D48" i="3"/>
  <c r="H48" i="3"/>
  <c r="H49" i="3"/>
  <c r="H50" i="3"/>
  <c r="B51" i="3"/>
  <c r="H51" i="3"/>
  <c r="I51" i="3" s="1"/>
  <c r="H52" i="3"/>
  <c r="B53" i="3"/>
  <c r="D53" i="3"/>
  <c r="H53" i="3"/>
  <c r="I53" i="3" s="1"/>
  <c r="H54" i="3"/>
  <c r="J54" i="3"/>
  <c r="B55" i="3"/>
  <c r="H55" i="3"/>
  <c r="K55" i="3" s="1"/>
  <c r="H56" i="3"/>
  <c r="H57" i="3"/>
  <c r="H58" i="3"/>
  <c r="J58" i="3"/>
  <c r="B59" i="3"/>
  <c r="H59" i="3"/>
  <c r="D60" i="3"/>
  <c r="H60" i="3"/>
  <c r="L60" i="3"/>
  <c r="H61" i="3"/>
  <c r="H62" i="3"/>
  <c r="H63" i="3"/>
  <c r="C64" i="3"/>
  <c r="E64" i="3"/>
  <c r="H64" i="3"/>
  <c r="K64" i="3"/>
  <c r="J64" i="3"/>
  <c r="L64" i="3"/>
  <c r="H65" i="3"/>
  <c r="C66" i="3"/>
  <c r="H66" i="3"/>
  <c r="J66" i="3"/>
  <c r="E67" i="3"/>
  <c r="H67" i="3"/>
  <c r="L67" i="3"/>
  <c r="H68" i="3"/>
  <c r="H69" i="3"/>
  <c r="L69" i="3"/>
  <c r="H70" i="3"/>
  <c r="H71" i="3"/>
  <c r="H72" i="3"/>
  <c r="B73" i="3"/>
  <c r="D73" i="3"/>
  <c r="E73" i="3"/>
  <c r="H73" i="3"/>
  <c r="K73" i="3"/>
  <c r="L73" i="3"/>
  <c r="E74" i="3"/>
  <c r="H74" i="3"/>
  <c r="H75" i="3"/>
  <c r="H76" i="3"/>
  <c r="B77" i="3"/>
  <c r="D77" i="3"/>
  <c r="H77" i="3"/>
  <c r="K77" i="3" s="1"/>
  <c r="H78" i="3"/>
  <c r="B97" i="3"/>
  <c r="F6" i="4"/>
  <c r="O6" i="4" s="1"/>
  <c r="E47" i="4" s="1"/>
  <c r="F7" i="4"/>
  <c r="M7" i="4"/>
  <c r="C48" i="4" s="1"/>
  <c r="O7" i="4"/>
  <c r="F8" i="4"/>
  <c r="O8" i="4" s="1"/>
  <c r="F9" i="4"/>
  <c r="M9" i="4"/>
  <c r="F10" i="4"/>
  <c r="O10" i="4" s="1"/>
  <c r="M10" i="4"/>
  <c r="C51" i="4" s="1"/>
  <c r="F11" i="4"/>
  <c r="M11" i="4"/>
  <c r="O11" i="4"/>
  <c r="L52" i="4" s="1"/>
  <c r="F12" i="4"/>
  <c r="N12" i="4" s="1"/>
  <c r="F13" i="4"/>
  <c r="M13" i="4" s="1"/>
  <c r="C54" i="4" s="1"/>
  <c r="F14" i="4"/>
  <c r="N14" i="4" s="1"/>
  <c r="M14" i="4"/>
  <c r="J55" i="4" s="1"/>
  <c r="O14" i="4"/>
  <c r="L55" i="4" s="1"/>
  <c r="F15" i="4"/>
  <c r="M15" i="4"/>
  <c r="O15" i="4"/>
  <c r="E56" i="4" s="1"/>
  <c r="L56" i="4"/>
  <c r="F16" i="4"/>
  <c r="O16" i="4" s="1"/>
  <c r="F17" i="4"/>
  <c r="M17" i="4"/>
  <c r="F18" i="4"/>
  <c r="M18" i="4"/>
  <c r="C59" i="4" s="1"/>
  <c r="O18" i="4"/>
  <c r="E59" i="4" s="1"/>
  <c r="F19" i="4"/>
  <c r="M19" i="4"/>
  <c r="O19" i="4"/>
  <c r="F20" i="4"/>
  <c r="O20" i="4" s="1"/>
  <c r="F21" i="4"/>
  <c r="M21" i="4" s="1"/>
  <c r="F22" i="4"/>
  <c r="O22" i="4" s="1"/>
  <c r="M22" i="4"/>
  <c r="C63" i="4" s="1"/>
  <c r="F23" i="4"/>
  <c r="O23" i="4" s="1"/>
  <c r="F24" i="4"/>
  <c r="N24" i="4" s="1"/>
  <c r="O24" i="4"/>
  <c r="F25" i="4"/>
  <c r="M25" i="4"/>
  <c r="J66" i="4" s="1"/>
  <c r="F26" i="4"/>
  <c r="N26" i="4" s="1"/>
  <c r="M26" i="4"/>
  <c r="C67" i="4" s="1"/>
  <c r="O26" i="4"/>
  <c r="E67" i="4" s="1"/>
  <c r="F27" i="4"/>
  <c r="M27" i="4"/>
  <c r="J68" i="4" s="1"/>
  <c r="O27" i="4"/>
  <c r="E68" i="4" s="1"/>
  <c r="F28" i="4"/>
  <c r="O28" i="4"/>
  <c r="E69" i="4" s="1"/>
  <c r="F29" i="4"/>
  <c r="M29" i="4" s="1"/>
  <c r="C70" i="4" s="1"/>
  <c r="J70" i="4"/>
  <c r="F30" i="4"/>
  <c r="O30" i="4" s="1"/>
  <c r="F31" i="4"/>
  <c r="M31" i="4" s="1"/>
  <c r="O31" i="4"/>
  <c r="F32" i="4"/>
  <c r="O32" i="4"/>
  <c r="F33" i="4"/>
  <c r="M33" i="4" s="1"/>
  <c r="F34" i="4"/>
  <c r="N34" i="4" s="1"/>
  <c r="D75" i="4" s="1"/>
  <c r="M34" i="4"/>
  <c r="C75" i="4" s="1"/>
  <c r="O34" i="4"/>
  <c r="E75" i="4" s="1"/>
  <c r="F35" i="4"/>
  <c r="O35" i="4" s="1"/>
  <c r="L76" i="4" s="1"/>
  <c r="F36" i="4"/>
  <c r="O36" i="4"/>
  <c r="L77" i="4" s="1"/>
  <c r="F37" i="4"/>
  <c r="O37" i="4" s="1"/>
  <c r="M37" i="4"/>
  <c r="B38" i="4"/>
  <c r="C38" i="4"/>
  <c r="D38" i="4"/>
  <c r="E38" i="4"/>
  <c r="I38" i="4"/>
  <c r="H47" i="4"/>
  <c r="H48" i="4"/>
  <c r="H49" i="4"/>
  <c r="H50" i="4"/>
  <c r="H51" i="4"/>
  <c r="H52" i="4"/>
  <c r="H53" i="4"/>
  <c r="H54" i="4"/>
  <c r="J54" i="4" s="1"/>
  <c r="C55" i="4"/>
  <c r="H55" i="4"/>
  <c r="H56" i="4"/>
  <c r="H57" i="4"/>
  <c r="C58" i="4"/>
  <c r="H58" i="4"/>
  <c r="J58" i="4" s="1"/>
  <c r="H59" i="4"/>
  <c r="L59" i="4"/>
  <c r="E60" i="4"/>
  <c r="H60" i="4"/>
  <c r="L60" i="4" s="1"/>
  <c r="H61" i="4"/>
  <c r="H62" i="4"/>
  <c r="E63" i="4"/>
  <c r="H63" i="4"/>
  <c r="J63" i="4" s="1"/>
  <c r="H64" i="4"/>
  <c r="H65" i="4"/>
  <c r="C66" i="4"/>
  <c r="H66" i="4"/>
  <c r="H67" i="4"/>
  <c r="J67" i="4"/>
  <c r="L67" i="4"/>
  <c r="H68" i="4"/>
  <c r="H69" i="4"/>
  <c r="H70" i="4"/>
  <c r="H71" i="4"/>
  <c r="H72" i="4"/>
  <c r="H73" i="4"/>
  <c r="H74" i="4"/>
  <c r="H75" i="4"/>
  <c r="J75" i="4"/>
  <c r="L75" i="4"/>
  <c r="H76" i="4"/>
  <c r="H77" i="4"/>
  <c r="C78" i="4"/>
  <c r="H78" i="4"/>
  <c r="J78" i="4" s="1"/>
  <c r="B97" i="4"/>
  <c r="I75" i="3"/>
  <c r="L56" i="3"/>
  <c r="I77" i="3"/>
  <c r="L74" i="3"/>
  <c r="K71" i="3"/>
  <c r="D71" i="3"/>
  <c r="K60" i="3"/>
  <c r="P32" i="3"/>
  <c r="C72" i="4"/>
  <c r="J56" i="4"/>
  <c r="C56" i="4"/>
  <c r="E77" i="4"/>
  <c r="L73" i="4"/>
  <c r="E73" i="4"/>
  <c r="L69" i="4"/>
  <c r="E65" i="4"/>
  <c r="L61" i="4"/>
  <c r="E61" i="4"/>
  <c r="J60" i="4"/>
  <c r="C60" i="4"/>
  <c r="C52" i="4"/>
  <c r="J52" i="4"/>
  <c r="J48" i="4"/>
  <c r="L34" i="4"/>
  <c r="L30" i="4"/>
  <c r="L26" i="4"/>
  <c r="N22" i="4"/>
  <c r="K63" i="4" s="1"/>
  <c r="N18" i="4"/>
  <c r="L18" i="4"/>
  <c r="L14" i="4"/>
  <c r="B55" i="4" s="1"/>
  <c r="N10" i="4"/>
  <c r="L10" i="4"/>
  <c r="L6" i="4"/>
  <c r="I64" i="3"/>
  <c r="M64" i="3" s="1"/>
  <c r="P23" i="3"/>
  <c r="N21" i="3"/>
  <c r="O21" i="3"/>
  <c r="L21" i="3"/>
  <c r="I60" i="3"/>
  <c r="B60" i="3"/>
  <c r="C55" i="3"/>
  <c r="J55" i="3"/>
  <c r="K54" i="3"/>
  <c r="D54" i="3"/>
  <c r="I66" i="2"/>
  <c r="J66" i="2"/>
  <c r="L66" i="2"/>
  <c r="J60" i="2"/>
  <c r="I60" i="2"/>
  <c r="B75" i="2"/>
  <c r="P34" i="2"/>
  <c r="I67" i="2"/>
  <c r="B51" i="2"/>
  <c r="I51" i="2"/>
  <c r="E58" i="1"/>
  <c r="L58" i="1"/>
  <c r="L13" i="1"/>
  <c r="N13" i="1"/>
  <c r="D54" i="1" s="1"/>
  <c r="M13" i="1"/>
  <c r="O13" i="1"/>
  <c r="L52" i="1"/>
  <c r="E52" i="1"/>
  <c r="K51" i="1"/>
  <c r="D51" i="1"/>
  <c r="F38" i="4"/>
  <c r="L37" i="4"/>
  <c r="N37" i="4"/>
  <c r="K78" i="4" s="1"/>
  <c r="N33" i="4"/>
  <c r="L29" i="4"/>
  <c r="B70" i="4" s="1"/>
  <c r="N29" i="4"/>
  <c r="L25" i="4"/>
  <c r="N25" i="4"/>
  <c r="N21" i="4"/>
  <c r="L17" i="4"/>
  <c r="N17" i="4"/>
  <c r="L13" i="4"/>
  <c r="I54" i="4" s="1"/>
  <c r="N13" i="4"/>
  <c r="K54" i="4" s="1"/>
  <c r="E52" i="4"/>
  <c r="L9" i="4"/>
  <c r="N9" i="4"/>
  <c r="L48" i="4"/>
  <c r="E48" i="4"/>
  <c r="K52" i="3"/>
  <c r="B78" i="3"/>
  <c r="I78" i="3"/>
  <c r="K74" i="3"/>
  <c r="D74" i="3"/>
  <c r="J73" i="3"/>
  <c r="C73" i="3"/>
  <c r="F73" i="3"/>
  <c r="N25" i="3"/>
  <c r="L25" i="3"/>
  <c r="O25" i="3"/>
  <c r="E66" i="3" s="1"/>
  <c r="C59" i="3"/>
  <c r="J59" i="3"/>
  <c r="N17" i="3"/>
  <c r="L17" i="3"/>
  <c r="O17" i="3"/>
  <c r="L8" i="3"/>
  <c r="N8" i="3"/>
  <c r="M8" i="3"/>
  <c r="F38" i="3"/>
  <c r="O8" i="3"/>
  <c r="K63" i="2"/>
  <c r="L63" i="2"/>
  <c r="I54" i="2"/>
  <c r="J54" i="2"/>
  <c r="L54" i="2"/>
  <c r="E66" i="1"/>
  <c r="L66" i="1"/>
  <c r="L21" i="1"/>
  <c r="N21" i="1"/>
  <c r="M21" i="1"/>
  <c r="C62" i="1" s="1"/>
  <c r="O21" i="1"/>
  <c r="L62" i="1" s="1"/>
  <c r="E60" i="1"/>
  <c r="K59" i="1"/>
  <c r="D59" i="1"/>
  <c r="P8" i="1"/>
  <c r="J49" i="1"/>
  <c r="N36" i="4"/>
  <c r="L36" i="4"/>
  <c r="N32" i="4"/>
  <c r="L32" i="4"/>
  <c r="N28" i="4"/>
  <c r="L28" i="4"/>
  <c r="I69" i="4" s="1"/>
  <c r="L24" i="4"/>
  <c r="N20" i="4"/>
  <c r="L20" i="4"/>
  <c r="N16" i="4"/>
  <c r="D57" i="4" s="1"/>
  <c r="L16" i="4"/>
  <c r="L12" i="4"/>
  <c r="B53" i="4" s="1"/>
  <c r="J50" i="4"/>
  <c r="C50" i="4"/>
  <c r="N8" i="4"/>
  <c r="L8" i="4"/>
  <c r="B76" i="3"/>
  <c r="J71" i="3"/>
  <c r="L20" i="3"/>
  <c r="O20" i="3"/>
  <c r="E61" i="3" s="1"/>
  <c r="M20" i="3"/>
  <c r="E59" i="3"/>
  <c r="L55" i="3"/>
  <c r="E55" i="3"/>
  <c r="M9" i="3"/>
  <c r="L9" i="3"/>
  <c r="O9" i="3"/>
  <c r="I48" i="3"/>
  <c r="B48" i="3"/>
  <c r="J76" i="2"/>
  <c r="I76" i="2"/>
  <c r="L76" i="2"/>
  <c r="B71" i="2"/>
  <c r="I71" i="2"/>
  <c r="I63" i="2"/>
  <c r="P22" i="2"/>
  <c r="B63" i="2"/>
  <c r="F63" i="2" s="1"/>
  <c r="B55" i="2"/>
  <c r="I55" i="2"/>
  <c r="P14" i="2"/>
  <c r="E74" i="1"/>
  <c r="L74" i="1"/>
  <c r="L29" i="1"/>
  <c r="N29" i="1"/>
  <c r="M29" i="1"/>
  <c r="O29" i="1"/>
  <c r="L68" i="1"/>
  <c r="E68" i="1"/>
  <c r="K67" i="1"/>
  <c r="D67" i="1"/>
  <c r="N35" i="4"/>
  <c r="D76" i="4" s="1"/>
  <c r="L31" i="4"/>
  <c r="N31" i="4"/>
  <c r="K72" i="4" s="1"/>
  <c r="L27" i="4"/>
  <c r="N27" i="4"/>
  <c r="N23" i="4"/>
  <c r="L19" i="4"/>
  <c r="N19" i="4"/>
  <c r="L15" i="4"/>
  <c r="N15" i="4"/>
  <c r="L11" i="4"/>
  <c r="N11" i="4"/>
  <c r="D52" i="4" s="1"/>
  <c r="L7" i="4"/>
  <c r="P7" i="4" s="1"/>
  <c r="N7" i="4"/>
  <c r="K48" i="4" s="1"/>
  <c r="K78" i="3"/>
  <c r="D78" i="3"/>
  <c r="C77" i="3"/>
  <c r="B74" i="3"/>
  <c r="J69" i="3"/>
  <c r="L24" i="3"/>
  <c r="M24" i="3"/>
  <c r="O24" i="3"/>
  <c r="L16" i="3"/>
  <c r="O16" i="3"/>
  <c r="L37" i="1"/>
  <c r="N37" i="1"/>
  <c r="M37" i="1"/>
  <c r="C78" i="1" s="1"/>
  <c r="O37" i="1"/>
  <c r="L76" i="1"/>
  <c r="E76" i="1"/>
  <c r="K75" i="1"/>
  <c r="D75" i="1"/>
  <c r="E50" i="1"/>
  <c r="L50" i="1"/>
  <c r="M36" i="4"/>
  <c r="O33" i="4"/>
  <c r="M32" i="4"/>
  <c r="C73" i="4" s="1"/>
  <c r="O29" i="4"/>
  <c r="M28" i="4"/>
  <c r="O25" i="4"/>
  <c r="M24" i="4"/>
  <c r="O21" i="4"/>
  <c r="L62" i="4" s="1"/>
  <c r="M20" i="4"/>
  <c r="J61" i="4" s="1"/>
  <c r="O17" i="4"/>
  <c r="M16" i="4"/>
  <c r="O13" i="4"/>
  <c r="M12" i="4"/>
  <c r="O9" i="4"/>
  <c r="M8" i="4"/>
  <c r="J49" i="4" s="1"/>
  <c r="L52" i="3"/>
  <c r="N20" i="3"/>
  <c r="C49" i="1"/>
  <c r="K76" i="2"/>
  <c r="P35" i="2"/>
  <c r="K72" i="2"/>
  <c r="P31" i="2"/>
  <c r="K64" i="2"/>
  <c r="J59" i="2"/>
  <c r="C59" i="2"/>
  <c r="J55" i="2"/>
  <c r="C55" i="2"/>
  <c r="K52" i="2"/>
  <c r="D52" i="2"/>
  <c r="P11" i="2"/>
  <c r="J51" i="2"/>
  <c r="C51" i="2"/>
  <c r="L35" i="1"/>
  <c r="P35" i="1" s="1"/>
  <c r="N35" i="1"/>
  <c r="M35" i="1"/>
  <c r="C76" i="1" s="1"/>
  <c r="D73" i="1"/>
  <c r="K73" i="1"/>
  <c r="L27" i="1"/>
  <c r="N27" i="1"/>
  <c r="M27" i="1"/>
  <c r="C68" i="1" s="1"/>
  <c r="D65" i="1"/>
  <c r="K65" i="1"/>
  <c r="L19" i="1"/>
  <c r="I60" i="1" s="1"/>
  <c r="N19" i="1"/>
  <c r="M19" i="1"/>
  <c r="D57" i="1"/>
  <c r="K57" i="1"/>
  <c r="L11" i="1"/>
  <c r="I52" i="1" s="1"/>
  <c r="N11" i="1"/>
  <c r="M11" i="1"/>
  <c r="K47" i="1"/>
  <c r="D47" i="1"/>
  <c r="B52" i="3"/>
  <c r="M19" i="3"/>
  <c r="P19" i="3"/>
  <c r="N18" i="3"/>
  <c r="P14" i="3"/>
  <c r="L13" i="3"/>
  <c r="P13" i="3" s="1"/>
  <c r="M12" i="3"/>
  <c r="M11" i="3"/>
  <c r="P11" i="3"/>
  <c r="N10" i="3"/>
  <c r="J74" i="2"/>
  <c r="I65" i="2"/>
  <c r="J75" i="2"/>
  <c r="J71" i="2"/>
  <c r="J67" i="2"/>
  <c r="J63" i="2"/>
  <c r="I50" i="2"/>
  <c r="L49" i="1"/>
  <c r="P37" i="2"/>
  <c r="D74" i="2"/>
  <c r="F74" i="2"/>
  <c r="P33" i="2"/>
  <c r="D66" i="2"/>
  <c r="F66" i="2"/>
  <c r="P25" i="2"/>
  <c r="D54" i="2"/>
  <c r="F54" i="2" s="1"/>
  <c r="P13" i="2"/>
  <c r="C53" i="2"/>
  <c r="F53" i="2"/>
  <c r="J53" i="2"/>
  <c r="L31" i="1"/>
  <c r="N31" i="1"/>
  <c r="K72" i="1" s="1"/>
  <c r="M31" i="1"/>
  <c r="C72" i="1" s="1"/>
  <c r="D69" i="1"/>
  <c r="K69" i="1"/>
  <c r="L23" i="1"/>
  <c r="N23" i="1"/>
  <c r="D64" i="1" s="1"/>
  <c r="M23" i="1"/>
  <c r="D61" i="1"/>
  <c r="K61" i="1"/>
  <c r="L15" i="1"/>
  <c r="N15" i="1"/>
  <c r="M15" i="1"/>
  <c r="C56" i="1" s="1"/>
  <c r="D53" i="1"/>
  <c r="K53" i="1"/>
  <c r="P18" i="3"/>
  <c r="O13" i="3"/>
  <c r="O12" i="3"/>
  <c r="L53" i="3" s="1"/>
  <c r="F76" i="2"/>
  <c r="L74" i="2"/>
  <c r="M74" i="2" s="1"/>
  <c r="P12" i="2"/>
  <c r="L33" i="1"/>
  <c r="N33" i="1"/>
  <c r="M33" i="1"/>
  <c r="K71" i="1"/>
  <c r="D71" i="1"/>
  <c r="L25" i="1"/>
  <c r="B66" i="1" s="1"/>
  <c r="N25" i="1"/>
  <c r="M25" i="1"/>
  <c r="C66" i="1" s="1"/>
  <c r="K63" i="1"/>
  <c r="D63" i="1"/>
  <c r="L17" i="1"/>
  <c r="N17" i="1"/>
  <c r="D58" i="1" s="1"/>
  <c r="M17" i="1"/>
  <c r="K55" i="1"/>
  <c r="D55" i="1"/>
  <c r="L9" i="1"/>
  <c r="B50" i="1" s="1"/>
  <c r="N9" i="1"/>
  <c r="D50" i="1" s="1"/>
  <c r="M9" i="1"/>
  <c r="F38" i="1"/>
  <c r="D49" i="1"/>
  <c r="K49" i="1"/>
  <c r="M49" i="1"/>
  <c r="F64" i="2"/>
  <c r="O31" i="1"/>
  <c r="L72" i="1" s="1"/>
  <c r="J69" i="1"/>
  <c r="O23" i="1"/>
  <c r="L64" i="1" s="1"/>
  <c r="J61" i="1"/>
  <c r="O15" i="1"/>
  <c r="P15" i="1" s="1"/>
  <c r="J53" i="1"/>
  <c r="L36" i="1"/>
  <c r="L34" i="1"/>
  <c r="L32" i="1"/>
  <c r="L30" i="1"/>
  <c r="L28" i="1"/>
  <c r="B69" i="1" s="1"/>
  <c r="L26" i="1"/>
  <c r="L24" i="1"/>
  <c r="L22" i="1"/>
  <c r="L20" i="1"/>
  <c r="L18" i="1"/>
  <c r="L16" i="1"/>
  <c r="B57" i="1" s="1"/>
  <c r="F57" i="1" s="1"/>
  <c r="L14" i="1"/>
  <c r="P14" i="1" s="1"/>
  <c r="L12" i="1"/>
  <c r="L10" i="1"/>
  <c r="M6" i="1"/>
  <c r="C47" i="1" s="1"/>
  <c r="P12" i="3"/>
  <c r="B51" i="1"/>
  <c r="P10" i="1"/>
  <c r="I51" i="1"/>
  <c r="M51" i="1" s="1"/>
  <c r="I57" i="1"/>
  <c r="P16" i="1"/>
  <c r="B63" i="1"/>
  <c r="F63" i="1" s="1"/>
  <c r="P22" i="1"/>
  <c r="I63" i="1"/>
  <c r="M63" i="1"/>
  <c r="B71" i="1"/>
  <c r="P30" i="1"/>
  <c r="I71" i="1"/>
  <c r="K58" i="1"/>
  <c r="J66" i="1"/>
  <c r="I56" i="1"/>
  <c r="B56" i="1"/>
  <c r="K64" i="1"/>
  <c r="J72" i="1"/>
  <c r="B54" i="3"/>
  <c r="I54" i="3"/>
  <c r="P11" i="1"/>
  <c r="B52" i="1"/>
  <c r="D60" i="1"/>
  <c r="K60" i="1"/>
  <c r="J68" i="1"/>
  <c r="C49" i="4"/>
  <c r="C57" i="4"/>
  <c r="J57" i="4"/>
  <c r="C65" i="4"/>
  <c r="J65" i="4"/>
  <c r="J73" i="4"/>
  <c r="K78" i="1"/>
  <c r="D78" i="1"/>
  <c r="B57" i="3"/>
  <c r="I57" i="3"/>
  <c r="K60" i="4"/>
  <c r="D60" i="4"/>
  <c r="K68" i="4"/>
  <c r="D68" i="4"/>
  <c r="K76" i="4"/>
  <c r="K70" i="1"/>
  <c r="D70" i="1"/>
  <c r="K50" i="3"/>
  <c r="D50" i="3"/>
  <c r="L61" i="3"/>
  <c r="I49" i="4"/>
  <c r="P8" i="4"/>
  <c r="B49" i="4"/>
  <c r="I53" i="4"/>
  <c r="P20" i="4"/>
  <c r="B61" i="4"/>
  <c r="I61" i="4"/>
  <c r="P28" i="4"/>
  <c r="B69" i="4"/>
  <c r="P36" i="4"/>
  <c r="B77" i="4"/>
  <c r="I77" i="4"/>
  <c r="J62" i="1"/>
  <c r="J49" i="3"/>
  <c r="C49" i="3"/>
  <c r="B58" i="3"/>
  <c r="I58" i="3"/>
  <c r="P17" i="3"/>
  <c r="L66" i="3"/>
  <c r="P9" i="4"/>
  <c r="B50" i="4"/>
  <c r="I50" i="4"/>
  <c r="P13" i="4"/>
  <c r="B54" i="4"/>
  <c r="P29" i="4"/>
  <c r="I70" i="4"/>
  <c r="P37" i="4"/>
  <c r="B78" i="4"/>
  <c r="I78" i="4"/>
  <c r="K54" i="1"/>
  <c r="D55" i="4"/>
  <c r="K55" i="4"/>
  <c r="D63" i="4"/>
  <c r="L56" i="1"/>
  <c r="E56" i="1"/>
  <c r="P33" i="1"/>
  <c r="B74" i="1"/>
  <c r="I74" i="1"/>
  <c r="D56" i="1"/>
  <c r="K56" i="1"/>
  <c r="J53" i="3"/>
  <c r="C53" i="3"/>
  <c r="C60" i="3"/>
  <c r="J60" i="3"/>
  <c r="D52" i="1"/>
  <c r="K52" i="1"/>
  <c r="C60" i="1"/>
  <c r="J60" i="1"/>
  <c r="I76" i="1"/>
  <c r="L54" i="4"/>
  <c r="E54" i="4"/>
  <c r="E62" i="4"/>
  <c r="L70" i="4"/>
  <c r="E70" i="4"/>
  <c r="L78" i="4"/>
  <c r="E78" i="4"/>
  <c r="J78" i="1"/>
  <c r="P24" i="3"/>
  <c r="B65" i="3"/>
  <c r="I65" i="3"/>
  <c r="B48" i="4"/>
  <c r="I48" i="4"/>
  <c r="P15" i="4"/>
  <c r="B56" i="4"/>
  <c r="I56" i="4"/>
  <c r="P31" i="4"/>
  <c r="I72" i="4"/>
  <c r="B72" i="4"/>
  <c r="J70" i="1"/>
  <c r="C70" i="1"/>
  <c r="C50" i="3"/>
  <c r="J50" i="3"/>
  <c r="J61" i="3"/>
  <c r="C61" i="3"/>
  <c r="K57" i="4"/>
  <c r="K65" i="4"/>
  <c r="D65" i="4"/>
  <c r="K73" i="4"/>
  <c r="D73" i="4"/>
  <c r="E62" i="1"/>
  <c r="E58" i="3"/>
  <c r="L58" i="3"/>
  <c r="D50" i="4"/>
  <c r="K50" i="4"/>
  <c r="D54" i="4"/>
  <c r="D62" i="4"/>
  <c r="K62" i="4"/>
  <c r="K70" i="4"/>
  <c r="D70" i="4"/>
  <c r="D78" i="4"/>
  <c r="J54" i="1"/>
  <c r="C54" i="1"/>
  <c r="K62" i="3"/>
  <c r="D62" i="3"/>
  <c r="B47" i="4"/>
  <c r="I47" i="4"/>
  <c r="P14" i="4"/>
  <c r="I55" i="4"/>
  <c r="M55" i="4" s="1"/>
  <c r="I71" i="4"/>
  <c r="B71" i="4"/>
  <c r="M54" i="2"/>
  <c r="M60" i="3"/>
  <c r="I53" i="1"/>
  <c r="M53" i="1"/>
  <c r="P12" i="1"/>
  <c r="B53" i="1"/>
  <c r="F53" i="1"/>
  <c r="E72" i="1"/>
  <c r="J58" i="1"/>
  <c r="C58" i="1"/>
  <c r="B75" i="1"/>
  <c r="I75" i="1"/>
  <c r="J50" i="1"/>
  <c r="C50" i="1"/>
  <c r="P25" i="1"/>
  <c r="I66" i="1"/>
  <c r="K74" i="1"/>
  <c r="D74" i="1"/>
  <c r="L54" i="3"/>
  <c r="E54" i="3"/>
  <c r="J56" i="1"/>
  <c r="P31" i="1"/>
  <c r="I72" i="1"/>
  <c r="B72" i="1"/>
  <c r="C52" i="3"/>
  <c r="J52" i="3"/>
  <c r="M52" i="3"/>
  <c r="D59" i="3"/>
  <c r="F59" i="3"/>
  <c r="K59" i="3"/>
  <c r="M59" i="3" s="1"/>
  <c r="C52" i="1"/>
  <c r="J52" i="1"/>
  <c r="P27" i="1"/>
  <c r="I68" i="1"/>
  <c r="B68" i="1"/>
  <c r="D76" i="1"/>
  <c r="K76" i="1"/>
  <c r="D61" i="3"/>
  <c r="K61" i="3"/>
  <c r="C53" i="4"/>
  <c r="J53" i="4"/>
  <c r="C61" i="4"/>
  <c r="J69" i="4"/>
  <c r="C69" i="4"/>
  <c r="J77" i="4"/>
  <c r="C77" i="4"/>
  <c r="E78" i="1"/>
  <c r="L78" i="1"/>
  <c r="E57" i="3"/>
  <c r="L57" i="3"/>
  <c r="J65" i="3"/>
  <c r="C65" i="3"/>
  <c r="D48" i="4"/>
  <c r="K56" i="4"/>
  <c r="D56" i="4"/>
  <c r="K64" i="4"/>
  <c r="D64" i="4"/>
  <c r="D72" i="4"/>
  <c r="E70" i="1"/>
  <c r="L70" i="1"/>
  <c r="B50" i="3"/>
  <c r="I50" i="3"/>
  <c r="P9" i="3"/>
  <c r="P16" i="4"/>
  <c r="B57" i="4"/>
  <c r="I57" i="4"/>
  <c r="P24" i="4"/>
  <c r="B65" i="4"/>
  <c r="F65" i="4" s="1"/>
  <c r="I65" i="4"/>
  <c r="I73" i="4"/>
  <c r="M73" i="4"/>
  <c r="B73" i="4"/>
  <c r="F73" i="4" s="1"/>
  <c r="P21" i="1"/>
  <c r="B62" i="1"/>
  <c r="I62" i="1"/>
  <c r="E49" i="3"/>
  <c r="L49" i="3"/>
  <c r="P8" i="3"/>
  <c r="B49" i="3"/>
  <c r="I49" i="3"/>
  <c r="K66" i="3"/>
  <c r="D66" i="3"/>
  <c r="P17" i="4"/>
  <c r="I58" i="4"/>
  <c r="B58" i="4"/>
  <c r="P25" i="4"/>
  <c r="I66" i="4"/>
  <c r="B66" i="4"/>
  <c r="E54" i="1"/>
  <c r="L54" i="1"/>
  <c r="E62" i="3"/>
  <c r="L62" i="3"/>
  <c r="K51" i="4"/>
  <c r="D51" i="4"/>
  <c r="K59" i="4"/>
  <c r="D59" i="4"/>
  <c r="D67" i="4"/>
  <c r="K67" i="4"/>
  <c r="K75" i="4"/>
  <c r="F52" i="3"/>
  <c r="F49" i="1"/>
  <c r="F55" i="2"/>
  <c r="F51" i="2"/>
  <c r="M66" i="2"/>
  <c r="F55" i="3"/>
  <c r="F60" i="3"/>
  <c r="I61" i="1"/>
  <c r="P20" i="1"/>
  <c r="B61" i="1"/>
  <c r="I77" i="1"/>
  <c r="B77" i="1"/>
  <c r="C64" i="1"/>
  <c r="J64" i="1"/>
  <c r="B59" i="1"/>
  <c r="F59" i="1" s="1"/>
  <c r="P18" i="1"/>
  <c r="I59" i="1"/>
  <c r="P6" i="1"/>
  <c r="J47" i="1"/>
  <c r="I65" i="1"/>
  <c r="M65" i="1"/>
  <c r="P24" i="1"/>
  <c r="B65" i="1"/>
  <c r="F65" i="1" s="1"/>
  <c r="I73" i="1"/>
  <c r="P32" i="1"/>
  <c r="B73" i="1"/>
  <c r="E64" i="1"/>
  <c r="P17" i="1"/>
  <c r="B58" i="1"/>
  <c r="F58" i="1" s="1"/>
  <c r="I58" i="1"/>
  <c r="M58" i="1" s="1"/>
  <c r="K66" i="1"/>
  <c r="D66" i="1"/>
  <c r="J74" i="1"/>
  <c r="C74" i="1"/>
  <c r="E53" i="3"/>
  <c r="P23" i="1"/>
  <c r="I64" i="1"/>
  <c r="B64" i="1"/>
  <c r="F64" i="1" s="1"/>
  <c r="D72" i="1"/>
  <c r="D51" i="3"/>
  <c r="K51" i="3"/>
  <c r="P19" i="1"/>
  <c r="M60" i="1"/>
  <c r="B60" i="1"/>
  <c r="F60" i="1"/>
  <c r="D68" i="1"/>
  <c r="K68" i="1"/>
  <c r="J76" i="1"/>
  <c r="E50" i="4"/>
  <c r="L50" i="4"/>
  <c r="L58" i="4"/>
  <c r="E58" i="4"/>
  <c r="L66" i="4"/>
  <c r="E66" i="4"/>
  <c r="L74" i="4"/>
  <c r="E74" i="4"/>
  <c r="P37" i="1"/>
  <c r="B78" i="1"/>
  <c r="F78" i="1"/>
  <c r="I78" i="1"/>
  <c r="M78" i="1"/>
  <c r="E65" i="3"/>
  <c r="L65" i="3"/>
  <c r="P11" i="4"/>
  <c r="B52" i="4"/>
  <c r="F52" i="4" s="1"/>
  <c r="I52" i="4"/>
  <c r="P19" i="4"/>
  <c r="B60" i="4"/>
  <c r="F60" i="4" s="1"/>
  <c r="I60" i="4"/>
  <c r="M60" i="4"/>
  <c r="P27" i="4"/>
  <c r="B68" i="4"/>
  <c r="I68" i="4"/>
  <c r="P29" i="1"/>
  <c r="B70" i="1"/>
  <c r="F70" i="1"/>
  <c r="I70" i="1"/>
  <c r="M70" i="1" s="1"/>
  <c r="E50" i="3"/>
  <c r="L50" i="3"/>
  <c r="M50" i="3" s="1"/>
  <c r="P20" i="3"/>
  <c r="B61" i="3"/>
  <c r="F61" i="3" s="1"/>
  <c r="I61" i="3"/>
  <c r="M61" i="3"/>
  <c r="D49" i="4"/>
  <c r="K49" i="4"/>
  <c r="D53" i="4"/>
  <c r="K53" i="4"/>
  <c r="D61" i="4"/>
  <c r="K61" i="4"/>
  <c r="K69" i="4"/>
  <c r="D69" i="4"/>
  <c r="K77" i="4"/>
  <c r="D77" i="4"/>
  <c r="K62" i="1"/>
  <c r="D62" i="1"/>
  <c r="D49" i="3"/>
  <c r="K49" i="3"/>
  <c r="K58" i="3"/>
  <c r="D58" i="3"/>
  <c r="B66" i="3"/>
  <c r="F66" i="3"/>
  <c r="I66" i="3"/>
  <c r="M66" i="3"/>
  <c r="P25" i="3"/>
  <c r="D58" i="4"/>
  <c r="K58" i="4"/>
  <c r="D66" i="4"/>
  <c r="F66" i="4" s="1"/>
  <c r="K66" i="4"/>
  <c r="D74" i="4"/>
  <c r="K74" i="4"/>
  <c r="P13" i="1"/>
  <c r="B54" i="1"/>
  <c r="F54" i="1"/>
  <c r="I54" i="1"/>
  <c r="M54" i="1" s="1"/>
  <c r="B62" i="3"/>
  <c r="I62" i="3"/>
  <c r="M62" i="3"/>
  <c r="P21" i="3"/>
  <c r="B51" i="4"/>
  <c r="P10" i="4"/>
  <c r="I51" i="4"/>
  <c r="P18" i="4"/>
  <c r="I59" i="4"/>
  <c r="B59" i="4"/>
  <c r="F59" i="4" s="1"/>
  <c r="P26" i="4"/>
  <c r="I67" i="4"/>
  <c r="M67" i="4" s="1"/>
  <c r="B67" i="4"/>
  <c r="F67" i="4"/>
  <c r="P34" i="4"/>
  <c r="I75" i="4"/>
  <c r="M75" i="4" s="1"/>
  <c r="B75" i="4"/>
  <c r="F75" i="4"/>
  <c r="M63" i="2"/>
  <c r="M76" i="2"/>
  <c r="M55" i="3"/>
  <c r="M58" i="4"/>
  <c r="M49" i="3"/>
  <c r="F50" i="3"/>
  <c r="M68" i="1"/>
  <c r="F72" i="1"/>
  <c r="M48" i="4"/>
  <c r="F65" i="3"/>
  <c r="F74" i="1"/>
  <c r="M54" i="4"/>
  <c r="M58" i="3"/>
  <c r="M61" i="4"/>
  <c r="M52" i="1"/>
  <c r="F54" i="3"/>
  <c r="F58" i="4"/>
  <c r="F62" i="1"/>
  <c r="F68" i="1"/>
  <c r="M76" i="1"/>
  <c r="F53" i="3"/>
  <c r="M74" i="1"/>
  <c r="F78" i="4"/>
  <c r="F54" i="4"/>
  <c r="F50" i="4"/>
  <c r="F77" i="4"/>
  <c r="F52" i="1"/>
  <c r="M54" i="3"/>
  <c r="F47" i="1"/>
  <c r="F50" i="1"/>
  <c r="M64" i="1"/>
  <c r="M62" i="1"/>
  <c r="F66" i="1"/>
  <c r="F56" i="4"/>
  <c r="M78" i="4"/>
  <c r="F70" i="4"/>
  <c r="M50" i="4"/>
  <c r="M77" i="4"/>
  <c r="M69" i="4"/>
  <c r="M56" i="1"/>
  <c r="M47" i="1"/>
  <c r="M66" i="4"/>
  <c r="F49" i="3"/>
  <c r="M72" i="1"/>
  <c r="M66" i="1"/>
  <c r="M56" i="4"/>
  <c r="F48" i="4"/>
  <c r="M70" i="4"/>
  <c r="F58" i="3"/>
  <c r="F69" i="4"/>
  <c r="F61" i="4"/>
  <c r="F56" i="1"/>
  <c r="F61" i="1" l="1"/>
  <c r="M71" i="1"/>
  <c r="B67" i="1"/>
  <c r="P26" i="1"/>
  <c r="E64" i="4"/>
  <c r="L64" i="4"/>
  <c r="E49" i="4"/>
  <c r="L49" i="4"/>
  <c r="M49" i="4" s="1"/>
  <c r="D63" i="3"/>
  <c r="K63" i="3"/>
  <c r="I69" i="1"/>
  <c r="E57" i="4"/>
  <c r="F57" i="4" s="1"/>
  <c r="L57" i="4"/>
  <c r="I68" i="3"/>
  <c r="B68" i="3"/>
  <c r="F72" i="2"/>
  <c r="I55" i="1"/>
  <c r="M55" i="1" s="1"/>
  <c r="E71" i="4"/>
  <c r="L71" i="4"/>
  <c r="C62" i="4"/>
  <c r="J62" i="4"/>
  <c r="L51" i="4"/>
  <c r="E51" i="4"/>
  <c r="F51" i="4" s="1"/>
  <c r="M57" i="4"/>
  <c r="B76" i="1"/>
  <c r="F76" i="1" s="1"/>
  <c r="I50" i="1"/>
  <c r="M50" i="1" s="1"/>
  <c r="I67" i="1"/>
  <c r="K50" i="1"/>
  <c r="J74" i="4"/>
  <c r="C74" i="4"/>
  <c r="E58" i="2"/>
  <c r="L58" i="2"/>
  <c r="M68" i="4"/>
  <c r="K52" i="4"/>
  <c r="M52" i="4" s="1"/>
  <c r="P9" i="1"/>
  <c r="B55" i="1"/>
  <c r="J49" i="2"/>
  <c r="I62" i="2"/>
  <c r="B62" i="2"/>
  <c r="E76" i="4"/>
  <c r="M35" i="4"/>
  <c r="M30" i="4"/>
  <c r="M23" i="4"/>
  <c r="E55" i="4"/>
  <c r="F55" i="4" s="1"/>
  <c r="O12" i="4"/>
  <c r="J51" i="4"/>
  <c r="M51" i="4" s="1"/>
  <c r="N35" i="3"/>
  <c r="P35" i="3" s="1"/>
  <c r="M34" i="3"/>
  <c r="L31" i="3"/>
  <c r="M29" i="3"/>
  <c r="L29" i="3"/>
  <c r="N29" i="3"/>
  <c r="L55" i="2"/>
  <c r="M55" i="2" s="1"/>
  <c r="D61" i="2"/>
  <c r="K61" i="2"/>
  <c r="L15" i="2"/>
  <c r="M15" i="2"/>
  <c r="O15" i="2"/>
  <c r="I53" i="2"/>
  <c r="J52" i="2"/>
  <c r="M52" i="2" s="1"/>
  <c r="C52" i="2"/>
  <c r="F52" i="2" s="1"/>
  <c r="L6" i="2"/>
  <c r="N6" i="2"/>
  <c r="O6" i="2"/>
  <c r="C75" i="1"/>
  <c r="J75" i="1"/>
  <c r="M27" i="3"/>
  <c r="O27" i="3"/>
  <c r="O22" i="3"/>
  <c r="L22" i="3"/>
  <c r="M22" i="3"/>
  <c r="N21" i="2"/>
  <c r="O21" i="2"/>
  <c r="M21" i="2"/>
  <c r="L17" i="2"/>
  <c r="M17" i="2"/>
  <c r="N17" i="2"/>
  <c r="N8" i="2"/>
  <c r="O8" i="2"/>
  <c r="C71" i="1"/>
  <c r="F71" i="1" s="1"/>
  <c r="J71" i="1"/>
  <c r="L78" i="3"/>
  <c r="N15" i="3"/>
  <c r="L15" i="3"/>
  <c r="M15" i="3"/>
  <c r="M29" i="2"/>
  <c r="N29" i="2"/>
  <c r="O29" i="2"/>
  <c r="L29" i="2"/>
  <c r="L67" i="2"/>
  <c r="M67" i="2" s="1"/>
  <c r="E67" i="2"/>
  <c r="C65" i="2"/>
  <c r="J65" i="2"/>
  <c r="M65" i="2" s="1"/>
  <c r="E57" i="2"/>
  <c r="L57" i="2"/>
  <c r="N36" i="1"/>
  <c r="M36" i="1"/>
  <c r="O36" i="1"/>
  <c r="E61" i="1"/>
  <c r="L61" i="1"/>
  <c r="M61" i="1" s="1"/>
  <c r="N30" i="4"/>
  <c r="J59" i="4"/>
  <c r="M59" i="4" s="1"/>
  <c r="L72" i="4"/>
  <c r="L65" i="4"/>
  <c r="M65" i="4" s="1"/>
  <c r="L63" i="4"/>
  <c r="J72" i="3"/>
  <c r="K57" i="3"/>
  <c r="O34" i="3"/>
  <c r="P34" i="3" s="1"/>
  <c r="L26" i="3"/>
  <c r="N26" i="3"/>
  <c r="M26" i="3"/>
  <c r="B65" i="2"/>
  <c r="F65" i="2" s="1"/>
  <c r="I78" i="2"/>
  <c r="M78" i="2" s="1"/>
  <c r="B78" i="2"/>
  <c r="I73" i="2"/>
  <c r="B73" i="2"/>
  <c r="F73" i="2" s="1"/>
  <c r="P32" i="2"/>
  <c r="L69" i="2"/>
  <c r="E69" i="2"/>
  <c r="P20" i="2"/>
  <c r="B61" i="2"/>
  <c r="F61" i="2" s="1"/>
  <c r="I61" i="2"/>
  <c r="N19" i="2"/>
  <c r="O19" i="2"/>
  <c r="D57" i="2"/>
  <c r="K57" i="2"/>
  <c r="E72" i="4"/>
  <c r="F72" i="4" s="1"/>
  <c r="J72" i="4"/>
  <c r="M72" i="4" s="1"/>
  <c r="J76" i="3"/>
  <c r="K65" i="3"/>
  <c r="M65" i="3" s="1"/>
  <c r="J78" i="3"/>
  <c r="O35" i="3"/>
  <c r="O31" i="3"/>
  <c r="L30" i="3"/>
  <c r="O30" i="3"/>
  <c r="E78" i="2"/>
  <c r="L64" i="2"/>
  <c r="M64" i="2" s="1"/>
  <c r="E75" i="2"/>
  <c r="F75" i="2" s="1"/>
  <c r="L75" i="2"/>
  <c r="M75" i="2" s="1"/>
  <c r="L72" i="2"/>
  <c r="M72" i="2" s="1"/>
  <c r="E72" i="2"/>
  <c r="C69" i="2"/>
  <c r="J69" i="2"/>
  <c r="L59" i="1"/>
  <c r="M59" i="1" s="1"/>
  <c r="P32" i="4"/>
  <c r="D78" i="2"/>
  <c r="P23" i="2"/>
  <c r="M16" i="3"/>
  <c r="L23" i="4"/>
  <c r="L35" i="4"/>
  <c r="I76" i="3"/>
  <c r="L21" i="4"/>
  <c r="L33" i="4"/>
  <c r="P26" i="2"/>
  <c r="J50" i="2"/>
  <c r="N6" i="4"/>
  <c r="L22" i="4"/>
  <c r="C68" i="4"/>
  <c r="F68" i="4" s="1"/>
  <c r="L68" i="4"/>
  <c r="L47" i="4"/>
  <c r="M6" i="4"/>
  <c r="P6" i="4" s="1"/>
  <c r="C78" i="3"/>
  <c r="F78" i="3" s="1"/>
  <c r="B75" i="3"/>
  <c r="C62" i="3"/>
  <c r="F62" i="3" s="1"/>
  <c r="K53" i="3"/>
  <c r="M53" i="3" s="1"/>
  <c r="O36" i="3"/>
  <c r="N34" i="3"/>
  <c r="J74" i="3"/>
  <c r="M74" i="3" s="1"/>
  <c r="C74" i="3"/>
  <c r="F74" i="3" s="1"/>
  <c r="N31" i="3"/>
  <c r="O29" i="3"/>
  <c r="N27" i="3"/>
  <c r="M6" i="3"/>
  <c r="N6" i="3"/>
  <c r="O6" i="3"/>
  <c r="L6" i="3"/>
  <c r="J73" i="2"/>
  <c r="K73" i="2"/>
  <c r="M36" i="2"/>
  <c r="L36" i="2"/>
  <c r="N36" i="2"/>
  <c r="O36" i="2"/>
  <c r="L28" i="2"/>
  <c r="N28" i="2"/>
  <c r="N15" i="2"/>
  <c r="K53" i="2"/>
  <c r="L8" i="2"/>
  <c r="M6" i="2"/>
  <c r="L7" i="1"/>
  <c r="M7" i="1"/>
  <c r="N7" i="1"/>
  <c r="O7" i="1"/>
  <c r="J73" i="1"/>
  <c r="M73" i="1" s="1"/>
  <c r="C73" i="1"/>
  <c r="L55" i="1"/>
  <c r="E55" i="1"/>
  <c r="L28" i="3"/>
  <c r="N28" i="3"/>
  <c r="M7" i="3"/>
  <c r="P7" i="3" s="1"/>
  <c r="O7" i="3"/>
  <c r="N30" i="2"/>
  <c r="O30" i="2"/>
  <c r="M16" i="2"/>
  <c r="L16" i="2"/>
  <c r="E51" i="1"/>
  <c r="F51" i="1" s="1"/>
  <c r="M10" i="3"/>
  <c r="O10" i="3"/>
  <c r="F67" i="2"/>
  <c r="L27" i="2"/>
  <c r="M27" i="2"/>
  <c r="N27" i="2"/>
  <c r="J61" i="2"/>
  <c r="L18" i="2"/>
  <c r="N18" i="2"/>
  <c r="O18" i="2"/>
  <c r="K51" i="2"/>
  <c r="M51" i="2" s="1"/>
  <c r="N9" i="2"/>
  <c r="O9" i="2"/>
  <c r="M7" i="2"/>
  <c r="N7" i="2"/>
  <c r="O7" i="2"/>
  <c r="L57" i="1"/>
  <c r="M57" i="1" s="1"/>
  <c r="E73" i="1"/>
  <c r="L73" i="1"/>
  <c r="L67" i="1"/>
  <c r="E67" i="1"/>
  <c r="O34" i="1"/>
  <c r="O28" i="1"/>
  <c r="M50" i="2" l="1"/>
  <c r="I49" i="2"/>
  <c r="B49" i="2"/>
  <c r="P8" i="2"/>
  <c r="E50" i="2"/>
  <c r="L50" i="2"/>
  <c r="J51" i="3"/>
  <c r="P10" i="3"/>
  <c r="C51" i="3"/>
  <c r="L48" i="3"/>
  <c r="E48" i="3"/>
  <c r="F73" i="1"/>
  <c r="M38" i="2"/>
  <c r="J47" i="2"/>
  <c r="C47" i="2"/>
  <c r="E77" i="2"/>
  <c r="L77" i="2"/>
  <c r="I47" i="3"/>
  <c r="B47" i="3"/>
  <c r="L38" i="3"/>
  <c r="P6" i="3"/>
  <c r="D72" i="3"/>
  <c r="K72" i="3"/>
  <c r="P21" i="4"/>
  <c r="I62" i="4"/>
  <c r="B62" i="4"/>
  <c r="L38" i="4"/>
  <c r="P30" i="3"/>
  <c r="B71" i="3"/>
  <c r="I71" i="3"/>
  <c r="M61" i="2"/>
  <c r="D67" i="3"/>
  <c r="K67" i="3"/>
  <c r="L77" i="1"/>
  <c r="E77" i="1"/>
  <c r="C70" i="2"/>
  <c r="J70" i="2"/>
  <c r="J62" i="2"/>
  <c r="M62" i="2" s="1"/>
  <c r="C62" i="2"/>
  <c r="F62" i="2" s="1"/>
  <c r="E68" i="3"/>
  <c r="L68" i="3"/>
  <c r="D47" i="2"/>
  <c r="K47" i="2"/>
  <c r="N38" i="2"/>
  <c r="C56" i="2"/>
  <c r="J56" i="2"/>
  <c r="P29" i="3"/>
  <c r="B70" i="3"/>
  <c r="I70" i="3"/>
  <c r="L53" i="4"/>
  <c r="M53" i="4" s="1"/>
  <c r="E53" i="4"/>
  <c r="F53" i="4" s="1"/>
  <c r="O38" i="4"/>
  <c r="P12" i="4"/>
  <c r="P38" i="4" s="1"/>
  <c r="F55" i="1"/>
  <c r="P22" i="4"/>
  <c r="I63" i="4"/>
  <c r="M63" i="4" s="1"/>
  <c r="B63" i="4"/>
  <c r="F63" i="4" s="1"/>
  <c r="E72" i="3"/>
  <c r="L72" i="3"/>
  <c r="M73" i="2"/>
  <c r="B67" i="3"/>
  <c r="I67" i="3"/>
  <c r="M67" i="3" s="1"/>
  <c r="P26" i="3"/>
  <c r="C77" i="1"/>
  <c r="J77" i="1"/>
  <c r="M77" i="1" s="1"/>
  <c r="C56" i="3"/>
  <c r="J56" i="3"/>
  <c r="E49" i="2"/>
  <c r="L49" i="2"/>
  <c r="L62" i="2"/>
  <c r="E62" i="2"/>
  <c r="C68" i="3"/>
  <c r="F68" i="3" s="1"/>
  <c r="J68" i="3"/>
  <c r="M68" i="3" s="1"/>
  <c r="I47" i="2"/>
  <c r="L38" i="2"/>
  <c r="B47" i="2"/>
  <c r="P6" i="2"/>
  <c r="B56" i="2"/>
  <c r="I56" i="2"/>
  <c r="P15" i="2"/>
  <c r="J70" i="3"/>
  <c r="C70" i="3"/>
  <c r="P21" i="2"/>
  <c r="D77" i="2"/>
  <c r="K77" i="2"/>
  <c r="K69" i="3"/>
  <c r="D69" i="3"/>
  <c r="K47" i="4"/>
  <c r="D47" i="4"/>
  <c r="D79" i="4" s="1"/>
  <c r="N38" i="4"/>
  <c r="D77" i="1"/>
  <c r="K77" i="1"/>
  <c r="I56" i="3"/>
  <c r="P15" i="3"/>
  <c r="B56" i="3"/>
  <c r="F56" i="3" s="1"/>
  <c r="D49" i="2"/>
  <c r="K49" i="2"/>
  <c r="K62" i="2"/>
  <c r="D62" i="2"/>
  <c r="I72" i="3"/>
  <c r="B72" i="3"/>
  <c r="F72" i="3" s="1"/>
  <c r="P31" i="3"/>
  <c r="J64" i="4"/>
  <c r="C64" i="4"/>
  <c r="F67" i="1"/>
  <c r="K50" i="2"/>
  <c r="D50" i="2"/>
  <c r="F50" i="2" s="1"/>
  <c r="P9" i="2"/>
  <c r="L47" i="3"/>
  <c r="E47" i="3"/>
  <c r="O38" i="3"/>
  <c r="E69" i="1"/>
  <c r="F69" i="1" s="1"/>
  <c r="L69" i="1"/>
  <c r="J68" i="2"/>
  <c r="C68" i="2"/>
  <c r="I57" i="2"/>
  <c r="P16" i="2"/>
  <c r="B57" i="2"/>
  <c r="F57" i="2" s="1"/>
  <c r="O38" i="1"/>
  <c r="L48" i="1"/>
  <c r="E48" i="1"/>
  <c r="I77" i="2"/>
  <c r="P36" i="2"/>
  <c r="B77" i="2"/>
  <c r="K47" i="3"/>
  <c r="D47" i="3"/>
  <c r="N38" i="3"/>
  <c r="P35" i="4"/>
  <c r="I76" i="4"/>
  <c r="B76" i="4"/>
  <c r="L76" i="3"/>
  <c r="E76" i="3"/>
  <c r="F78" i="2"/>
  <c r="E75" i="3"/>
  <c r="L75" i="3"/>
  <c r="L75" i="1"/>
  <c r="M75" i="1" s="1"/>
  <c r="P34" i="1"/>
  <c r="E75" i="1"/>
  <c r="F75" i="1" s="1"/>
  <c r="E48" i="2"/>
  <c r="L48" i="2"/>
  <c r="L59" i="2"/>
  <c r="E59" i="2"/>
  <c r="B68" i="2"/>
  <c r="P27" i="2"/>
  <c r="I68" i="2"/>
  <c r="C57" i="2"/>
  <c r="J57" i="2"/>
  <c r="I69" i="3"/>
  <c r="M69" i="3" s="1"/>
  <c r="B69" i="3"/>
  <c r="F69" i="3" s="1"/>
  <c r="P28" i="3"/>
  <c r="D48" i="1"/>
  <c r="K48" i="1"/>
  <c r="N38" i="1"/>
  <c r="K56" i="2"/>
  <c r="D56" i="2"/>
  <c r="C77" i="2"/>
  <c r="J77" i="2"/>
  <c r="C47" i="3"/>
  <c r="J47" i="3"/>
  <c r="M38" i="3"/>
  <c r="D75" i="3"/>
  <c r="K75" i="3"/>
  <c r="J47" i="4"/>
  <c r="C47" i="4"/>
  <c r="M38" i="4"/>
  <c r="P23" i="4"/>
  <c r="B64" i="4"/>
  <c r="F64" i="4" s="1"/>
  <c r="I64" i="4"/>
  <c r="M64" i="4" s="1"/>
  <c r="M78" i="3"/>
  <c r="D71" i="4"/>
  <c r="K71" i="4"/>
  <c r="I70" i="2"/>
  <c r="B70" i="2"/>
  <c r="P29" i="2"/>
  <c r="D56" i="3"/>
  <c r="K56" i="3"/>
  <c r="K58" i="2"/>
  <c r="D58" i="2"/>
  <c r="C63" i="3"/>
  <c r="J63" i="3"/>
  <c r="C75" i="3"/>
  <c r="F75" i="3" s="1"/>
  <c r="J75" i="3"/>
  <c r="C71" i="4"/>
  <c r="F71" i="4" s="1"/>
  <c r="J71" i="4"/>
  <c r="P30" i="4"/>
  <c r="P28" i="1"/>
  <c r="E79" i="4"/>
  <c r="D68" i="2"/>
  <c r="K68" i="2"/>
  <c r="C48" i="3"/>
  <c r="F48" i="3" s="1"/>
  <c r="J48" i="3"/>
  <c r="D48" i="2"/>
  <c r="K48" i="2"/>
  <c r="K59" i="2"/>
  <c r="D59" i="2"/>
  <c r="E71" i="2"/>
  <c r="L71" i="2"/>
  <c r="C48" i="1"/>
  <c r="C79" i="1" s="1"/>
  <c r="J48" i="1"/>
  <c r="J79" i="1" s="1"/>
  <c r="M38" i="1"/>
  <c r="K69" i="2"/>
  <c r="D69" i="2"/>
  <c r="D68" i="3"/>
  <c r="K68" i="3"/>
  <c r="L79" i="4"/>
  <c r="P16" i="3"/>
  <c r="J57" i="3"/>
  <c r="M57" i="3" s="1"/>
  <c r="C57" i="3"/>
  <c r="F57" i="3" s="1"/>
  <c r="E70" i="2"/>
  <c r="L70" i="2"/>
  <c r="B63" i="3"/>
  <c r="F63" i="3" s="1"/>
  <c r="I63" i="3"/>
  <c r="P22" i="3"/>
  <c r="M53" i="2"/>
  <c r="D76" i="3"/>
  <c r="K76" i="3"/>
  <c r="M76" i="3" s="1"/>
  <c r="C76" i="4"/>
  <c r="J76" i="4"/>
  <c r="P27" i="3"/>
  <c r="M69" i="1"/>
  <c r="E77" i="3"/>
  <c r="F77" i="3" s="1"/>
  <c r="L77" i="3"/>
  <c r="M77" i="3" s="1"/>
  <c r="P36" i="3"/>
  <c r="E60" i="2"/>
  <c r="L60" i="2"/>
  <c r="C58" i="2"/>
  <c r="J58" i="2"/>
  <c r="J48" i="2"/>
  <c r="C48" i="2"/>
  <c r="F48" i="2" s="1"/>
  <c r="P7" i="2"/>
  <c r="B59" i="2"/>
  <c r="F59" i="2" s="1"/>
  <c r="I59" i="2"/>
  <c r="P18" i="2"/>
  <c r="L51" i="3"/>
  <c r="E51" i="3"/>
  <c r="D71" i="2"/>
  <c r="K71" i="2"/>
  <c r="M71" i="2" s="1"/>
  <c r="P30" i="2"/>
  <c r="B48" i="1"/>
  <c r="L38" i="1"/>
  <c r="P7" i="1"/>
  <c r="P38" i="1" s="1"/>
  <c r="I48" i="1"/>
  <c r="B69" i="2"/>
  <c r="F69" i="2" s="1"/>
  <c r="P28" i="2"/>
  <c r="I69" i="2"/>
  <c r="L70" i="3"/>
  <c r="E70" i="3"/>
  <c r="B74" i="4"/>
  <c r="F74" i="4" s="1"/>
  <c r="P33" i="4"/>
  <c r="I74" i="4"/>
  <c r="M74" i="4" s="1"/>
  <c r="L71" i="3"/>
  <c r="E71" i="3"/>
  <c r="D60" i="2"/>
  <c r="F60" i="2" s="1"/>
  <c r="P19" i="2"/>
  <c r="K60" i="2"/>
  <c r="M60" i="2" s="1"/>
  <c r="J67" i="3"/>
  <c r="C67" i="3"/>
  <c r="D70" i="2"/>
  <c r="K70" i="2"/>
  <c r="P17" i="2"/>
  <c r="I58" i="2"/>
  <c r="M58" i="2" s="1"/>
  <c r="B58" i="2"/>
  <c r="E63" i="3"/>
  <c r="L63" i="3"/>
  <c r="E47" i="2"/>
  <c r="O38" i="2"/>
  <c r="L47" i="2"/>
  <c r="L79" i="2" s="1"/>
  <c r="E56" i="2"/>
  <c r="L56" i="2"/>
  <c r="K70" i="3"/>
  <c r="D70" i="3"/>
  <c r="P36" i="1"/>
  <c r="M67" i="1"/>
  <c r="F49" i="4"/>
  <c r="D79" i="3" l="1"/>
  <c r="L79" i="1"/>
  <c r="M47" i="2"/>
  <c r="I79" i="2"/>
  <c r="L80" i="4"/>
  <c r="D95" i="4" s="1"/>
  <c r="E80" i="4"/>
  <c r="C95" i="4" s="1"/>
  <c r="B95" i="4"/>
  <c r="E95" i="4" s="1"/>
  <c r="B95" i="2"/>
  <c r="E95" i="2" s="1"/>
  <c r="E80" i="2"/>
  <c r="C95" i="2" s="1"/>
  <c r="L80" i="2"/>
  <c r="D95" i="2" s="1"/>
  <c r="M48" i="1"/>
  <c r="M79" i="1" s="1"/>
  <c r="I79" i="1"/>
  <c r="F71" i="2"/>
  <c r="M71" i="4"/>
  <c r="F70" i="2"/>
  <c r="F68" i="2"/>
  <c r="K79" i="3"/>
  <c r="L80" i="1"/>
  <c r="D95" i="1" s="1"/>
  <c r="B95" i="1"/>
  <c r="E95" i="1" s="1"/>
  <c r="E80" i="1"/>
  <c r="C95" i="1" s="1"/>
  <c r="M56" i="2"/>
  <c r="F67" i="3"/>
  <c r="B92" i="4"/>
  <c r="P38" i="3"/>
  <c r="C79" i="2"/>
  <c r="F51" i="3"/>
  <c r="F49" i="2"/>
  <c r="E79" i="2"/>
  <c r="M80" i="1"/>
  <c r="D96" i="1" s="1"/>
  <c r="M63" i="3"/>
  <c r="J80" i="1"/>
  <c r="D93" i="1" s="1"/>
  <c r="B93" i="1"/>
  <c r="C80" i="1"/>
  <c r="C93" i="1" s="1"/>
  <c r="M70" i="2"/>
  <c r="C80" i="3"/>
  <c r="C93" i="3" s="1"/>
  <c r="B93" i="3"/>
  <c r="F76" i="4"/>
  <c r="F77" i="2"/>
  <c r="B94" i="4"/>
  <c r="D80" i="4"/>
  <c r="C94" i="4" s="1"/>
  <c r="K80" i="4"/>
  <c r="D94" i="4" s="1"/>
  <c r="F56" i="2"/>
  <c r="B94" i="2"/>
  <c r="F62" i="4"/>
  <c r="B80" i="4"/>
  <c r="C92" i="4" s="1"/>
  <c r="B92" i="3"/>
  <c r="J79" i="2"/>
  <c r="M49" i="2"/>
  <c r="B92" i="1"/>
  <c r="B80" i="1"/>
  <c r="C92" i="1" s="1"/>
  <c r="I80" i="1"/>
  <c r="D92" i="1" s="1"/>
  <c r="M48" i="2"/>
  <c r="B93" i="4"/>
  <c r="C80" i="4"/>
  <c r="C93" i="4" s="1"/>
  <c r="J80" i="4"/>
  <c r="D93" i="4" s="1"/>
  <c r="J79" i="3"/>
  <c r="J80" i="3" s="1"/>
  <c r="D93" i="3" s="1"/>
  <c r="B94" i="1"/>
  <c r="M76" i="4"/>
  <c r="E80" i="3"/>
  <c r="C95" i="3" s="1"/>
  <c r="B95" i="3"/>
  <c r="E95" i="3" s="1"/>
  <c r="L80" i="3"/>
  <c r="D95" i="3" s="1"/>
  <c r="P38" i="2"/>
  <c r="M70" i="3"/>
  <c r="K79" i="2"/>
  <c r="K80" i="2" s="1"/>
  <c r="D94" i="2" s="1"/>
  <c r="I79" i="4"/>
  <c r="I80" i="4" s="1"/>
  <c r="D92" i="4" s="1"/>
  <c r="M62" i="4"/>
  <c r="F47" i="3"/>
  <c r="B80" i="3"/>
  <c r="C92" i="3" s="1"/>
  <c r="B93" i="2"/>
  <c r="J80" i="2"/>
  <c r="D93" i="2" s="1"/>
  <c r="C80" i="2"/>
  <c r="C93" i="2" s="1"/>
  <c r="M51" i="3"/>
  <c r="C79" i="4"/>
  <c r="F47" i="4"/>
  <c r="C79" i="3"/>
  <c r="K79" i="1"/>
  <c r="K80" i="1" s="1"/>
  <c r="D94" i="1" s="1"/>
  <c r="M77" i="2"/>
  <c r="M57" i="2"/>
  <c r="E79" i="3"/>
  <c r="M72" i="3"/>
  <c r="K79" i="4"/>
  <c r="F47" i="2"/>
  <c r="F79" i="2" s="1"/>
  <c r="F77" i="1"/>
  <c r="F70" i="3"/>
  <c r="D79" i="2"/>
  <c r="D80" i="2" s="1"/>
  <c r="C94" i="2" s="1"/>
  <c r="M71" i="3"/>
  <c r="M47" i="3"/>
  <c r="I79" i="3"/>
  <c r="I80" i="3" s="1"/>
  <c r="D92" i="3" s="1"/>
  <c r="M75" i="3"/>
  <c r="M69" i="2"/>
  <c r="F48" i="1"/>
  <c r="F58" i="2"/>
  <c r="M59" i="2"/>
  <c r="F76" i="3"/>
  <c r="M48" i="3"/>
  <c r="J79" i="4"/>
  <c r="M47" i="4"/>
  <c r="D79" i="1"/>
  <c r="D80" i="1" s="1"/>
  <c r="C94" i="1" s="1"/>
  <c r="M68" i="2"/>
  <c r="D80" i="3"/>
  <c r="C94" i="3" s="1"/>
  <c r="B94" i="3"/>
  <c r="K80" i="3"/>
  <c r="D94" i="3" s="1"/>
  <c r="E79" i="1"/>
  <c r="L79" i="3"/>
  <c r="M56" i="3"/>
  <c r="B80" i="2"/>
  <c r="C92" i="2" s="1"/>
  <c r="I80" i="2"/>
  <c r="D92" i="2" s="1"/>
  <c r="B92" i="2"/>
  <c r="F71" i="3"/>
  <c r="E92" i="3" l="1"/>
  <c r="B96" i="3"/>
  <c r="B96" i="1"/>
  <c r="E92" i="1"/>
  <c r="E93" i="3"/>
  <c r="M79" i="2"/>
  <c r="M80" i="2" s="1"/>
  <c r="D96" i="2" s="1"/>
  <c r="E94" i="1"/>
  <c r="E94" i="2"/>
  <c r="M79" i="3"/>
  <c r="M80" i="3"/>
  <c r="D96" i="3" s="1"/>
  <c r="M79" i="4"/>
  <c r="M80" i="4" s="1"/>
  <c r="D96" i="4" s="1"/>
  <c r="E93" i="2"/>
  <c r="F79" i="4"/>
  <c r="F80" i="4" s="1"/>
  <c r="C96" i="4" s="1"/>
  <c r="F80" i="2"/>
  <c r="C96" i="2" s="1"/>
  <c r="F79" i="1"/>
  <c r="F80" i="1" s="1"/>
  <c r="C96" i="1" s="1"/>
  <c r="E93" i="4"/>
  <c r="E94" i="4"/>
  <c r="E92" i="2"/>
  <c r="E96" i="2" s="1"/>
  <c r="B98" i="2" s="1"/>
  <c r="B96" i="2"/>
  <c r="E94" i="3"/>
  <c r="F79" i="3"/>
  <c r="F80" i="3" s="1"/>
  <c r="C96" i="3" s="1"/>
  <c r="E93" i="1"/>
  <c r="B96" i="4"/>
  <c r="E92" i="4"/>
  <c r="E96" i="1" l="1"/>
  <c r="B98" i="1" s="1"/>
  <c r="E96" i="4"/>
  <c r="B98" i="4" s="1"/>
  <c r="E96" i="3"/>
  <c r="B98" i="3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<sst xmlns="http://schemas.openxmlformats.org/spreadsheetml/2006/main" count="161" uniqueCount="25">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</sst>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10"/>
      <name val="Arial"/>
      <family val="2"/>
      <charset val="1"/>
    </font>
    <font>
      <sz val="8"/>
      <name val="Arial"/>
      <family val="2"/>
      <charset val="1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0" xfId="9" applyNumberFormat="1" applyFont="1" applyFill="1" applyBorder="1" applyAlignment="1" applyProtection="1">
      <alignment horizontal="center"/>
    </xf>
    <xf numFmtId="0" fontId="6" fillId="0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9" applyNumberFormat="1" applyFont="1" applyFill="1" applyBorder="1" applyAlignment="1" applyProtection="1">
      <alignment horizontal="center"/>
    </xf>
    <xf numFmtId="0" fontId="13" fillId="0" borderId="0" xfId="12" applyNumberFormat="1" applyFont="1" applyFill="1" applyBorder="1" applyAlignment="1" applyProtection="1">
      <alignment horizontal="center"/>
    </xf>
    <xf numFmtId="1" fontId="3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7" fillId="0" borderId="0" xfId="9" applyNumberFormat="1" applyFont="1" applyFill="1" applyBorder="1" applyAlignment="1" applyProtection="1">
      <alignment horizontal="right"/>
    </xf>
    <xf numFmtId="0" fontId="3" fillId="0" borderId="0" xfId="9" applyNumberFormat="1" applyFont="1" applyFill="1" applyBorder="1" applyAlignment="1" applyProtection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33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0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1307800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1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12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12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0</v>
      </c>
      <c r="Q7" s="3"/>
      <c r="R7" s="3"/>
    </row>
    <row r="8" spans="1:18">
      <c r="A8" s="9">
        <v>4.75</v>
      </c>
      <c r="B8" s="10"/>
      <c r="C8" s="11"/>
      <c r="D8" s="11"/>
      <c r="E8" s="12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4">
        <f t="shared" si="5"/>
        <v>0</v>
      </c>
      <c r="Q8" s="3"/>
      <c r="R8" s="3"/>
    </row>
    <row r="9" spans="1:18">
      <c r="A9" s="9">
        <v>5.25</v>
      </c>
      <c r="B9" s="10"/>
      <c r="C9" s="11"/>
      <c r="D9" s="11"/>
      <c r="E9" s="12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4">
        <f t="shared" si="5"/>
        <v>0</v>
      </c>
      <c r="Q9" s="3"/>
      <c r="R9" s="3"/>
    </row>
    <row r="10" spans="1:18">
      <c r="A10" s="9">
        <v>5.75</v>
      </c>
      <c r="B10" s="11"/>
      <c r="C10" s="11"/>
      <c r="D10" s="11"/>
      <c r="E10" s="12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4">
        <f t="shared" si="5"/>
        <v>0</v>
      </c>
      <c r="Q10" s="3"/>
      <c r="R10" s="3"/>
    </row>
    <row r="11" spans="1:18">
      <c r="A11" s="9">
        <v>6.25</v>
      </c>
      <c r="B11" s="11"/>
      <c r="C11" s="11"/>
      <c r="D11" s="11"/>
      <c r="E11" s="12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4">
        <f t="shared" si="5"/>
        <v>0</v>
      </c>
      <c r="Q11" s="3"/>
      <c r="R11" s="3"/>
    </row>
    <row r="12" spans="1:18">
      <c r="A12" s="9">
        <v>6.75</v>
      </c>
      <c r="B12" s="11"/>
      <c r="C12" s="11"/>
      <c r="D12" s="11"/>
      <c r="E12" s="12"/>
      <c r="F12" s="13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4">
        <f t="shared" si="5"/>
        <v>0</v>
      </c>
      <c r="Q12" s="3"/>
      <c r="R12" s="3"/>
    </row>
    <row r="13" spans="1:18">
      <c r="A13" s="9">
        <v>7.25</v>
      </c>
      <c r="B13" s="15"/>
      <c r="C13" s="15"/>
      <c r="D13" s="15"/>
      <c r="E13" s="12"/>
      <c r="F13" s="13">
        <f t="shared" si="0"/>
        <v>0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4">
        <f t="shared" si="5"/>
        <v>0</v>
      </c>
      <c r="Q13" s="3"/>
      <c r="R13" s="3"/>
    </row>
    <row r="14" spans="1:18">
      <c r="A14" s="9">
        <v>7.75</v>
      </c>
      <c r="B14" s="15"/>
      <c r="C14" s="15"/>
      <c r="D14" s="15"/>
      <c r="E14" s="12"/>
      <c r="F14" s="13">
        <f t="shared" si="0"/>
        <v>0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4">
        <f t="shared" si="5"/>
        <v>0</v>
      </c>
      <c r="Q14" s="3"/>
      <c r="R14" s="3"/>
    </row>
    <row r="15" spans="1:18">
      <c r="A15" s="9">
        <v>8.25</v>
      </c>
      <c r="B15" s="15"/>
      <c r="C15" s="16"/>
      <c r="D15" s="15"/>
      <c r="E15" s="12"/>
      <c r="F15" s="13">
        <f t="shared" si="0"/>
        <v>0</v>
      </c>
      <c r="G15" s="1"/>
      <c r="H15" s="9">
        <v>8.25</v>
      </c>
      <c r="J15" s="4"/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4">
        <f t="shared" si="5"/>
        <v>0</v>
      </c>
      <c r="Q15" s="3"/>
      <c r="R15" s="3"/>
    </row>
    <row r="16" spans="1:18">
      <c r="A16" s="9">
        <v>8.75</v>
      </c>
      <c r="B16" s="15"/>
      <c r="C16" s="16">
        <v>1</v>
      </c>
      <c r="D16" s="15"/>
      <c r="E16" s="12"/>
      <c r="F16" s="13">
        <f t="shared" si="0"/>
        <v>1</v>
      </c>
      <c r="G16" s="1"/>
      <c r="H16" s="9">
        <v>8.75</v>
      </c>
      <c r="I16">
        <v>393052</v>
      </c>
      <c r="J16" s="4"/>
      <c r="K16" s="9">
        <v>8.75</v>
      </c>
      <c r="L16" s="1">
        <f t="shared" si="1"/>
        <v>0</v>
      </c>
      <c r="M16" s="1">
        <f t="shared" si="2"/>
        <v>393.05200000000002</v>
      </c>
      <c r="N16" s="1">
        <f t="shared" si="3"/>
        <v>0</v>
      </c>
      <c r="O16" s="1">
        <f t="shared" si="4"/>
        <v>0</v>
      </c>
      <c r="P16" s="14">
        <f t="shared" si="5"/>
        <v>393.05200000000002</v>
      </c>
      <c r="Q16" s="3"/>
      <c r="R16" s="3"/>
    </row>
    <row r="17" spans="1:18">
      <c r="A17" s="9">
        <v>9.25</v>
      </c>
      <c r="B17" s="15"/>
      <c r="C17" s="40">
        <v>3</v>
      </c>
      <c r="D17" s="40"/>
      <c r="E17" s="12"/>
      <c r="F17" s="13">
        <f t="shared" si="0"/>
        <v>3</v>
      </c>
      <c r="G17" s="1"/>
      <c r="H17" s="9">
        <v>9.25</v>
      </c>
      <c r="I17">
        <v>2325152</v>
      </c>
      <c r="J17" s="4"/>
      <c r="K17" s="9">
        <v>9.25</v>
      </c>
      <c r="L17" s="1">
        <f t="shared" si="1"/>
        <v>0</v>
      </c>
      <c r="M17" s="1">
        <f t="shared" si="2"/>
        <v>2325.152</v>
      </c>
      <c r="N17" s="1">
        <f t="shared" si="3"/>
        <v>0</v>
      </c>
      <c r="O17" s="1">
        <f t="shared" si="4"/>
        <v>0</v>
      </c>
      <c r="P17" s="14">
        <f t="shared" si="5"/>
        <v>2325.152</v>
      </c>
      <c r="Q17" s="3"/>
      <c r="R17" s="3"/>
    </row>
    <row r="18" spans="1:18">
      <c r="A18" s="9">
        <v>9.75</v>
      </c>
      <c r="B18" s="15"/>
      <c r="C18" s="40">
        <v>9</v>
      </c>
      <c r="D18" s="40"/>
      <c r="E18" s="12"/>
      <c r="F18" s="13">
        <f t="shared" si="0"/>
        <v>9</v>
      </c>
      <c r="G18" s="1"/>
      <c r="H18" s="9">
        <v>9.75</v>
      </c>
      <c r="I18">
        <v>7543597</v>
      </c>
      <c r="J18" s="4"/>
      <c r="K18" s="9">
        <v>9.75</v>
      </c>
      <c r="L18" s="1">
        <f t="shared" si="1"/>
        <v>0</v>
      </c>
      <c r="M18" s="1">
        <f t="shared" si="2"/>
        <v>7543.5969999999998</v>
      </c>
      <c r="N18" s="1">
        <f t="shared" si="3"/>
        <v>0</v>
      </c>
      <c r="O18" s="1">
        <f t="shared" si="4"/>
        <v>0</v>
      </c>
      <c r="P18" s="14">
        <f t="shared" si="5"/>
        <v>7543.5969999999998</v>
      </c>
      <c r="Q18" s="3"/>
      <c r="R18" s="3"/>
    </row>
    <row r="19" spans="1:18">
      <c r="A19" s="9">
        <v>10.25</v>
      </c>
      <c r="B19" s="15"/>
      <c r="C19" s="40">
        <v>12</v>
      </c>
      <c r="D19" s="40"/>
      <c r="E19" s="12"/>
      <c r="F19" s="13">
        <f t="shared" si="0"/>
        <v>12</v>
      </c>
      <c r="G19" s="1"/>
      <c r="H19" s="9">
        <v>10.25</v>
      </c>
      <c r="I19">
        <v>17222566</v>
      </c>
      <c r="J19" s="4"/>
      <c r="K19" s="9">
        <v>10.25</v>
      </c>
      <c r="L19" s="1">
        <f t="shared" si="1"/>
        <v>0</v>
      </c>
      <c r="M19" s="1">
        <f t="shared" si="2"/>
        <v>17222.565999999999</v>
      </c>
      <c r="N19" s="1">
        <f t="shared" si="3"/>
        <v>0</v>
      </c>
      <c r="O19" s="1">
        <f t="shared" si="4"/>
        <v>0</v>
      </c>
      <c r="P19" s="14">
        <f t="shared" si="5"/>
        <v>17222.565999999999</v>
      </c>
      <c r="Q19" s="3"/>
      <c r="R19" s="3"/>
    </row>
    <row r="20" spans="1:18">
      <c r="A20" s="9">
        <v>10.75</v>
      </c>
      <c r="B20" s="15"/>
      <c r="C20" s="41">
        <v>15</v>
      </c>
      <c r="D20" s="41"/>
      <c r="E20" s="12"/>
      <c r="F20" s="13">
        <f t="shared" si="0"/>
        <v>15</v>
      </c>
      <c r="G20" s="1"/>
      <c r="H20" s="9">
        <v>10.75</v>
      </c>
      <c r="I20">
        <v>25309438</v>
      </c>
      <c r="J20" s="4"/>
      <c r="K20" s="9">
        <v>10.75</v>
      </c>
      <c r="L20" s="1">
        <f t="shared" si="1"/>
        <v>0</v>
      </c>
      <c r="M20" s="1">
        <f t="shared" si="2"/>
        <v>25309.437999999998</v>
      </c>
      <c r="N20" s="1">
        <f t="shared" si="3"/>
        <v>0</v>
      </c>
      <c r="O20" s="1">
        <f t="shared" si="4"/>
        <v>0</v>
      </c>
      <c r="P20" s="14">
        <f t="shared" si="5"/>
        <v>25309.437999999998</v>
      </c>
      <c r="Q20" s="3"/>
      <c r="R20" s="3"/>
    </row>
    <row r="21" spans="1:18">
      <c r="A21" s="9">
        <v>11.25</v>
      </c>
      <c r="B21" s="15"/>
      <c r="C21" s="41">
        <v>39</v>
      </c>
      <c r="D21" s="41"/>
      <c r="E21" s="12"/>
      <c r="F21" s="13">
        <f t="shared" si="0"/>
        <v>39</v>
      </c>
      <c r="G21" s="1"/>
      <c r="H21" s="9">
        <v>11.25</v>
      </c>
      <c r="I21">
        <v>31427554</v>
      </c>
      <c r="J21" s="4"/>
      <c r="K21" s="9">
        <v>11.25</v>
      </c>
      <c r="L21" s="1">
        <f t="shared" si="1"/>
        <v>0</v>
      </c>
      <c r="M21" s="1">
        <f t="shared" si="2"/>
        <v>31427.554</v>
      </c>
      <c r="N21" s="1">
        <f t="shared" si="3"/>
        <v>0</v>
      </c>
      <c r="O21" s="1">
        <f t="shared" si="4"/>
        <v>0</v>
      </c>
      <c r="P21" s="14">
        <f t="shared" si="5"/>
        <v>31427.554</v>
      </c>
      <c r="Q21" s="3"/>
      <c r="R21" s="3"/>
    </row>
    <row r="22" spans="1:18">
      <c r="A22" s="9">
        <v>11.75</v>
      </c>
      <c r="B22" s="15"/>
      <c r="C22" s="41">
        <v>59</v>
      </c>
      <c r="D22" s="41"/>
      <c r="E22" s="12"/>
      <c r="F22" s="13">
        <f t="shared" si="0"/>
        <v>59</v>
      </c>
      <c r="G22" s="4"/>
      <c r="H22" s="9">
        <v>11.75</v>
      </c>
      <c r="I22">
        <v>21243877</v>
      </c>
      <c r="J22" s="4"/>
      <c r="K22" s="9">
        <v>11.75</v>
      </c>
      <c r="L22" s="1">
        <f t="shared" si="1"/>
        <v>0</v>
      </c>
      <c r="M22" s="1">
        <f t="shared" si="2"/>
        <v>21243.877</v>
      </c>
      <c r="N22" s="1">
        <f t="shared" si="3"/>
        <v>0</v>
      </c>
      <c r="O22" s="1">
        <f t="shared" si="4"/>
        <v>0</v>
      </c>
      <c r="P22" s="14">
        <f t="shared" si="5"/>
        <v>21243.877</v>
      </c>
      <c r="Q22" s="3"/>
      <c r="R22" s="3"/>
    </row>
    <row r="23" spans="1:18">
      <c r="A23" s="9">
        <v>12.25</v>
      </c>
      <c r="B23" s="15"/>
      <c r="C23" s="41">
        <v>56</v>
      </c>
      <c r="D23" s="41"/>
      <c r="E23" s="12"/>
      <c r="F23" s="13">
        <f t="shared" si="0"/>
        <v>56</v>
      </c>
      <c r="G23" s="4"/>
      <c r="H23" s="9">
        <v>12.25</v>
      </c>
      <c r="I23">
        <v>10826205</v>
      </c>
      <c r="J23" s="4"/>
      <c r="K23" s="9">
        <v>12.25</v>
      </c>
      <c r="L23" s="1">
        <f t="shared" si="1"/>
        <v>0</v>
      </c>
      <c r="M23" s="1">
        <f t="shared" si="2"/>
        <v>10826.205</v>
      </c>
      <c r="N23" s="1">
        <f t="shared" si="3"/>
        <v>0</v>
      </c>
      <c r="O23" s="1">
        <f t="shared" si="4"/>
        <v>0</v>
      </c>
      <c r="P23" s="14">
        <f t="shared" si="5"/>
        <v>10826.205</v>
      </c>
      <c r="Q23" s="3"/>
      <c r="R23" s="3"/>
    </row>
    <row r="24" spans="1:18">
      <c r="A24" s="9">
        <v>12.75</v>
      </c>
      <c r="B24" s="15"/>
      <c r="C24" s="41">
        <v>62</v>
      </c>
      <c r="D24" s="41">
        <v>1</v>
      </c>
      <c r="E24" s="12"/>
      <c r="F24" s="13">
        <f t="shared" si="0"/>
        <v>63</v>
      </c>
      <c r="G24" s="4"/>
      <c r="H24" s="9">
        <v>12.75</v>
      </c>
      <c r="I24">
        <v>6906463</v>
      </c>
      <c r="J24" s="4"/>
      <c r="K24" s="9">
        <v>12.75</v>
      </c>
      <c r="L24" s="1">
        <f t="shared" si="1"/>
        <v>0</v>
      </c>
      <c r="M24" s="1">
        <f t="shared" si="2"/>
        <v>6796.8366031746</v>
      </c>
      <c r="N24" s="1">
        <f t="shared" si="3"/>
        <v>109.62639682539699</v>
      </c>
      <c r="O24" s="1">
        <f t="shared" si="4"/>
        <v>0</v>
      </c>
      <c r="P24" s="14">
        <f t="shared" si="5"/>
        <v>6906.4629999999997</v>
      </c>
      <c r="Q24" s="3"/>
      <c r="R24" s="3"/>
    </row>
    <row r="25" spans="1:18">
      <c r="A25" s="9">
        <v>13.25</v>
      </c>
      <c r="B25" s="15"/>
      <c r="C25" s="41">
        <v>36</v>
      </c>
      <c r="D25" s="41">
        <v>2</v>
      </c>
      <c r="E25" s="12"/>
      <c r="F25" s="13">
        <f t="shared" si="0"/>
        <v>38</v>
      </c>
      <c r="G25" s="4"/>
      <c r="H25" s="9">
        <v>13.25</v>
      </c>
      <c r="I25">
        <v>4080701</v>
      </c>
      <c r="J25" s="4"/>
      <c r="K25" s="9">
        <v>13.25</v>
      </c>
      <c r="L25" s="1">
        <f t="shared" si="1"/>
        <v>0</v>
      </c>
      <c r="M25" s="1">
        <f t="shared" si="2"/>
        <v>3865.9272631578901</v>
      </c>
      <c r="N25" s="1">
        <f t="shared" si="3"/>
        <v>214.773736842105</v>
      </c>
      <c r="O25" s="1">
        <f t="shared" si="4"/>
        <v>0</v>
      </c>
      <c r="P25" s="14">
        <f t="shared" si="5"/>
        <v>4080.701</v>
      </c>
      <c r="Q25" s="3"/>
      <c r="R25" s="3"/>
    </row>
    <row r="26" spans="1:18">
      <c r="A26" s="9">
        <v>13.75</v>
      </c>
      <c r="B26" s="15"/>
      <c r="C26" s="41">
        <v>11</v>
      </c>
      <c r="D26" s="41">
        <v>3</v>
      </c>
      <c r="E26" s="12"/>
      <c r="F26" s="13">
        <f t="shared" si="0"/>
        <v>14</v>
      </c>
      <c r="G26" s="4"/>
      <c r="H26" s="9">
        <v>13.75</v>
      </c>
      <c r="I26">
        <v>2558822</v>
      </c>
      <c r="J26" s="4"/>
      <c r="K26" s="9">
        <v>13.75</v>
      </c>
      <c r="L26" s="1">
        <f t="shared" si="1"/>
        <v>0</v>
      </c>
      <c r="M26" s="1">
        <f t="shared" si="2"/>
        <v>2010.5029999999999</v>
      </c>
      <c r="N26" s="1">
        <f t="shared" si="3"/>
        <v>548.31899999999996</v>
      </c>
      <c r="O26" s="1">
        <f t="shared" si="4"/>
        <v>0</v>
      </c>
      <c r="P26" s="14">
        <f t="shared" si="5"/>
        <v>2558.8220000000001</v>
      </c>
      <c r="Q26" s="3"/>
      <c r="R26" s="3"/>
    </row>
    <row r="27" spans="1:18">
      <c r="A27" s="9">
        <v>14.25</v>
      </c>
      <c r="B27" s="15"/>
      <c r="C27" s="41">
        <v>9</v>
      </c>
      <c r="D27" s="41">
        <v>2</v>
      </c>
      <c r="E27" s="12"/>
      <c r="F27" s="13">
        <f t="shared" si="0"/>
        <v>11</v>
      </c>
      <c r="G27" s="4"/>
      <c r="H27" s="9">
        <v>14.25</v>
      </c>
      <c r="I27">
        <v>2793367</v>
      </c>
      <c r="J27" s="4"/>
      <c r="K27" s="9">
        <v>14.25</v>
      </c>
      <c r="L27" s="1">
        <f t="shared" si="1"/>
        <v>0</v>
      </c>
      <c r="M27" s="1">
        <f t="shared" si="2"/>
        <v>2285.4820909090899</v>
      </c>
      <c r="N27" s="1">
        <f t="shared" si="3"/>
        <v>507.88490909090899</v>
      </c>
      <c r="O27" s="1">
        <f t="shared" si="4"/>
        <v>0</v>
      </c>
      <c r="P27" s="14">
        <f t="shared" si="5"/>
        <v>2793.3670000000002</v>
      </c>
      <c r="Q27" s="3"/>
      <c r="R27" s="3"/>
    </row>
    <row r="28" spans="1:18">
      <c r="A28" s="9">
        <v>14.75</v>
      </c>
      <c r="B28" s="15"/>
      <c r="C28" s="41">
        <v>2</v>
      </c>
      <c r="D28" s="41">
        <v>2</v>
      </c>
      <c r="E28" s="12"/>
      <c r="F28" s="13">
        <f t="shared" si="0"/>
        <v>4</v>
      </c>
      <c r="G28" s="1"/>
      <c r="H28" s="9">
        <v>14.75</v>
      </c>
      <c r="I28">
        <v>1597485</v>
      </c>
      <c r="J28" s="4"/>
      <c r="K28" s="9">
        <v>14.75</v>
      </c>
      <c r="L28" s="1">
        <f t="shared" si="1"/>
        <v>0</v>
      </c>
      <c r="M28" s="1">
        <f t="shared" si="2"/>
        <v>798.74249999999995</v>
      </c>
      <c r="N28" s="1">
        <f t="shared" si="3"/>
        <v>798.74249999999995</v>
      </c>
      <c r="O28" s="1">
        <f t="shared" si="4"/>
        <v>0</v>
      </c>
      <c r="P28" s="14">
        <f t="shared" si="5"/>
        <v>1597.4849999999999</v>
      </c>
      <c r="Q28" s="3"/>
      <c r="R28" s="3"/>
    </row>
    <row r="29" spans="1:18">
      <c r="A29" s="9">
        <v>15.25</v>
      </c>
      <c r="B29" s="15"/>
      <c r="C29" s="41">
        <v>2</v>
      </c>
      <c r="D29" s="41">
        <v>1</v>
      </c>
      <c r="E29" s="12"/>
      <c r="F29" s="13">
        <f t="shared" si="0"/>
        <v>3</v>
      </c>
      <c r="G29" s="1"/>
      <c r="H29" s="9">
        <v>15.25</v>
      </c>
      <c r="I29">
        <v>1188962</v>
      </c>
      <c r="J29" s="4"/>
      <c r="K29" s="9">
        <v>15.25</v>
      </c>
      <c r="L29" s="1">
        <f t="shared" si="1"/>
        <v>0</v>
      </c>
      <c r="M29" s="1">
        <f t="shared" si="2"/>
        <v>792.64133333333302</v>
      </c>
      <c r="N29" s="1">
        <f t="shared" si="3"/>
        <v>396.32066666666702</v>
      </c>
      <c r="O29" s="1">
        <f t="shared" si="4"/>
        <v>0</v>
      </c>
      <c r="P29" s="14">
        <f t="shared" si="5"/>
        <v>1188.962</v>
      </c>
      <c r="Q29" s="3"/>
      <c r="R29" s="3"/>
    </row>
    <row r="30" spans="1:18">
      <c r="A30" s="9">
        <v>15.75</v>
      </c>
      <c r="B30" s="15"/>
      <c r="C30" s="41"/>
      <c r="D30" s="41">
        <v>1</v>
      </c>
      <c r="E30" s="12"/>
      <c r="F30" s="13">
        <f t="shared" si="0"/>
        <v>1</v>
      </c>
      <c r="G30" s="1"/>
      <c r="H30" s="9">
        <v>15.75</v>
      </c>
      <c r="I30">
        <v>694085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694.08500000000004</v>
      </c>
      <c r="O30" s="1">
        <f t="shared" si="4"/>
        <v>0</v>
      </c>
      <c r="P30" s="14">
        <f t="shared" si="5"/>
        <v>694.08500000000004</v>
      </c>
      <c r="Q30" s="3"/>
      <c r="R30" s="3"/>
    </row>
    <row r="31" spans="1:18">
      <c r="A31" s="9">
        <v>16.25</v>
      </c>
      <c r="B31" s="11"/>
      <c r="C31" s="11"/>
      <c r="D31" s="10">
        <v>1</v>
      </c>
      <c r="E31" s="12"/>
      <c r="F31" s="13">
        <f t="shared" si="0"/>
        <v>1</v>
      </c>
      <c r="G31" s="1"/>
      <c r="H31" s="9">
        <v>16.25</v>
      </c>
      <c r="I31">
        <v>409047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409.04700000000003</v>
      </c>
      <c r="O31" s="1">
        <f t="shared" si="4"/>
        <v>0</v>
      </c>
      <c r="P31" s="14">
        <f t="shared" si="5"/>
        <v>409.04700000000003</v>
      </c>
      <c r="Q31" s="3"/>
      <c r="R31" s="3"/>
    </row>
    <row r="32" spans="1:18">
      <c r="A32" s="9">
        <v>16.75</v>
      </c>
      <c r="B32" s="11"/>
      <c r="C32" s="11"/>
      <c r="D32" s="10">
        <v>1</v>
      </c>
      <c r="E32" s="12"/>
      <c r="F32" s="13">
        <f t="shared" si="0"/>
        <v>1</v>
      </c>
      <c r="G32" s="1"/>
      <c r="H32" s="9">
        <v>16.75</v>
      </c>
      <c r="I32">
        <v>34846</v>
      </c>
      <c r="J32" s="17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34.845999999999997</v>
      </c>
      <c r="O32" s="1">
        <f t="shared" si="4"/>
        <v>0</v>
      </c>
      <c r="P32" s="14">
        <f t="shared" si="5"/>
        <v>34.845999999999997</v>
      </c>
      <c r="Q32" s="3"/>
      <c r="R32" s="3"/>
    </row>
    <row r="33" spans="1:18">
      <c r="A33" s="9">
        <v>17.25</v>
      </c>
      <c r="B33" s="12"/>
      <c r="C33" s="12"/>
      <c r="D33" s="12"/>
      <c r="E33" s="12"/>
      <c r="F33" s="13">
        <f t="shared" si="0"/>
        <v>0</v>
      </c>
      <c r="G33" s="1"/>
      <c r="H33" s="9">
        <v>17.25</v>
      </c>
      <c r="J33" s="17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4">
        <f t="shared" si="5"/>
        <v>0</v>
      </c>
      <c r="Q33" s="3"/>
      <c r="R33" s="3"/>
    </row>
    <row r="34" spans="1:18">
      <c r="A34" s="9">
        <v>17.75</v>
      </c>
      <c r="B34" s="12"/>
      <c r="C34" s="12"/>
      <c r="D34" s="12"/>
      <c r="E34" s="12"/>
      <c r="F34" s="13">
        <f t="shared" si="0"/>
        <v>0</v>
      </c>
      <c r="G34" s="1"/>
      <c r="H34" s="9">
        <v>17.75</v>
      </c>
      <c r="J34" s="17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12"/>
      <c r="C35" s="12"/>
      <c r="D35" s="12"/>
      <c r="E35" s="12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12"/>
      <c r="C36" s="12"/>
      <c r="D36" s="12"/>
      <c r="E36" s="12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12"/>
      <c r="C37" s="12"/>
      <c r="D37" s="12"/>
      <c r="E37" s="12"/>
      <c r="F37" s="13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18">
        <f>SUM(B6:B37)</f>
        <v>0</v>
      </c>
      <c r="C38" s="18">
        <f>SUM(C6:C37)</f>
        <v>316</v>
      </c>
      <c r="D38" s="18">
        <f>SUM(D6:D37)</f>
        <v>14</v>
      </c>
      <c r="E38" s="18">
        <f>SUM(E6:E37)</f>
        <v>0</v>
      </c>
      <c r="F38" s="19">
        <f>SUM(F6:F37)</f>
        <v>330</v>
      </c>
      <c r="G38" s="20"/>
      <c r="H38" s="7" t="s">
        <v>7</v>
      </c>
      <c r="I38" s="4">
        <f>SUM(I6:I37)</f>
        <v>136555219</v>
      </c>
      <c r="J38" s="1"/>
      <c r="K38" s="7" t="s">
        <v>7</v>
      </c>
      <c r="L38" s="18">
        <f>SUM(L6:L37)</f>
        <v>0</v>
      </c>
      <c r="M38" s="18">
        <f>SUM(M6:M37)</f>
        <v>132841.573790575</v>
      </c>
      <c r="N38" s="18">
        <f>SUM(N6:N37)</f>
        <v>3713.6452094250799</v>
      </c>
      <c r="O38" s="18">
        <f>SUM(O6:O37)</f>
        <v>0</v>
      </c>
      <c r="P38" s="21">
        <f>SUM(P6:P37)</f>
        <v>136555.21900000001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4" t="s">
        <v>11</v>
      </c>
      <c r="I44" s="1">
        <v>2.8396999999999997E-3</v>
      </c>
      <c r="J44" s="24" t="s">
        <v>12</v>
      </c>
      <c r="K44" s="1">
        <v>3.3168549000000001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5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0.22764120956942399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6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0.34478420592074199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6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0.49861687938030103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6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0.694922503776919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6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0.93968106232746895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6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1.23905617610152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6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1.5993839884501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6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3">
        <f t="shared" si="10"/>
        <v>0</v>
      </c>
      <c r="G54" s="1"/>
      <c r="H54" s="9">
        <f t="shared" si="11"/>
        <v>2.0271635758836801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6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3">
        <f t="shared" si="10"/>
        <v>0</v>
      </c>
      <c r="G55" s="1"/>
      <c r="H55" s="9">
        <f t="shared" si="11"/>
        <v>2.5290485758083001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6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3">
        <f t="shared" si="10"/>
        <v>0</v>
      </c>
      <c r="G56" s="1"/>
      <c r="H56" s="9">
        <f t="shared" si="11"/>
        <v>3.1118398018073101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6">
        <f t="shared" si="16"/>
        <v>0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3439.2049999999999</v>
      </c>
      <c r="D57" s="1">
        <f t="shared" si="8"/>
        <v>0</v>
      </c>
      <c r="E57" s="1">
        <f t="shared" si="9"/>
        <v>0</v>
      </c>
      <c r="F57" s="13">
        <f t="shared" si="10"/>
        <v>3439.2049999999999</v>
      </c>
      <c r="G57" s="1"/>
      <c r="H57" s="9">
        <f t="shared" si="11"/>
        <v>3.7824786726681201</v>
      </c>
      <c r="I57" s="1">
        <f t="shared" si="12"/>
        <v>0</v>
      </c>
      <c r="J57" s="1">
        <f t="shared" si="13"/>
        <v>1486.71080724955</v>
      </c>
      <c r="K57" s="1">
        <f t="shared" si="14"/>
        <v>0</v>
      </c>
      <c r="L57" s="1">
        <f t="shared" si="15"/>
        <v>0</v>
      </c>
      <c r="M57" s="26">
        <f t="shared" si="16"/>
        <v>1486.71080724955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21507.655999999999</v>
      </c>
      <c r="D58" s="1">
        <f t="shared" si="8"/>
        <v>0</v>
      </c>
      <c r="E58" s="1">
        <f t="shared" si="9"/>
        <v>0</v>
      </c>
      <c r="F58" s="13">
        <f t="shared" si="10"/>
        <v>21507.655999999999</v>
      </c>
      <c r="G58" s="1"/>
      <c r="H58" s="9">
        <f t="shared" si="11"/>
        <v>4.5480413208102997</v>
      </c>
      <c r="I58" s="1">
        <f t="shared" si="12"/>
        <v>0</v>
      </c>
      <c r="J58" s="1">
        <f t="shared" si="13"/>
        <v>10574.8873731647</v>
      </c>
      <c r="K58" s="1">
        <f t="shared" si="14"/>
        <v>0</v>
      </c>
      <c r="L58" s="1">
        <f t="shared" si="15"/>
        <v>0</v>
      </c>
      <c r="M58" s="26">
        <f t="shared" si="16"/>
        <v>10574.8873731647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73550.070749999999</v>
      </c>
      <c r="D59" s="1">
        <f t="shared" si="8"/>
        <v>0</v>
      </c>
      <c r="E59" s="1">
        <f t="shared" si="9"/>
        <v>0</v>
      </c>
      <c r="F59" s="13">
        <f t="shared" si="10"/>
        <v>73550.070749999999</v>
      </c>
      <c r="G59" s="1"/>
      <c r="H59" s="9">
        <f t="shared" si="11"/>
        <v>5.4157332744869002</v>
      </c>
      <c r="I59" s="1">
        <f t="shared" si="12"/>
        <v>0</v>
      </c>
      <c r="J59" s="1">
        <f t="shared" si="13"/>
        <v>40854.109282219601</v>
      </c>
      <c r="K59" s="1">
        <f t="shared" si="14"/>
        <v>0</v>
      </c>
      <c r="L59" s="1">
        <f t="shared" si="15"/>
        <v>0</v>
      </c>
      <c r="M59" s="26">
        <f t="shared" si="16"/>
        <v>40854.109282219601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176531.3015</v>
      </c>
      <c r="D60" s="1">
        <f t="shared" si="8"/>
        <v>0</v>
      </c>
      <c r="E60" s="1">
        <f t="shared" si="9"/>
        <v>0</v>
      </c>
      <c r="F60" s="13">
        <f t="shared" si="10"/>
        <v>176531.3015</v>
      </c>
      <c r="G60" s="1"/>
      <c r="H60" s="9">
        <f t="shared" si="11"/>
        <v>6.3928846294619603</v>
      </c>
      <c r="I60" s="1">
        <f t="shared" si="12"/>
        <v>0</v>
      </c>
      <c r="J60" s="1">
        <f t="shared" si="13"/>
        <v>110101.877461294</v>
      </c>
      <c r="K60" s="1">
        <f t="shared" si="14"/>
        <v>0</v>
      </c>
      <c r="L60" s="1">
        <f t="shared" si="15"/>
        <v>0</v>
      </c>
      <c r="M60" s="26">
        <f t="shared" si="16"/>
        <v>110101.877461294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272076.45850000001</v>
      </c>
      <c r="D61" s="1">
        <f t="shared" si="8"/>
        <v>0</v>
      </c>
      <c r="E61" s="1">
        <f t="shared" si="9"/>
        <v>0</v>
      </c>
      <c r="F61" s="13">
        <f t="shared" si="10"/>
        <v>272076.45850000001</v>
      </c>
      <c r="G61" s="1"/>
      <c r="H61" s="9">
        <f t="shared" si="11"/>
        <v>7.4869456420006699</v>
      </c>
      <c r="I61" s="1">
        <f t="shared" si="12"/>
        <v>0</v>
      </c>
      <c r="J61" s="1">
        <f t="shared" si="13"/>
        <v>189490.386535586</v>
      </c>
      <c r="K61" s="1">
        <f t="shared" si="14"/>
        <v>0</v>
      </c>
      <c r="L61" s="1">
        <f t="shared" si="15"/>
        <v>0</v>
      </c>
      <c r="M61" s="26">
        <f t="shared" si="16"/>
        <v>189490.386535586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353559.98249999998</v>
      </c>
      <c r="D62" s="1">
        <f t="shared" si="8"/>
        <v>0</v>
      </c>
      <c r="E62" s="1">
        <f t="shared" si="9"/>
        <v>0</v>
      </c>
      <c r="F62" s="13">
        <f t="shared" si="10"/>
        <v>353559.98249999998</v>
      </c>
      <c r="G62" s="1"/>
      <c r="H62" s="9">
        <f t="shared" si="11"/>
        <v>8.7054826874068407</v>
      </c>
      <c r="I62" s="1">
        <f t="shared" si="12"/>
        <v>0</v>
      </c>
      <c r="J62" s="1">
        <f t="shared" si="13"/>
        <v>273592.02725454402</v>
      </c>
      <c r="K62" s="1">
        <f t="shared" si="14"/>
        <v>0</v>
      </c>
      <c r="L62" s="1">
        <f t="shared" si="15"/>
        <v>0</v>
      </c>
      <c r="M62" s="26">
        <f t="shared" si="16"/>
        <v>273592.02725454402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249615.55475000001</v>
      </c>
      <c r="D63" s="1">
        <f t="shared" si="8"/>
        <v>0</v>
      </c>
      <c r="E63" s="1">
        <f t="shared" si="9"/>
        <v>0</v>
      </c>
      <c r="F63" s="13">
        <f t="shared" si="10"/>
        <v>249615.55475000001</v>
      </c>
      <c r="G63" s="1"/>
      <c r="H63" s="9">
        <f t="shared" si="11"/>
        <v>10.0561745380055</v>
      </c>
      <c r="I63" s="1">
        <f t="shared" si="12"/>
        <v>0</v>
      </c>
      <c r="J63" s="1">
        <f t="shared" si="13"/>
        <v>213632.13497592101</v>
      </c>
      <c r="K63" s="1">
        <f t="shared" si="14"/>
        <v>0</v>
      </c>
      <c r="L63" s="1">
        <f t="shared" si="15"/>
        <v>0</v>
      </c>
      <c r="M63" s="26">
        <f t="shared" si="16"/>
        <v>213632.13497592101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132621.01125000001</v>
      </c>
      <c r="D64" s="1">
        <f t="shared" si="8"/>
        <v>0</v>
      </c>
      <c r="E64" s="1">
        <f t="shared" si="9"/>
        <v>0</v>
      </c>
      <c r="F64" s="13">
        <f t="shared" si="10"/>
        <v>132621.01125000001</v>
      </c>
      <c r="G64" s="1"/>
      <c r="H64" s="9">
        <f t="shared" si="11"/>
        <v>11.5468089220976</v>
      </c>
      <c r="I64" s="1">
        <f t="shared" si="12"/>
        <v>0</v>
      </c>
      <c r="J64" s="1">
        <f t="shared" si="13"/>
        <v>125008.12048645801</v>
      </c>
      <c r="K64" s="1">
        <f t="shared" si="14"/>
        <v>0</v>
      </c>
      <c r="L64" s="1">
        <f t="shared" si="15"/>
        <v>0</v>
      </c>
      <c r="M64" s="26">
        <f t="shared" si="16"/>
        <v>125008.12048645801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86659.666690476195</v>
      </c>
      <c r="D65" s="1">
        <f t="shared" si="8"/>
        <v>1397.73655952381</v>
      </c>
      <c r="E65" s="1">
        <f t="shared" si="9"/>
        <v>0</v>
      </c>
      <c r="F65" s="13">
        <f t="shared" si="10"/>
        <v>88057.403250000003</v>
      </c>
      <c r="G65" s="1"/>
      <c r="H65" s="9">
        <f t="shared" si="11"/>
        <v>13.1852793315042</v>
      </c>
      <c r="I65" s="1">
        <f t="shared" si="12"/>
        <v>0</v>
      </c>
      <c r="J65" s="1">
        <f t="shared" si="13"/>
        <v>89618.1891834493</v>
      </c>
      <c r="K65" s="1">
        <f t="shared" si="14"/>
        <v>1445.45466424918</v>
      </c>
      <c r="L65" s="1">
        <f t="shared" si="15"/>
        <v>0</v>
      </c>
      <c r="M65" s="26">
        <f t="shared" si="16"/>
        <v>91063.643847698506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51223.536236842003</v>
      </c>
      <c r="D66" s="1">
        <f t="shared" si="8"/>
        <v>2845.7520131578899</v>
      </c>
      <c r="E66" s="1">
        <f t="shared" si="9"/>
        <v>0</v>
      </c>
      <c r="F66" s="13">
        <f t="shared" si="10"/>
        <v>54069.288249999903</v>
      </c>
      <c r="G66" s="1"/>
      <c r="H66" s="9">
        <f t="shared" si="11"/>
        <v>14.9795820502332</v>
      </c>
      <c r="I66" s="1">
        <f t="shared" si="12"/>
        <v>0</v>
      </c>
      <c r="J66" s="1">
        <f t="shared" si="13"/>
        <v>57909.974638707099</v>
      </c>
      <c r="K66" s="1">
        <f t="shared" si="14"/>
        <v>3217.2208132615001</v>
      </c>
      <c r="L66" s="1">
        <f t="shared" si="15"/>
        <v>0</v>
      </c>
      <c r="M66" s="26">
        <f t="shared" si="16"/>
        <v>61127.195451968597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27644.416249999998</v>
      </c>
      <c r="D67" s="1">
        <f t="shared" si="8"/>
        <v>7539.3862499999996</v>
      </c>
      <c r="E67" s="1">
        <f t="shared" si="9"/>
        <v>0</v>
      </c>
      <c r="F67" s="13">
        <f t="shared" si="10"/>
        <v>35183.802499999998</v>
      </c>
      <c r="G67" s="1"/>
      <c r="H67" s="9">
        <f t="shared" si="11"/>
        <v>16.937813380805999</v>
      </c>
      <c r="I67" s="1">
        <f t="shared" si="12"/>
        <v>0</v>
      </c>
      <c r="J67" s="1">
        <f t="shared" si="13"/>
        <v>34053.524615550603</v>
      </c>
      <c r="K67" s="1">
        <f t="shared" si="14"/>
        <v>9287.3248951501591</v>
      </c>
      <c r="L67" s="1">
        <f t="shared" si="15"/>
        <v>0</v>
      </c>
      <c r="M67" s="26">
        <f t="shared" si="16"/>
        <v>43340.849510700798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32568.119795454499</v>
      </c>
      <c r="D68" s="1">
        <f t="shared" si="8"/>
        <v>7237.3599545454499</v>
      </c>
      <c r="E68" s="1">
        <f t="shared" si="9"/>
        <v>0</v>
      </c>
      <c r="F68" s="13">
        <f t="shared" si="10"/>
        <v>39805.479749999897</v>
      </c>
      <c r="G68" s="1"/>
      <c r="H68" s="9">
        <f t="shared" si="11"/>
        <v>19.068167048067998</v>
      </c>
      <c r="I68" s="1">
        <f t="shared" si="12"/>
        <v>0</v>
      </c>
      <c r="J68" s="1">
        <f t="shared" si="13"/>
        <v>43579.954294822302</v>
      </c>
      <c r="K68" s="1">
        <f t="shared" si="14"/>
        <v>9684.4342877382805</v>
      </c>
      <c r="L68" s="1">
        <f t="shared" si="15"/>
        <v>0</v>
      </c>
      <c r="M68" s="26">
        <f t="shared" si="16"/>
        <v>53264.388582560598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11781.451875000001</v>
      </c>
      <c r="D69" s="1">
        <f t="shared" si="8"/>
        <v>11781.451875000001</v>
      </c>
      <c r="E69" s="1">
        <f t="shared" si="9"/>
        <v>0</v>
      </c>
      <c r="F69" s="13">
        <f t="shared" si="10"/>
        <v>23562.903750000001</v>
      </c>
      <c r="G69" s="1"/>
      <c r="H69" s="9">
        <f t="shared" si="11"/>
        <v>21.378931763034199</v>
      </c>
      <c r="I69" s="1">
        <f t="shared" si="12"/>
        <v>0</v>
      </c>
      <c r="J69" s="1">
        <f t="shared" si="13"/>
        <v>17076.261403735301</v>
      </c>
      <c r="K69" s="1">
        <f t="shared" si="14"/>
        <v>17076.261403735301</v>
      </c>
      <c r="L69" s="1">
        <f t="shared" si="15"/>
        <v>0</v>
      </c>
      <c r="M69" s="26">
        <f t="shared" si="16"/>
        <v>34152.522807470603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12087.780333333299</v>
      </c>
      <c r="D70" s="1">
        <f t="shared" si="8"/>
        <v>6043.8901666666698</v>
      </c>
      <c r="E70" s="1">
        <f t="shared" si="9"/>
        <v>0</v>
      </c>
      <c r="F70" s="13">
        <f t="shared" si="10"/>
        <v>18131.6705</v>
      </c>
      <c r="G70" s="1"/>
      <c r="H70" s="9">
        <f t="shared" si="11"/>
        <v>23.878488931593299</v>
      </c>
      <c r="I70" s="1">
        <f t="shared" si="12"/>
        <v>0</v>
      </c>
      <c r="J70" s="1">
        <f t="shared" si="13"/>
        <v>18927.077304723301</v>
      </c>
      <c r="K70" s="1">
        <f t="shared" si="14"/>
        <v>9463.5386523616908</v>
      </c>
      <c r="L70" s="1">
        <f t="shared" si="15"/>
        <v>0</v>
      </c>
      <c r="M70" s="26">
        <f t="shared" si="16"/>
        <v>28390.615957085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10931.838750000001</v>
      </c>
      <c r="E71" s="1">
        <f t="shared" si="9"/>
        <v>0</v>
      </c>
      <c r="F71" s="13">
        <f t="shared" si="10"/>
        <v>10931.838750000001</v>
      </c>
      <c r="G71" s="1"/>
      <c r="H71" s="9">
        <f t="shared" si="11"/>
        <v>26.575310494800402</v>
      </c>
      <c r="I71" s="1">
        <f t="shared" si="12"/>
        <v>0</v>
      </c>
      <c r="J71" s="1">
        <f t="shared" si="13"/>
        <v>0</v>
      </c>
      <c r="K71" s="1">
        <f t="shared" si="14"/>
        <v>18445.524384783501</v>
      </c>
      <c r="L71" s="1">
        <f t="shared" si="15"/>
        <v>0</v>
      </c>
      <c r="M71" s="26">
        <f t="shared" si="16"/>
        <v>18445.524384783501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6647.0137500000001</v>
      </c>
      <c r="E72" s="1">
        <f t="shared" si="9"/>
        <v>0</v>
      </c>
      <c r="F72" s="13">
        <f t="shared" si="10"/>
        <v>6647.0137500000001</v>
      </c>
      <c r="G72" s="1"/>
      <c r="H72" s="9">
        <f t="shared" si="11"/>
        <v>29.477956889106199</v>
      </c>
      <c r="I72" s="1">
        <f t="shared" si="12"/>
        <v>0</v>
      </c>
      <c r="J72" s="1">
        <f t="shared" si="13"/>
        <v>0</v>
      </c>
      <c r="K72" s="1">
        <f t="shared" si="14"/>
        <v>12057.8698316182</v>
      </c>
      <c r="L72" s="1">
        <f t="shared" si="15"/>
        <v>0</v>
      </c>
      <c r="M72" s="26">
        <f t="shared" si="16"/>
        <v>12057.8698316182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583.67049999999995</v>
      </c>
      <c r="E73" s="1">
        <f t="shared" si="9"/>
        <v>0</v>
      </c>
      <c r="F73" s="13">
        <f t="shared" si="10"/>
        <v>583.67049999999995</v>
      </c>
      <c r="G73" s="1"/>
      <c r="H73" s="9">
        <f t="shared" si="11"/>
        <v>32.595075116238597</v>
      </c>
      <c r="I73" s="1">
        <f t="shared" si="12"/>
        <v>0</v>
      </c>
      <c r="J73" s="1">
        <f t="shared" si="13"/>
        <v>0</v>
      </c>
      <c r="K73" s="1">
        <f t="shared" si="14"/>
        <v>1135.8079875004501</v>
      </c>
      <c r="L73" s="1">
        <f t="shared" si="15"/>
        <v>0</v>
      </c>
      <c r="M73" s="26">
        <f t="shared" si="16"/>
        <v>1135.8079875004501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3">
        <f t="shared" si="10"/>
        <v>0</v>
      </c>
      <c r="G74" s="1"/>
      <c r="H74" s="9">
        <f t="shared" si="11"/>
        <v>35.935396913628999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6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39.5077370172814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6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43.320991509852902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6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47.3841362474692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6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51.706225359456703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6">
        <f t="shared" si="16"/>
        <v>0</v>
      </c>
      <c r="N78" s="3"/>
      <c r="O78" s="3"/>
      <c r="P78" s="3"/>
    </row>
    <row r="79" spans="1:16">
      <c r="A79" s="7" t="s">
        <v>7</v>
      </c>
      <c r="B79" s="18">
        <f>SUM(B47:B78)</f>
        <v>0</v>
      </c>
      <c r="C79" s="18">
        <f>SUM(C47:C78)</f>
        <v>1504866.21143111</v>
      </c>
      <c r="D79" s="18">
        <f>SUM(D47:D78)</f>
        <v>55008.099818893803</v>
      </c>
      <c r="E79" s="18">
        <f>SUM(E47:E78)</f>
        <v>0</v>
      </c>
      <c r="F79" s="18">
        <f>SUM(F47:F78)</f>
        <v>1559874.31125</v>
      </c>
      <c r="G79" s="13"/>
      <c r="H79" s="7" t="s">
        <v>7</v>
      </c>
      <c r="I79" s="18">
        <f>SUM(I47:I78)</f>
        <v>0</v>
      </c>
      <c r="J79" s="18">
        <f>SUM(J47:J78)</f>
        <v>1225905.2356174199</v>
      </c>
      <c r="K79" s="18">
        <f>SUM(K47:K78)</f>
        <v>81813.436920398206</v>
      </c>
      <c r="L79" s="18">
        <f>SUM(L47:L78)</f>
        <v>0</v>
      </c>
      <c r="M79" s="18">
        <f>SUM(M47:M78)</f>
        <v>1307718.6725378199</v>
      </c>
      <c r="N79" s="3"/>
      <c r="O79" s="3"/>
      <c r="P79" s="3"/>
    </row>
    <row r="80" spans="1:16">
      <c r="A80" s="5" t="s">
        <v>13</v>
      </c>
      <c r="B80" s="19">
        <f>IF(L38&gt;0,B79/L38,0)</f>
        <v>0</v>
      </c>
      <c r="C80" s="19">
        <f>IF(M38&gt;0,C79/M38,0)</f>
        <v>11.3282774999605</v>
      </c>
      <c r="D80" s="19">
        <f>IF(N38&gt;0,D79/N38,0)</f>
        <v>14.8124273367002</v>
      </c>
      <c r="E80" s="19">
        <f>IF(O38&gt;0,E79/O38,0)</f>
        <v>0</v>
      </c>
      <c r="F80" s="19">
        <f>IF(P38&gt;0,F79/P38,0)</f>
        <v>11.4230296188826</v>
      </c>
      <c r="G80" s="13"/>
      <c r="H80" s="5" t="s">
        <v>13</v>
      </c>
      <c r="I80" s="19">
        <f>IF(L38&gt;0,I79/L38,0)</f>
        <v>0</v>
      </c>
      <c r="J80" s="19">
        <f>IF(M38&gt;0,J79/M38,0)</f>
        <v>9.2283251442809799</v>
      </c>
      <c r="K80" s="19">
        <f>IF(N38&gt;0,K79/N38,0)</f>
        <v>22.030493573473102</v>
      </c>
      <c r="L80" s="19">
        <f>IF(O38&gt;0,L79/O38,0)</f>
        <v>0</v>
      </c>
      <c r="M80" s="19">
        <f>IF(P38&gt;0,M79/P38,0)</f>
        <v>9.57648255492761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7"/>
      <c r="B87" s="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8">
        <v>0</v>
      </c>
      <c r="B92" s="29">
        <f>L$38</f>
        <v>0</v>
      </c>
      <c r="C92" s="30">
        <f>$B$80</f>
        <v>0</v>
      </c>
      <c r="D92" s="30">
        <f>$I$80</f>
        <v>0</v>
      </c>
      <c r="E92" s="29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8">
        <v>1</v>
      </c>
      <c r="B93" s="29">
        <f>M$38</f>
        <v>132841.57378999999</v>
      </c>
      <c r="C93" s="30">
        <f>$C$80</f>
        <v>11.3</v>
      </c>
      <c r="D93" s="30">
        <f>$J$80</f>
        <v>9.1999999999999993</v>
      </c>
      <c r="E93" s="29">
        <f>B93*D93</f>
        <v>1222142.47887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8">
        <v>2</v>
      </c>
      <c r="B94" s="29">
        <f>N$38</f>
        <v>3713.6452100000001</v>
      </c>
      <c r="C94" s="30">
        <f>$D$80</f>
        <v>14.8</v>
      </c>
      <c r="D94" s="30">
        <f>$K$80</f>
        <v>22</v>
      </c>
      <c r="E94" s="29">
        <f>B94*D94</f>
        <v>81700.194619999995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8">
        <v>3</v>
      </c>
      <c r="B95" s="29">
        <f>O$38</f>
        <v>0</v>
      </c>
      <c r="C95" s="30">
        <f>$E$80</f>
        <v>0</v>
      </c>
      <c r="D95" s="30">
        <f>$L$80</f>
        <v>0</v>
      </c>
      <c r="E95" s="29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8" t="s">
        <v>7</v>
      </c>
      <c r="B96" s="29">
        <f>SUM(B92:B95)</f>
        <v>136555.21900000001</v>
      </c>
      <c r="C96" s="30">
        <f>$F$80</f>
        <v>11.4</v>
      </c>
      <c r="D96" s="30">
        <f>$M$80</f>
        <v>9.6</v>
      </c>
      <c r="E96" s="29">
        <f>SUM(E92:E95)</f>
        <v>1303842.67349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8" t="s">
        <v>2</v>
      </c>
      <c r="B97" s="31">
        <f>$I$2</f>
        <v>1307800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2" t="s">
        <v>20</v>
      </c>
      <c r="B98" s="29">
        <f>IF(E96&gt;0,$I$2/E96,"")</f>
        <v>1.0030399999999999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46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21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2339801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1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33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33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0</v>
      </c>
      <c r="Q7" s="3"/>
      <c r="R7" s="3"/>
    </row>
    <row r="8" spans="1:18">
      <c r="A8" s="9">
        <v>4.75</v>
      </c>
      <c r="B8" s="10"/>
      <c r="C8" s="11"/>
      <c r="D8" s="11"/>
      <c r="E8" s="33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4">
        <f t="shared" si="5"/>
        <v>0</v>
      </c>
      <c r="Q8" s="3"/>
      <c r="R8" s="3"/>
    </row>
    <row r="9" spans="1:18">
      <c r="A9" s="9">
        <v>5.25</v>
      </c>
      <c r="B9" s="10"/>
      <c r="C9" s="11"/>
      <c r="D9" s="11"/>
      <c r="E9" s="33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4">
        <f t="shared" si="5"/>
        <v>0</v>
      </c>
      <c r="Q9" s="3"/>
      <c r="R9" s="3"/>
    </row>
    <row r="10" spans="1:18">
      <c r="A10" s="9">
        <v>5.75</v>
      </c>
      <c r="B10" s="11"/>
      <c r="C10" s="11"/>
      <c r="D10" s="11"/>
      <c r="E10" s="33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4">
        <f t="shared" si="5"/>
        <v>0</v>
      </c>
      <c r="Q10" s="3"/>
      <c r="R10" s="3"/>
    </row>
    <row r="11" spans="1:18">
      <c r="A11" s="9">
        <v>6.25</v>
      </c>
      <c r="B11" s="11"/>
      <c r="C11" s="11"/>
      <c r="D11" s="11"/>
      <c r="E11" s="33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4">
        <f t="shared" si="5"/>
        <v>0</v>
      </c>
      <c r="Q11" s="3"/>
      <c r="R11" s="3"/>
    </row>
    <row r="12" spans="1:18">
      <c r="A12" s="9">
        <v>6.75</v>
      </c>
      <c r="B12" s="11"/>
      <c r="C12" s="11"/>
      <c r="D12" s="11"/>
      <c r="E12" s="34"/>
      <c r="F12" s="13">
        <f t="shared" si="0"/>
        <v>0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4">
        <f t="shared" si="5"/>
        <v>0</v>
      </c>
      <c r="Q12" s="3"/>
      <c r="R12" s="3"/>
    </row>
    <row r="13" spans="1:18">
      <c r="A13" s="9">
        <v>7.25</v>
      </c>
      <c r="B13" s="15"/>
      <c r="C13" s="16">
        <v>1</v>
      </c>
      <c r="D13" s="15"/>
      <c r="E13" s="34"/>
      <c r="F13" s="13">
        <f t="shared" si="0"/>
        <v>1</v>
      </c>
      <c r="G13" s="1"/>
      <c r="H13" s="9">
        <v>7.25</v>
      </c>
      <c r="I13">
        <v>437557</v>
      </c>
      <c r="J13" s="1"/>
      <c r="K13" s="9">
        <v>7.25</v>
      </c>
      <c r="L13" s="1">
        <f t="shared" si="1"/>
        <v>0</v>
      </c>
      <c r="M13" s="1">
        <f t="shared" si="2"/>
        <v>437.55700000000002</v>
      </c>
      <c r="N13" s="1">
        <f t="shared" si="3"/>
        <v>0</v>
      </c>
      <c r="O13" s="1">
        <f t="shared" si="4"/>
        <v>0</v>
      </c>
      <c r="P13" s="14">
        <f t="shared" si="5"/>
        <v>437.55700000000002</v>
      </c>
      <c r="Q13" s="3"/>
      <c r="R13" s="3"/>
    </row>
    <row r="14" spans="1:18">
      <c r="A14" s="9">
        <v>7.75</v>
      </c>
      <c r="B14" s="15"/>
      <c r="C14" s="16">
        <v>1</v>
      </c>
      <c r="D14" s="15"/>
      <c r="E14" s="35"/>
      <c r="F14" s="13">
        <f t="shared" si="0"/>
        <v>1</v>
      </c>
      <c r="G14" s="1"/>
      <c r="H14" s="9">
        <v>7.75</v>
      </c>
      <c r="I14">
        <v>659413</v>
      </c>
      <c r="J14" s="4"/>
      <c r="K14" s="9">
        <v>7.75</v>
      </c>
      <c r="L14" s="1">
        <f t="shared" si="1"/>
        <v>0</v>
      </c>
      <c r="M14" s="1">
        <f t="shared" si="2"/>
        <v>659.41300000000001</v>
      </c>
      <c r="N14" s="1">
        <f t="shared" si="3"/>
        <v>0</v>
      </c>
      <c r="O14" s="1">
        <f t="shared" si="4"/>
        <v>0</v>
      </c>
      <c r="P14" s="14">
        <f t="shared" si="5"/>
        <v>659.41300000000001</v>
      </c>
      <c r="Q14" s="3"/>
      <c r="R14" s="3"/>
    </row>
    <row r="15" spans="1:18">
      <c r="A15" s="9">
        <v>8.25</v>
      </c>
      <c r="B15" s="15"/>
      <c r="C15" s="16">
        <v>1</v>
      </c>
      <c r="D15" s="15"/>
      <c r="E15" s="35"/>
      <c r="F15" s="13">
        <f t="shared" si="0"/>
        <v>1</v>
      </c>
      <c r="G15" s="1"/>
      <c r="H15" s="9">
        <v>8.25</v>
      </c>
      <c r="I15">
        <v>1819009</v>
      </c>
      <c r="J15" s="4"/>
      <c r="K15" s="9">
        <v>8.25</v>
      </c>
      <c r="L15" s="1">
        <f t="shared" si="1"/>
        <v>0</v>
      </c>
      <c r="M15" s="1">
        <f t="shared" si="2"/>
        <v>1819.009</v>
      </c>
      <c r="N15" s="1">
        <f t="shared" si="3"/>
        <v>0</v>
      </c>
      <c r="O15" s="1">
        <f t="shared" si="4"/>
        <v>0</v>
      </c>
      <c r="P15" s="14">
        <f t="shared" si="5"/>
        <v>1819.009</v>
      </c>
      <c r="Q15" s="3"/>
      <c r="R15" s="3"/>
    </row>
    <row r="16" spans="1:18">
      <c r="A16" s="9">
        <v>8.75</v>
      </c>
      <c r="B16" s="15"/>
      <c r="C16" s="16">
        <v>1</v>
      </c>
      <c r="D16" s="15"/>
      <c r="E16" s="35"/>
      <c r="F16" s="13">
        <f t="shared" si="0"/>
        <v>1</v>
      </c>
      <c r="G16" s="1"/>
      <c r="H16" s="9">
        <v>8.75</v>
      </c>
      <c r="I16">
        <v>4135037</v>
      </c>
      <c r="J16" s="4"/>
      <c r="K16" s="9">
        <v>8.75</v>
      </c>
      <c r="L16" s="1">
        <f t="shared" si="1"/>
        <v>0</v>
      </c>
      <c r="M16" s="1">
        <f t="shared" si="2"/>
        <v>4135.0370000000003</v>
      </c>
      <c r="N16" s="1">
        <f t="shared" si="3"/>
        <v>0</v>
      </c>
      <c r="O16" s="1">
        <f t="shared" si="4"/>
        <v>0</v>
      </c>
      <c r="P16" s="14">
        <f t="shared" si="5"/>
        <v>4135.0370000000003</v>
      </c>
      <c r="Q16" s="3"/>
      <c r="R16" s="3"/>
    </row>
    <row r="17" spans="1:18">
      <c r="A17" s="9">
        <v>9.25</v>
      </c>
      <c r="B17" s="15"/>
      <c r="C17" s="40">
        <v>1</v>
      </c>
      <c r="D17" s="40"/>
      <c r="E17" s="35"/>
      <c r="F17" s="13">
        <f t="shared" si="0"/>
        <v>1</v>
      </c>
      <c r="G17" s="1"/>
      <c r="H17" s="9">
        <v>9.25</v>
      </c>
      <c r="I17">
        <v>7393170</v>
      </c>
      <c r="J17" s="4"/>
      <c r="K17" s="9">
        <v>9.25</v>
      </c>
      <c r="L17" s="1">
        <f t="shared" si="1"/>
        <v>0</v>
      </c>
      <c r="M17" s="1">
        <f t="shared" si="2"/>
        <v>7393.17</v>
      </c>
      <c r="N17" s="1">
        <f t="shared" si="3"/>
        <v>0</v>
      </c>
      <c r="O17" s="1">
        <f t="shared" si="4"/>
        <v>0</v>
      </c>
      <c r="P17" s="14">
        <f t="shared" si="5"/>
        <v>7393.17</v>
      </c>
      <c r="Q17" s="3"/>
      <c r="R17" s="3"/>
    </row>
    <row r="18" spans="1:18">
      <c r="A18" s="9">
        <v>9.75</v>
      </c>
      <c r="B18" s="15"/>
      <c r="C18" s="40">
        <v>8</v>
      </c>
      <c r="D18" s="40"/>
      <c r="E18" s="35"/>
      <c r="F18" s="13">
        <f t="shared" si="0"/>
        <v>8</v>
      </c>
      <c r="G18" s="1"/>
      <c r="H18" s="9">
        <v>9.75</v>
      </c>
      <c r="I18">
        <v>9995325</v>
      </c>
      <c r="J18" s="4"/>
      <c r="K18" s="9">
        <v>9.75</v>
      </c>
      <c r="L18" s="1">
        <f t="shared" si="1"/>
        <v>0</v>
      </c>
      <c r="M18" s="1">
        <f t="shared" si="2"/>
        <v>9995.3250000000007</v>
      </c>
      <c r="N18" s="1">
        <f t="shared" si="3"/>
        <v>0</v>
      </c>
      <c r="O18" s="1">
        <f t="shared" si="4"/>
        <v>0</v>
      </c>
      <c r="P18" s="14">
        <f t="shared" si="5"/>
        <v>9995.3250000000007</v>
      </c>
      <c r="Q18" s="3"/>
      <c r="R18" s="3"/>
    </row>
    <row r="19" spans="1:18">
      <c r="A19" s="9">
        <v>10.25</v>
      </c>
      <c r="B19" s="15"/>
      <c r="C19" s="40">
        <v>33</v>
      </c>
      <c r="D19" s="40"/>
      <c r="E19" s="35"/>
      <c r="F19" s="13">
        <f t="shared" si="0"/>
        <v>33</v>
      </c>
      <c r="G19" s="1"/>
      <c r="H19" s="9">
        <v>10.25</v>
      </c>
      <c r="I19">
        <v>9821590</v>
      </c>
      <c r="J19" s="4"/>
      <c r="K19" s="9">
        <v>10.25</v>
      </c>
      <c r="L19" s="1">
        <f t="shared" si="1"/>
        <v>0</v>
      </c>
      <c r="M19" s="1">
        <f t="shared" si="2"/>
        <v>9821.59</v>
      </c>
      <c r="N19" s="1">
        <f t="shared" si="3"/>
        <v>0</v>
      </c>
      <c r="O19" s="1">
        <f t="shared" si="4"/>
        <v>0</v>
      </c>
      <c r="P19" s="14">
        <f t="shared" si="5"/>
        <v>9821.59</v>
      </c>
      <c r="Q19" s="3"/>
      <c r="R19" s="3"/>
    </row>
    <row r="20" spans="1:18">
      <c r="A20" s="9">
        <v>10.75</v>
      </c>
      <c r="B20" s="15"/>
      <c r="C20" s="40">
        <v>58</v>
      </c>
      <c r="D20" s="40"/>
      <c r="E20" s="35"/>
      <c r="F20" s="13">
        <f t="shared" si="0"/>
        <v>58</v>
      </c>
      <c r="G20" s="1"/>
      <c r="H20" s="9">
        <v>10.75</v>
      </c>
      <c r="I20">
        <v>11444645</v>
      </c>
      <c r="J20" s="4"/>
      <c r="K20" s="9">
        <v>10.75</v>
      </c>
      <c r="L20" s="1">
        <f t="shared" si="1"/>
        <v>0</v>
      </c>
      <c r="M20" s="1">
        <f t="shared" si="2"/>
        <v>11444.645</v>
      </c>
      <c r="N20" s="1">
        <f t="shared" si="3"/>
        <v>0</v>
      </c>
      <c r="O20" s="1">
        <f t="shared" si="4"/>
        <v>0</v>
      </c>
      <c r="P20" s="14">
        <f t="shared" si="5"/>
        <v>11444.645</v>
      </c>
      <c r="Q20" s="3"/>
      <c r="R20" s="3"/>
    </row>
    <row r="21" spans="1:18">
      <c r="A21" s="9">
        <v>11.25</v>
      </c>
      <c r="B21" s="15"/>
      <c r="C21" s="40">
        <v>72</v>
      </c>
      <c r="D21" s="40"/>
      <c r="E21" s="35"/>
      <c r="F21" s="13">
        <f t="shared" si="0"/>
        <v>72</v>
      </c>
      <c r="G21" s="1"/>
      <c r="H21" s="9">
        <v>11.25</v>
      </c>
      <c r="I21">
        <v>27830707</v>
      </c>
      <c r="J21" s="4"/>
      <c r="K21" s="9">
        <v>11.25</v>
      </c>
      <c r="L21" s="1">
        <f t="shared" si="1"/>
        <v>0</v>
      </c>
      <c r="M21" s="1">
        <f t="shared" si="2"/>
        <v>27830.706999999999</v>
      </c>
      <c r="N21" s="1">
        <f t="shared" si="3"/>
        <v>0</v>
      </c>
      <c r="O21" s="1">
        <f t="shared" si="4"/>
        <v>0</v>
      </c>
      <c r="P21" s="14">
        <f t="shared" si="5"/>
        <v>27830.706999999999</v>
      </c>
      <c r="Q21" s="3"/>
      <c r="R21" s="3"/>
    </row>
    <row r="22" spans="1:18">
      <c r="A22" s="9">
        <v>11.75</v>
      </c>
      <c r="B22" s="15"/>
      <c r="C22" s="40">
        <v>76</v>
      </c>
      <c r="D22" s="40"/>
      <c r="E22" s="35"/>
      <c r="F22" s="13">
        <f t="shared" si="0"/>
        <v>76</v>
      </c>
      <c r="G22" s="4"/>
      <c r="H22" s="9">
        <v>11.75</v>
      </c>
      <c r="I22">
        <v>40532850</v>
      </c>
      <c r="J22" s="4"/>
      <c r="K22" s="9">
        <v>11.75</v>
      </c>
      <c r="L22" s="1">
        <f t="shared" si="1"/>
        <v>0</v>
      </c>
      <c r="M22" s="1">
        <f t="shared" si="2"/>
        <v>40532.85</v>
      </c>
      <c r="N22" s="1">
        <f t="shared" si="3"/>
        <v>0</v>
      </c>
      <c r="O22" s="1">
        <f t="shared" si="4"/>
        <v>0</v>
      </c>
      <c r="P22" s="14">
        <f t="shared" si="5"/>
        <v>40532.85</v>
      </c>
      <c r="Q22" s="3"/>
      <c r="R22" s="3"/>
    </row>
    <row r="23" spans="1:18">
      <c r="A23" s="9">
        <v>12.25</v>
      </c>
      <c r="B23" s="15"/>
      <c r="C23" s="40">
        <v>94</v>
      </c>
      <c r="D23" s="40"/>
      <c r="E23" s="35"/>
      <c r="F23" s="13">
        <f t="shared" si="0"/>
        <v>94</v>
      </c>
      <c r="G23" s="4"/>
      <c r="H23" s="9">
        <v>12.25</v>
      </c>
      <c r="I23">
        <v>39242009</v>
      </c>
      <c r="J23" s="4"/>
      <c r="K23" s="9">
        <v>12.25</v>
      </c>
      <c r="L23" s="1">
        <f t="shared" si="1"/>
        <v>0</v>
      </c>
      <c r="M23" s="1">
        <f t="shared" si="2"/>
        <v>39242.008999999998</v>
      </c>
      <c r="N23" s="1">
        <f t="shared" si="3"/>
        <v>0</v>
      </c>
      <c r="O23" s="1">
        <f t="shared" si="4"/>
        <v>0</v>
      </c>
      <c r="P23" s="14">
        <f t="shared" si="5"/>
        <v>39242.008999999998</v>
      </c>
      <c r="Q23" s="3"/>
      <c r="R23" s="3"/>
    </row>
    <row r="24" spans="1:18">
      <c r="A24" s="9">
        <v>12.75</v>
      </c>
      <c r="B24" s="15"/>
      <c r="C24" s="40">
        <v>82</v>
      </c>
      <c r="D24" s="40"/>
      <c r="E24" s="35"/>
      <c r="F24" s="13">
        <f t="shared" si="0"/>
        <v>82</v>
      </c>
      <c r="G24" s="4"/>
      <c r="H24" s="9">
        <v>12.75</v>
      </c>
      <c r="I24">
        <v>31234697</v>
      </c>
      <c r="J24" s="4"/>
      <c r="K24" s="9">
        <v>12.75</v>
      </c>
      <c r="L24" s="1">
        <f t="shared" si="1"/>
        <v>0</v>
      </c>
      <c r="M24" s="1">
        <f t="shared" si="2"/>
        <v>31234.697</v>
      </c>
      <c r="N24" s="1">
        <f t="shared" si="3"/>
        <v>0</v>
      </c>
      <c r="O24" s="1">
        <f t="shared" si="4"/>
        <v>0</v>
      </c>
      <c r="P24" s="14">
        <f t="shared" si="5"/>
        <v>31234.697</v>
      </c>
      <c r="Q24" s="3"/>
      <c r="R24" s="3"/>
    </row>
    <row r="25" spans="1:18">
      <c r="A25" s="9">
        <v>13.25</v>
      </c>
      <c r="B25" s="15"/>
      <c r="C25" s="40">
        <v>48</v>
      </c>
      <c r="D25" s="40"/>
      <c r="E25" s="35"/>
      <c r="F25" s="13">
        <f t="shared" si="0"/>
        <v>48</v>
      </c>
      <c r="G25" s="4"/>
      <c r="H25" s="9">
        <v>13.25</v>
      </c>
      <c r="I25">
        <v>19304274</v>
      </c>
      <c r="J25" s="4"/>
      <c r="K25" s="9">
        <v>13.25</v>
      </c>
      <c r="L25" s="1">
        <f t="shared" si="1"/>
        <v>0</v>
      </c>
      <c r="M25" s="1">
        <f t="shared" si="2"/>
        <v>19304.274000000001</v>
      </c>
      <c r="N25" s="1">
        <f t="shared" si="3"/>
        <v>0</v>
      </c>
      <c r="O25" s="1">
        <f t="shared" si="4"/>
        <v>0</v>
      </c>
      <c r="P25" s="14">
        <f t="shared" si="5"/>
        <v>19304.274000000001</v>
      </c>
      <c r="Q25" s="3"/>
      <c r="R25" s="3"/>
    </row>
    <row r="26" spans="1:18">
      <c r="A26" s="9">
        <v>13.75</v>
      </c>
      <c r="B26" s="15"/>
      <c r="C26" s="40">
        <v>10</v>
      </c>
      <c r="D26" s="40">
        <v>1</v>
      </c>
      <c r="E26" s="35"/>
      <c r="F26" s="13">
        <f t="shared" si="0"/>
        <v>11</v>
      </c>
      <c r="G26" s="4"/>
      <c r="H26" s="9">
        <v>13.75</v>
      </c>
      <c r="I26">
        <v>6805319</v>
      </c>
      <c r="J26" s="4"/>
      <c r="K26" s="9">
        <v>13.75</v>
      </c>
      <c r="L26" s="1">
        <f t="shared" si="1"/>
        <v>0</v>
      </c>
      <c r="M26" s="1">
        <f t="shared" si="2"/>
        <v>6186.6536363636396</v>
      </c>
      <c r="N26" s="1">
        <f t="shared" si="3"/>
        <v>618.66536363636396</v>
      </c>
      <c r="O26" s="1">
        <f t="shared" si="4"/>
        <v>0</v>
      </c>
      <c r="P26" s="14">
        <f t="shared" si="5"/>
        <v>6805.3190000000004</v>
      </c>
      <c r="Q26" s="3"/>
      <c r="R26" s="3"/>
    </row>
    <row r="27" spans="1:18">
      <c r="A27" s="9">
        <v>14.25</v>
      </c>
      <c r="B27" s="15"/>
      <c r="C27" s="40">
        <v>6</v>
      </c>
      <c r="D27" s="40"/>
      <c r="E27" s="35"/>
      <c r="F27" s="13">
        <f t="shared" si="0"/>
        <v>6</v>
      </c>
      <c r="G27" s="4"/>
      <c r="H27" s="9">
        <v>14.25</v>
      </c>
      <c r="I27">
        <v>3540987</v>
      </c>
      <c r="J27" s="4"/>
      <c r="K27" s="9">
        <v>14.25</v>
      </c>
      <c r="L27" s="1">
        <f t="shared" si="1"/>
        <v>0</v>
      </c>
      <c r="M27" s="1">
        <f t="shared" si="2"/>
        <v>3540.9870000000001</v>
      </c>
      <c r="N27" s="1">
        <f t="shared" si="3"/>
        <v>0</v>
      </c>
      <c r="O27" s="1">
        <f t="shared" si="4"/>
        <v>0</v>
      </c>
      <c r="P27" s="14">
        <f t="shared" si="5"/>
        <v>3540.9870000000001</v>
      </c>
      <c r="Q27" s="3"/>
      <c r="R27" s="3"/>
    </row>
    <row r="28" spans="1:18">
      <c r="A28" s="9">
        <v>14.75</v>
      </c>
      <c r="B28" s="15"/>
      <c r="C28" s="16">
        <v>1</v>
      </c>
      <c r="D28" s="15"/>
      <c r="E28" s="35"/>
      <c r="F28" s="13">
        <f t="shared" si="0"/>
        <v>1</v>
      </c>
      <c r="G28" s="1"/>
      <c r="H28" s="9">
        <v>14.75</v>
      </c>
      <c r="I28">
        <v>1915251</v>
      </c>
      <c r="J28" s="4"/>
      <c r="K28" s="9">
        <v>14.75</v>
      </c>
      <c r="L28" s="1">
        <f t="shared" si="1"/>
        <v>0</v>
      </c>
      <c r="M28" s="1">
        <f t="shared" si="2"/>
        <v>1915.251</v>
      </c>
      <c r="N28" s="1">
        <f t="shared" si="3"/>
        <v>0</v>
      </c>
      <c r="O28" s="1">
        <f t="shared" si="4"/>
        <v>0</v>
      </c>
      <c r="P28" s="14">
        <f t="shared" si="5"/>
        <v>1915.251</v>
      </c>
      <c r="Q28" s="3"/>
      <c r="R28" s="3"/>
    </row>
    <row r="29" spans="1:18">
      <c r="A29" s="9">
        <v>15.25</v>
      </c>
      <c r="B29" s="15"/>
      <c r="C29" s="16">
        <v>1</v>
      </c>
      <c r="D29" s="15"/>
      <c r="E29" s="35"/>
      <c r="F29" s="13">
        <f t="shared" si="0"/>
        <v>1</v>
      </c>
      <c r="G29" s="1"/>
      <c r="H29" s="9">
        <v>15.25</v>
      </c>
      <c r="I29">
        <v>1011560</v>
      </c>
      <c r="J29" s="4"/>
      <c r="K29" s="9">
        <v>15.25</v>
      </c>
      <c r="L29" s="1">
        <f t="shared" si="1"/>
        <v>0</v>
      </c>
      <c r="M29" s="1">
        <f t="shared" si="2"/>
        <v>1011.56</v>
      </c>
      <c r="N29" s="1">
        <f t="shared" si="3"/>
        <v>0</v>
      </c>
      <c r="O29" s="1">
        <f t="shared" si="4"/>
        <v>0</v>
      </c>
      <c r="P29" s="14">
        <f t="shared" si="5"/>
        <v>1011.56</v>
      </c>
      <c r="Q29" s="3"/>
      <c r="R29" s="3"/>
    </row>
    <row r="30" spans="1:18">
      <c r="A30" s="9">
        <v>15.75</v>
      </c>
      <c r="B30" s="33"/>
      <c r="C30" s="40">
        <v>1</v>
      </c>
      <c r="D30" s="15"/>
      <c r="E30" s="35"/>
      <c r="F30" s="13">
        <f t="shared" si="0"/>
        <v>1</v>
      </c>
      <c r="G30" s="1"/>
      <c r="H30" s="9">
        <v>15.75</v>
      </c>
      <c r="I30">
        <v>152596</v>
      </c>
      <c r="J30" s="4"/>
      <c r="K30" s="9">
        <v>15.75</v>
      </c>
      <c r="L30" s="1">
        <f t="shared" si="1"/>
        <v>0</v>
      </c>
      <c r="M30" s="1">
        <f t="shared" si="2"/>
        <v>152.596</v>
      </c>
      <c r="N30" s="1">
        <f t="shared" si="3"/>
        <v>0</v>
      </c>
      <c r="O30" s="1">
        <f t="shared" si="4"/>
        <v>0</v>
      </c>
      <c r="P30" s="14">
        <f t="shared" si="5"/>
        <v>152.596</v>
      </c>
      <c r="Q30" s="3"/>
      <c r="R30" s="3"/>
    </row>
    <row r="31" spans="1:18">
      <c r="A31" s="9">
        <v>16.25</v>
      </c>
      <c r="B31" s="12"/>
      <c r="D31" s="36"/>
      <c r="E31" s="33"/>
      <c r="F31" s="13">
        <f t="shared" si="0"/>
        <v>0</v>
      </c>
      <c r="G31" s="1"/>
      <c r="H31" s="9">
        <v>16.25</v>
      </c>
      <c r="I31">
        <v>153738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4">
        <f t="shared" si="5"/>
        <v>0</v>
      </c>
      <c r="Q31" s="3"/>
      <c r="R31" s="3"/>
    </row>
    <row r="32" spans="1:18">
      <c r="A32" s="9">
        <v>16.75</v>
      </c>
      <c r="B32" s="33"/>
      <c r="C32" s="36"/>
      <c r="D32" s="36"/>
      <c r="E32" s="33"/>
      <c r="F32" s="13">
        <f t="shared" si="0"/>
        <v>0</v>
      </c>
      <c r="G32" s="1"/>
      <c r="H32" s="9">
        <v>16.75</v>
      </c>
      <c r="J32" s="17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4">
        <f t="shared" si="5"/>
        <v>0</v>
      </c>
      <c r="Q32" s="3"/>
      <c r="R32" s="3"/>
    </row>
    <row r="33" spans="1:18">
      <c r="A33" s="9">
        <v>17.25</v>
      </c>
      <c r="B33" s="33"/>
      <c r="C33" s="33"/>
      <c r="D33" s="33"/>
      <c r="E33" s="33"/>
      <c r="F33" s="13">
        <f t="shared" si="0"/>
        <v>0</v>
      </c>
      <c r="G33" s="1"/>
      <c r="H33" s="9">
        <v>17.25</v>
      </c>
      <c r="J33" s="17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4">
        <f t="shared" si="5"/>
        <v>0</v>
      </c>
      <c r="Q33" s="3"/>
      <c r="R33" s="3"/>
    </row>
    <row r="34" spans="1:18">
      <c r="A34" s="9">
        <v>17.75</v>
      </c>
      <c r="B34" s="33"/>
      <c r="C34" s="33"/>
      <c r="D34" s="33"/>
      <c r="E34" s="33"/>
      <c r="F34" s="13">
        <f t="shared" si="0"/>
        <v>0</v>
      </c>
      <c r="G34" s="1"/>
      <c r="H34" s="9">
        <v>17.75</v>
      </c>
      <c r="I34" s="4"/>
      <c r="J34" s="17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33"/>
      <c r="C35" s="33"/>
      <c r="D35" s="33"/>
      <c r="E35" s="33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33"/>
      <c r="C36" s="33"/>
      <c r="D36" s="33"/>
      <c r="E36" s="33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18">
        <f>SUM(B6:B37)</f>
        <v>0</v>
      </c>
      <c r="C38" s="18">
        <f>SUM(C6:C37)</f>
        <v>495</v>
      </c>
      <c r="D38" s="18">
        <f>SUM(D6:D37)</f>
        <v>1</v>
      </c>
      <c r="E38" s="18">
        <f>SUM(E6:E37)</f>
        <v>0</v>
      </c>
      <c r="F38" s="19">
        <f>SUM(F6:F37)</f>
        <v>496</v>
      </c>
      <c r="G38" s="20"/>
      <c r="H38" s="7" t="s">
        <v>7</v>
      </c>
      <c r="I38" s="4">
        <f>SUM(I6:I37)</f>
        <v>217429734</v>
      </c>
      <c r="J38" s="1"/>
      <c r="K38" s="7" t="s">
        <v>7</v>
      </c>
      <c r="L38" s="18">
        <f>SUM(L6:L37)</f>
        <v>0</v>
      </c>
      <c r="M38" s="18">
        <f>SUM(M6:M37)</f>
        <v>216657.330636364</v>
      </c>
      <c r="N38" s="18">
        <f>SUM(N6:N37)</f>
        <v>618.66536363636396</v>
      </c>
      <c r="O38" s="18">
        <f>SUM(O6:O37)</f>
        <v>0</v>
      </c>
      <c r="P38" s="21">
        <f>SUM(P6:P37)</f>
        <v>217275.99600000001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4" t="s">
        <v>11</v>
      </c>
      <c r="I44" s="1">
        <v>3.5701999999999999E-3</v>
      </c>
      <c r="J44" s="24" t="s">
        <v>12</v>
      </c>
      <c r="K44" s="1">
        <v>3.228326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5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0.25459660731842099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6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0.38136151714525002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6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0.54610998808173905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6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0.754399772881308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6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1.0119242417437599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6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1.32450224430876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6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1.6980695623441699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6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3172.2882500000001</v>
      </c>
      <c r="D54" s="1">
        <f t="shared" si="8"/>
        <v>0</v>
      </c>
      <c r="E54" s="1">
        <f t="shared" si="9"/>
        <v>0</v>
      </c>
      <c r="F54" s="13">
        <f t="shared" si="10"/>
        <v>3172.2882500000001</v>
      </c>
      <c r="G54" s="1"/>
      <c r="H54" s="9">
        <f t="shared" si="11"/>
        <v>2.1386715935898599</v>
      </c>
      <c r="I54" s="1">
        <f t="shared" si="12"/>
        <v>0</v>
      </c>
      <c r="J54" s="1">
        <f t="shared" si="13"/>
        <v>935.79072647639805</v>
      </c>
      <c r="K54" s="1">
        <f t="shared" si="14"/>
        <v>0</v>
      </c>
      <c r="L54" s="1">
        <f t="shared" si="15"/>
        <v>0</v>
      </c>
      <c r="M54" s="26">
        <f t="shared" si="16"/>
        <v>935.79072647639805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5110.45075</v>
      </c>
      <c r="D55" s="1">
        <f t="shared" si="8"/>
        <v>0</v>
      </c>
      <c r="E55" s="1">
        <f t="shared" si="9"/>
        <v>0</v>
      </c>
      <c r="F55" s="13">
        <f t="shared" si="10"/>
        <v>5110.45075</v>
      </c>
      <c r="G55" s="1"/>
      <c r="H55" s="9">
        <f t="shared" si="11"/>
        <v>2.6524570096712399</v>
      </c>
      <c r="I55" s="1">
        <f t="shared" si="12"/>
        <v>0</v>
      </c>
      <c r="J55" s="1">
        <f t="shared" si="13"/>
        <v>1749.0646341183401</v>
      </c>
      <c r="K55" s="1">
        <f t="shared" si="14"/>
        <v>0</v>
      </c>
      <c r="L55" s="1">
        <f t="shared" si="15"/>
        <v>0</v>
      </c>
      <c r="M55" s="26">
        <f t="shared" si="16"/>
        <v>1749.0646341183401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15006.82425</v>
      </c>
      <c r="D56" s="1">
        <f t="shared" si="8"/>
        <v>0</v>
      </c>
      <c r="E56" s="1">
        <f t="shared" si="9"/>
        <v>0</v>
      </c>
      <c r="F56" s="13">
        <f t="shared" si="10"/>
        <v>15006.82425</v>
      </c>
      <c r="G56" s="1"/>
      <c r="H56" s="9">
        <f t="shared" si="11"/>
        <v>3.2456721990490398</v>
      </c>
      <c r="I56" s="1">
        <f t="shared" si="12"/>
        <v>0</v>
      </c>
      <c r="J56" s="1">
        <f t="shared" si="13"/>
        <v>5903.9069411199998</v>
      </c>
      <c r="K56" s="1">
        <f t="shared" si="14"/>
        <v>0</v>
      </c>
      <c r="L56" s="1">
        <f t="shared" si="15"/>
        <v>0</v>
      </c>
      <c r="M56" s="26">
        <f t="shared" si="16"/>
        <v>5903.9069411199998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36181.573750000003</v>
      </c>
      <c r="D57" s="1">
        <f t="shared" si="8"/>
        <v>0</v>
      </c>
      <c r="E57" s="1">
        <f t="shared" si="9"/>
        <v>0</v>
      </c>
      <c r="F57" s="13">
        <f t="shared" si="10"/>
        <v>36181.573750000003</v>
      </c>
      <c r="G57" s="1"/>
      <c r="H57" s="9">
        <f t="shared" si="11"/>
        <v>3.9246563526968701</v>
      </c>
      <c r="I57" s="1">
        <f t="shared" si="12"/>
        <v>0</v>
      </c>
      <c r="J57" s="1">
        <f t="shared" si="13"/>
        <v>16228.599230686599</v>
      </c>
      <c r="K57" s="1">
        <f t="shared" si="14"/>
        <v>0</v>
      </c>
      <c r="L57" s="1">
        <f t="shared" si="15"/>
        <v>0</v>
      </c>
      <c r="M57" s="26">
        <f t="shared" si="16"/>
        <v>16228.599230686599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68386.822499999995</v>
      </c>
      <c r="D58" s="1">
        <f t="shared" si="8"/>
        <v>0</v>
      </c>
      <c r="E58" s="1">
        <f t="shared" si="9"/>
        <v>0</v>
      </c>
      <c r="F58" s="13">
        <f t="shared" si="10"/>
        <v>68386.822499999995</v>
      </c>
      <c r="G58" s="1"/>
      <c r="H58" s="9">
        <f t="shared" si="11"/>
        <v>4.6958370831913196</v>
      </c>
      <c r="I58" s="1">
        <f t="shared" si="12"/>
        <v>0</v>
      </c>
      <c r="J58" s="1">
        <f t="shared" si="13"/>
        <v>34717.1218483376</v>
      </c>
      <c r="K58" s="1">
        <f t="shared" si="14"/>
        <v>0</v>
      </c>
      <c r="L58" s="1">
        <f t="shared" si="15"/>
        <v>0</v>
      </c>
      <c r="M58" s="26">
        <f t="shared" si="16"/>
        <v>34717.1218483376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97454.418749999997</v>
      </c>
      <c r="D59" s="1">
        <f t="shared" si="8"/>
        <v>0</v>
      </c>
      <c r="E59" s="1">
        <f t="shared" si="9"/>
        <v>0</v>
      </c>
      <c r="F59" s="13">
        <f t="shared" si="10"/>
        <v>97454.418749999997</v>
      </c>
      <c r="G59" s="1"/>
      <c r="H59" s="9">
        <f t="shared" si="11"/>
        <v>5.5657264917652203</v>
      </c>
      <c r="I59" s="1">
        <f t="shared" si="12"/>
        <v>0</v>
      </c>
      <c r="J59" s="1">
        <f t="shared" si="13"/>
        <v>55631.245146303198</v>
      </c>
      <c r="K59" s="1">
        <f t="shared" si="14"/>
        <v>0</v>
      </c>
      <c r="L59" s="1">
        <f t="shared" si="15"/>
        <v>0</v>
      </c>
      <c r="M59" s="26">
        <f t="shared" si="16"/>
        <v>55631.245146303198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100671.2975</v>
      </c>
      <c r="D60" s="1">
        <f t="shared" si="8"/>
        <v>0</v>
      </c>
      <c r="E60" s="1">
        <f t="shared" si="9"/>
        <v>0</v>
      </c>
      <c r="F60" s="13">
        <f t="shared" si="10"/>
        <v>100671.2975</v>
      </c>
      <c r="G60" s="1"/>
      <c r="H60" s="9">
        <f t="shared" si="11"/>
        <v>6.5409176155028401</v>
      </c>
      <c r="I60" s="1">
        <f t="shared" si="12"/>
        <v>0</v>
      </c>
      <c r="J60" s="1">
        <f t="shared" si="13"/>
        <v>64242.211043246498</v>
      </c>
      <c r="K60" s="1">
        <f t="shared" si="14"/>
        <v>0</v>
      </c>
      <c r="L60" s="1">
        <f t="shared" si="15"/>
        <v>0</v>
      </c>
      <c r="M60" s="26">
        <f t="shared" si="16"/>
        <v>64242.211043246498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123029.93375</v>
      </c>
      <c r="D61" s="1">
        <f t="shared" si="8"/>
        <v>0</v>
      </c>
      <c r="E61" s="1">
        <f t="shared" si="9"/>
        <v>0</v>
      </c>
      <c r="F61" s="13">
        <f t="shared" si="10"/>
        <v>123029.93375</v>
      </c>
      <c r="G61" s="1"/>
      <c r="H61" s="9">
        <f t="shared" si="11"/>
        <v>7.6280812001169496</v>
      </c>
      <c r="I61" s="1">
        <f t="shared" si="12"/>
        <v>0</v>
      </c>
      <c r="J61" s="1">
        <f t="shared" si="13"/>
        <v>87300.681366512494</v>
      </c>
      <c r="K61" s="1">
        <f t="shared" si="14"/>
        <v>0</v>
      </c>
      <c r="L61" s="1">
        <f t="shared" si="15"/>
        <v>0</v>
      </c>
      <c r="M61" s="26">
        <f t="shared" si="16"/>
        <v>87300.681366512494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313095.45374999999</v>
      </c>
      <c r="D62" s="1">
        <f t="shared" si="8"/>
        <v>0</v>
      </c>
      <c r="E62" s="1">
        <f t="shared" si="9"/>
        <v>0</v>
      </c>
      <c r="F62" s="13">
        <f t="shared" si="10"/>
        <v>313095.45374999999</v>
      </c>
      <c r="G62" s="1"/>
      <c r="H62" s="9">
        <f t="shared" si="11"/>
        <v>8.8339627538882901</v>
      </c>
      <c r="I62" s="1">
        <f t="shared" si="12"/>
        <v>0</v>
      </c>
      <c r="J62" s="1">
        <f t="shared" si="13"/>
        <v>245855.42905237799</v>
      </c>
      <c r="K62" s="1">
        <f t="shared" si="14"/>
        <v>0</v>
      </c>
      <c r="L62" s="1">
        <f t="shared" si="15"/>
        <v>0</v>
      </c>
      <c r="M62" s="26">
        <f t="shared" si="16"/>
        <v>245855.42905237799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476260.98749999999</v>
      </c>
      <c r="D63" s="1">
        <f t="shared" si="8"/>
        <v>0</v>
      </c>
      <c r="E63" s="1">
        <f t="shared" si="9"/>
        <v>0</v>
      </c>
      <c r="F63" s="13">
        <f t="shared" si="10"/>
        <v>476260.98749999999</v>
      </c>
      <c r="G63" s="1"/>
      <c r="H63" s="9">
        <f t="shared" si="11"/>
        <v>10.1653798462133</v>
      </c>
      <c r="I63" s="1">
        <f t="shared" si="12"/>
        <v>0</v>
      </c>
      <c r="J63" s="1">
        <f t="shared" si="13"/>
        <v>412031.81649958697</v>
      </c>
      <c r="K63" s="1">
        <f t="shared" si="14"/>
        <v>0</v>
      </c>
      <c r="L63" s="1">
        <f t="shared" si="15"/>
        <v>0</v>
      </c>
      <c r="M63" s="26">
        <f t="shared" si="16"/>
        <v>412031.81649958697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480714.61025000003</v>
      </c>
      <c r="D64" s="1">
        <f t="shared" si="8"/>
        <v>0</v>
      </c>
      <c r="E64" s="1">
        <f t="shared" si="9"/>
        <v>0</v>
      </c>
      <c r="F64" s="13">
        <f t="shared" si="10"/>
        <v>480714.61025000003</v>
      </c>
      <c r="G64" s="1"/>
      <c r="H64" s="9">
        <f t="shared" si="11"/>
        <v>11.629219620388399</v>
      </c>
      <c r="I64" s="1">
        <f t="shared" si="12"/>
        <v>0</v>
      </c>
      <c r="J64" s="1">
        <f t="shared" si="13"/>
        <v>456353.94100625801</v>
      </c>
      <c r="K64" s="1">
        <f t="shared" si="14"/>
        <v>0</v>
      </c>
      <c r="L64" s="1">
        <f t="shared" si="15"/>
        <v>0</v>
      </c>
      <c r="M64" s="26">
        <f t="shared" si="16"/>
        <v>456353.94100625801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398242.38675000001</v>
      </c>
      <c r="D65" s="1">
        <f t="shared" si="8"/>
        <v>0</v>
      </c>
      <c r="E65" s="1">
        <f t="shared" si="9"/>
        <v>0</v>
      </c>
      <c r="F65" s="13">
        <f t="shared" si="10"/>
        <v>398242.38675000001</v>
      </c>
      <c r="G65" s="1"/>
      <c r="H65" s="9">
        <f t="shared" si="11"/>
        <v>13.2324364951728</v>
      </c>
      <c r="I65" s="1">
        <f t="shared" si="12"/>
        <v>0</v>
      </c>
      <c r="J65" s="1">
        <f t="shared" si="13"/>
        <v>413311.14449846401</v>
      </c>
      <c r="K65" s="1">
        <f t="shared" si="14"/>
        <v>0</v>
      </c>
      <c r="L65" s="1">
        <f t="shared" si="15"/>
        <v>0</v>
      </c>
      <c r="M65" s="26">
        <f t="shared" si="16"/>
        <v>413311.14449846401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255781.6305</v>
      </c>
      <c r="D66" s="1">
        <f t="shared" si="8"/>
        <v>0</v>
      </c>
      <c r="E66" s="1">
        <f t="shared" si="9"/>
        <v>0</v>
      </c>
      <c r="F66" s="13">
        <f t="shared" si="10"/>
        <v>255781.6305</v>
      </c>
      <c r="G66" s="1"/>
      <c r="H66" s="9">
        <f t="shared" si="11"/>
        <v>14.9820500336235</v>
      </c>
      <c r="I66" s="1">
        <f t="shared" si="12"/>
        <v>0</v>
      </c>
      <c r="J66" s="1">
        <f t="shared" si="13"/>
        <v>289217.59893077699</v>
      </c>
      <c r="K66" s="1">
        <f t="shared" si="14"/>
        <v>0</v>
      </c>
      <c r="L66" s="1">
        <f t="shared" si="15"/>
        <v>0</v>
      </c>
      <c r="M66" s="26">
        <f t="shared" si="16"/>
        <v>289217.59893077699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85066.487500000003</v>
      </c>
      <c r="D67" s="1">
        <f t="shared" si="8"/>
        <v>8506.6487500000003</v>
      </c>
      <c r="E67" s="1">
        <f t="shared" si="9"/>
        <v>0</v>
      </c>
      <c r="F67" s="13">
        <f t="shared" si="10"/>
        <v>93573.136249999996</v>
      </c>
      <c r="G67" s="1"/>
      <c r="H67" s="9">
        <f t="shared" si="11"/>
        <v>16.8851429608975</v>
      </c>
      <c r="I67" s="1">
        <f t="shared" si="12"/>
        <v>0</v>
      </c>
      <c r="J67" s="1">
        <f t="shared" si="13"/>
        <v>104462.531099556</v>
      </c>
      <c r="K67" s="1">
        <f t="shared" si="14"/>
        <v>10446.2531099556</v>
      </c>
      <c r="L67" s="1">
        <f t="shared" si="15"/>
        <v>0</v>
      </c>
      <c r="M67" s="26">
        <f t="shared" si="16"/>
        <v>114908.784209512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50459.064749999998</v>
      </c>
      <c r="D68" s="1">
        <f t="shared" si="8"/>
        <v>0</v>
      </c>
      <c r="E68" s="1">
        <f t="shared" si="9"/>
        <v>0</v>
      </c>
      <c r="F68" s="13">
        <f t="shared" si="10"/>
        <v>50459.064749999998</v>
      </c>
      <c r="G68" s="1"/>
      <c r="H68" s="9">
        <f t="shared" si="11"/>
        <v>18.948859315343199</v>
      </c>
      <c r="I68" s="1">
        <f t="shared" si="12"/>
        <v>0</v>
      </c>
      <c r="J68" s="1">
        <f t="shared" si="13"/>
        <v>67097.664500459199</v>
      </c>
      <c r="K68" s="1">
        <f t="shared" si="14"/>
        <v>0</v>
      </c>
      <c r="L68" s="1">
        <f t="shared" si="15"/>
        <v>0</v>
      </c>
      <c r="M68" s="26">
        <f t="shared" si="16"/>
        <v>67097.664500459199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28249.952249999998</v>
      </c>
      <c r="D69" s="1">
        <f t="shared" si="8"/>
        <v>0</v>
      </c>
      <c r="E69" s="1">
        <f t="shared" si="9"/>
        <v>0</v>
      </c>
      <c r="F69" s="13">
        <f t="shared" si="10"/>
        <v>28249.952249999998</v>
      </c>
      <c r="G69" s="1"/>
      <c r="H69" s="9">
        <f t="shared" si="11"/>
        <v>21.180402719365102</v>
      </c>
      <c r="I69" s="1">
        <f t="shared" si="12"/>
        <v>0</v>
      </c>
      <c r="J69" s="1">
        <f t="shared" si="13"/>
        <v>40565.787488666698</v>
      </c>
      <c r="K69" s="1">
        <f t="shared" si="14"/>
        <v>0</v>
      </c>
      <c r="L69" s="1">
        <f t="shared" si="15"/>
        <v>0</v>
      </c>
      <c r="M69" s="26">
        <f t="shared" si="16"/>
        <v>40565.787488666698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15426.29</v>
      </c>
      <c r="D70" s="1">
        <f t="shared" si="8"/>
        <v>0</v>
      </c>
      <c r="E70" s="1">
        <f t="shared" si="9"/>
        <v>0</v>
      </c>
      <c r="F70" s="13">
        <f t="shared" si="10"/>
        <v>15426.29</v>
      </c>
      <c r="G70" s="1"/>
      <c r="H70" s="9">
        <f t="shared" si="11"/>
        <v>23.587034758344799</v>
      </c>
      <c r="I70" s="1">
        <f t="shared" si="12"/>
        <v>0</v>
      </c>
      <c r="J70" s="1">
        <f t="shared" si="13"/>
        <v>23859.7008801513</v>
      </c>
      <c r="K70" s="1">
        <f t="shared" si="14"/>
        <v>0</v>
      </c>
      <c r="L70" s="1">
        <f t="shared" si="15"/>
        <v>0</v>
      </c>
      <c r="M70" s="26">
        <f t="shared" si="16"/>
        <v>23859.7008801513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2403.3870000000002</v>
      </c>
      <c r="D71" s="1">
        <f t="shared" si="8"/>
        <v>0</v>
      </c>
      <c r="E71" s="1">
        <f t="shared" si="9"/>
        <v>0</v>
      </c>
      <c r="F71" s="13">
        <f t="shared" si="10"/>
        <v>2403.3870000000002</v>
      </c>
      <c r="G71" s="1"/>
      <c r="H71" s="9">
        <f t="shared" si="11"/>
        <v>26.176073457413501</v>
      </c>
      <c r="I71" s="1">
        <f t="shared" si="12"/>
        <v>0</v>
      </c>
      <c r="J71" s="1">
        <f t="shared" si="13"/>
        <v>3994.3641053074698</v>
      </c>
      <c r="K71" s="1">
        <f t="shared" si="14"/>
        <v>0</v>
      </c>
      <c r="L71" s="1">
        <f t="shared" si="15"/>
        <v>0</v>
      </c>
      <c r="M71" s="26">
        <f t="shared" si="16"/>
        <v>3994.3641053074698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3">
        <f t="shared" si="10"/>
        <v>0</v>
      </c>
      <c r="G72" s="1"/>
      <c r="H72" s="9">
        <f t="shared" si="11"/>
        <v>28.9548918471326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6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3">
        <f t="shared" si="10"/>
        <v>0</v>
      </c>
      <c r="G73" s="1"/>
      <c r="H73" s="9">
        <f t="shared" si="11"/>
        <v>31.930916610223399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6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3">
        <f t="shared" si="10"/>
        <v>0</v>
      </c>
      <c r="G74" s="1"/>
      <c r="H74" s="9">
        <f t="shared" si="11"/>
        <v>35.111626802397801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6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38.5045526411322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6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42.117274356900303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6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45.957421101968002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6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50.032669912360603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6">
        <f t="shared" si="16"/>
        <v>0</v>
      </c>
      <c r="N78" s="3"/>
      <c r="O78" s="3"/>
      <c r="P78" s="3"/>
    </row>
    <row r="79" spans="1:16">
      <c r="A79" s="7" t="s">
        <v>7</v>
      </c>
      <c r="B79" s="18">
        <f>SUM(B47:B78)</f>
        <v>0</v>
      </c>
      <c r="C79" s="18">
        <f>SUM(C47:C78)</f>
        <v>2554713.8597499998</v>
      </c>
      <c r="D79" s="18">
        <f>SUM(D47:D78)</f>
        <v>8506.6487500000003</v>
      </c>
      <c r="E79" s="18">
        <f>SUM(E47:E78)</f>
        <v>0</v>
      </c>
      <c r="F79" s="18">
        <f>SUM(F47:F78)</f>
        <v>2563220.5085</v>
      </c>
      <c r="G79" s="13"/>
      <c r="H79" s="7" t="s">
        <v>7</v>
      </c>
      <c r="I79" s="18">
        <f>SUM(I47:I78)</f>
        <v>0</v>
      </c>
      <c r="J79" s="18">
        <f>SUM(J47:J78)</f>
        <v>2323458.5989984102</v>
      </c>
      <c r="K79" s="18">
        <f>SUM(K47:K78)</f>
        <v>10446.2531099556</v>
      </c>
      <c r="L79" s="18">
        <f>SUM(L47:L78)</f>
        <v>0</v>
      </c>
      <c r="M79" s="18">
        <f>SUM(M47:M78)</f>
        <v>2333904.8521083598</v>
      </c>
      <c r="N79" s="3"/>
      <c r="O79" s="3"/>
      <c r="P79" s="3"/>
    </row>
    <row r="80" spans="1:16">
      <c r="A80" s="5" t="s">
        <v>13</v>
      </c>
      <c r="B80" s="19">
        <f>IF(L38&gt;0,B79/L38,0)</f>
        <v>0</v>
      </c>
      <c r="C80" s="19">
        <f>IF(M38&gt;0,C79/M38,0)</f>
        <v>11.791495133104</v>
      </c>
      <c r="D80" s="19">
        <f>IF(N38&gt;0,D79/N38,0)</f>
        <v>13.75</v>
      </c>
      <c r="E80" s="19">
        <f>IF(O38&gt;0,E79/O38,0)</f>
        <v>0</v>
      </c>
      <c r="F80" s="19">
        <f>IF(P38&gt;0,F79/P38,0)</f>
        <v>11.797071723008001</v>
      </c>
      <c r="G80" s="13"/>
      <c r="H80" s="5" t="s">
        <v>13</v>
      </c>
      <c r="I80" s="19">
        <f>IF(L38&gt;0,I79/L38,0)</f>
        <v>0</v>
      </c>
      <c r="J80" s="19">
        <f>IF(M38&gt;0,J79/M38,0)</f>
        <v>10.724117167759699</v>
      </c>
      <c r="K80" s="19">
        <f>IF(N38&gt;0,K79/N38,0)</f>
        <v>16.885142960897401</v>
      </c>
      <c r="L80" s="19">
        <f>IF(O38&gt;0,L79/O38,0)</f>
        <v>0</v>
      </c>
      <c r="M80" s="19">
        <f>IF(P38&gt;0,M79/P38,0)</f>
        <v>10.741659893752599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7"/>
      <c r="B87" s="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8">
        <v>0</v>
      </c>
      <c r="B92" s="29">
        <f>L$38</f>
        <v>0</v>
      </c>
      <c r="C92" s="30">
        <f>$B$80</f>
        <v>0</v>
      </c>
      <c r="D92" s="30">
        <f>$I$80</f>
        <v>0</v>
      </c>
      <c r="E92" s="29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8">
        <v>1</v>
      </c>
      <c r="B93" s="29">
        <f>M$38</f>
        <v>216657.33064</v>
      </c>
      <c r="C93" s="30">
        <f>$C$80</f>
        <v>11.8</v>
      </c>
      <c r="D93" s="30">
        <f>$J$80</f>
        <v>10.7</v>
      </c>
      <c r="E93" s="29">
        <f>B93*D93</f>
        <v>2318233.4378499999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8">
        <v>2</v>
      </c>
      <c r="B94" s="29">
        <f>N$38</f>
        <v>618.66535999999996</v>
      </c>
      <c r="C94" s="30">
        <f>$D$80</f>
        <v>13.8</v>
      </c>
      <c r="D94" s="30">
        <f>$K$80</f>
        <v>16.899999999999999</v>
      </c>
      <c r="E94" s="29">
        <f>B94*D94</f>
        <v>10455.444579999999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8">
        <v>3</v>
      </c>
      <c r="B95" s="29">
        <f>O$38</f>
        <v>0</v>
      </c>
      <c r="C95" s="30">
        <f>$E$80</f>
        <v>0</v>
      </c>
      <c r="D95" s="30">
        <f>$L$80</f>
        <v>0</v>
      </c>
      <c r="E95" s="29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8" t="s">
        <v>7</v>
      </c>
      <c r="B96" s="29">
        <f>SUM(B92:B95)</f>
        <v>217275.99600000001</v>
      </c>
      <c r="C96" s="30">
        <f>$F$80</f>
        <v>11.8</v>
      </c>
      <c r="D96" s="30">
        <f>$M$80</f>
        <v>10.7</v>
      </c>
      <c r="E96" s="29">
        <f>SUM(E92:E95)</f>
        <v>2328688.8824300002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8" t="s">
        <v>2</v>
      </c>
      <c r="B97" s="31">
        <f>$I$2</f>
        <v>2339801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2" t="s">
        <v>20</v>
      </c>
      <c r="B98" s="29">
        <f>IF(E96&gt;0,$I$2/E96,"")</f>
        <v>1.0047699999999999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5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22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2003132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1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33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4">
        <f t="shared" ref="P6:P37" si="2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33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4">
        <f t="shared" si="2"/>
        <v>0</v>
      </c>
      <c r="Q7" s="3"/>
      <c r="R7" s="3"/>
    </row>
    <row r="8" spans="1:18">
      <c r="A8" s="9">
        <v>4.75</v>
      </c>
      <c r="B8" s="10"/>
      <c r="C8" s="11"/>
      <c r="D8" s="11"/>
      <c r="E8" s="33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4">
        <f t="shared" si="2"/>
        <v>0</v>
      </c>
      <c r="Q8" s="3"/>
      <c r="R8" s="3"/>
    </row>
    <row r="9" spans="1:18">
      <c r="A9" s="9">
        <v>5.25</v>
      </c>
      <c r="B9" s="10"/>
      <c r="C9" s="11"/>
      <c r="D9" s="11"/>
      <c r="E9" s="33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4">
        <f t="shared" si="2"/>
        <v>0</v>
      </c>
      <c r="Q9" s="3"/>
      <c r="R9" s="3"/>
    </row>
    <row r="10" spans="1:18">
      <c r="A10" s="9">
        <v>5.75</v>
      </c>
      <c r="B10" s="11"/>
      <c r="C10" s="11"/>
      <c r="D10" s="11"/>
      <c r="E10" s="33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4">
        <f t="shared" si="2"/>
        <v>0</v>
      </c>
      <c r="Q10" s="3"/>
      <c r="R10" s="3"/>
    </row>
    <row r="11" spans="1:18">
      <c r="A11" s="9">
        <v>6.25</v>
      </c>
      <c r="B11" s="11"/>
      <c r="C11" s="11"/>
      <c r="D11" s="11"/>
      <c r="E11" s="33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4">
        <f t="shared" si="2"/>
        <v>0</v>
      </c>
      <c r="Q11" s="3"/>
      <c r="R11" s="3"/>
    </row>
    <row r="12" spans="1:18">
      <c r="A12" s="9">
        <v>6.75</v>
      </c>
      <c r="B12" s="10">
        <v>1</v>
      </c>
      <c r="C12" s="11"/>
      <c r="D12" s="11"/>
      <c r="E12" s="34"/>
      <c r="F12" s="13">
        <f t="shared" si="0"/>
        <v>1</v>
      </c>
      <c r="G12" s="1"/>
      <c r="H12" s="9">
        <v>6.75</v>
      </c>
      <c r="I12">
        <v>194881</v>
      </c>
      <c r="J12" s="1"/>
      <c r="K12" s="9">
        <v>6.75</v>
      </c>
      <c r="L12" s="1">
        <f t="shared" si="3"/>
        <v>97.441000000000003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4">
        <f t="shared" si="2"/>
        <v>97.441000000000003</v>
      </c>
      <c r="Q12" s="3"/>
      <c r="R12" s="3"/>
    </row>
    <row r="13" spans="1:18">
      <c r="A13" s="9">
        <v>7.25</v>
      </c>
      <c r="B13" s="16">
        <v>1</v>
      </c>
      <c r="C13" s="15"/>
      <c r="D13" s="15"/>
      <c r="E13" s="34"/>
      <c r="F13" s="13">
        <f t="shared" si="0"/>
        <v>1</v>
      </c>
      <c r="G13" s="1"/>
      <c r="H13" s="9">
        <v>7.25</v>
      </c>
      <c r="I13">
        <v>97441</v>
      </c>
      <c r="J13" s="1"/>
      <c r="K13" s="9">
        <v>7.25</v>
      </c>
      <c r="L13" s="1">
        <f t="shared" si="3"/>
        <v>605.04600000000005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4">
        <f t="shared" si="2"/>
        <v>605.04600000000005</v>
      </c>
      <c r="Q13" s="3"/>
      <c r="R13" s="3"/>
    </row>
    <row r="14" spans="1:18">
      <c r="A14" s="9">
        <v>7.75</v>
      </c>
      <c r="B14" s="16">
        <v>1</v>
      </c>
      <c r="C14" s="15"/>
      <c r="D14" s="15"/>
      <c r="E14" s="34"/>
      <c r="F14" s="13">
        <f t="shared" si="0"/>
        <v>1</v>
      </c>
      <c r="G14" s="1"/>
      <c r="H14" s="9">
        <v>7.75</v>
      </c>
      <c r="I14">
        <v>605046</v>
      </c>
      <c r="J14" s="4"/>
      <c r="K14" s="9">
        <v>7.75</v>
      </c>
      <c r="L14" s="1">
        <f t="shared" si="3"/>
        <v>2562.174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4">
        <f t="shared" si="2"/>
        <v>2562.174</v>
      </c>
      <c r="Q14" s="3"/>
      <c r="R14" s="3"/>
    </row>
    <row r="15" spans="1:18">
      <c r="A15" s="9">
        <v>8.25</v>
      </c>
      <c r="B15" s="40">
        <v>1</v>
      </c>
      <c r="C15" s="40"/>
      <c r="D15" s="40"/>
      <c r="E15" s="34"/>
      <c r="F15" s="13">
        <f t="shared" si="0"/>
        <v>1</v>
      </c>
      <c r="G15" s="1"/>
      <c r="H15" s="9">
        <v>8.25</v>
      </c>
      <c r="I15">
        <v>2562174</v>
      </c>
      <c r="J15" s="4"/>
      <c r="K15" s="9">
        <v>8.25</v>
      </c>
      <c r="L15" s="1">
        <f t="shared" si="3"/>
        <v>4761.0110000000004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4">
        <f t="shared" si="2"/>
        <v>4761.0110000000004</v>
      </c>
      <c r="Q15" s="3"/>
      <c r="R15" s="3"/>
    </row>
    <row r="16" spans="1:18">
      <c r="A16" s="9">
        <v>8.75</v>
      </c>
      <c r="B16" s="40">
        <v>3</v>
      </c>
      <c r="C16" s="40"/>
      <c r="D16" s="40"/>
      <c r="E16" s="34"/>
      <c r="F16" s="13">
        <f t="shared" si="0"/>
        <v>3</v>
      </c>
      <c r="G16" s="1"/>
      <c r="H16" s="9">
        <v>8.75</v>
      </c>
      <c r="I16">
        <v>4761011</v>
      </c>
      <c r="J16" s="4"/>
      <c r="K16" s="9">
        <v>8.75</v>
      </c>
      <c r="L16" s="1">
        <f t="shared" si="3"/>
        <v>11177.002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4">
        <f t="shared" si="2"/>
        <v>11177.002</v>
      </c>
      <c r="Q16" s="3"/>
      <c r="R16" s="3"/>
    </row>
    <row r="17" spans="1:18">
      <c r="A17" s="9">
        <v>9.25</v>
      </c>
      <c r="B17" s="40">
        <v>8</v>
      </c>
      <c r="C17" s="40"/>
      <c r="D17" s="40"/>
      <c r="E17" s="34"/>
      <c r="F17" s="13">
        <f t="shared" si="0"/>
        <v>8</v>
      </c>
      <c r="G17" s="1"/>
      <c r="H17" s="9">
        <v>9.25</v>
      </c>
      <c r="I17">
        <v>11177002</v>
      </c>
      <c r="J17" s="4"/>
      <c r="K17" s="9">
        <v>9.25</v>
      </c>
      <c r="L17" s="1">
        <f t="shared" si="3"/>
        <v>16572.828000000001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4">
        <f t="shared" si="2"/>
        <v>16572.828000000001</v>
      </c>
      <c r="Q17" s="3"/>
      <c r="R17" s="3"/>
    </row>
    <row r="18" spans="1:18">
      <c r="A18" s="9">
        <v>9.75</v>
      </c>
      <c r="B18" s="40">
        <v>20</v>
      </c>
      <c r="C18" s="40"/>
      <c r="D18" s="40"/>
      <c r="E18" s="34"/>
      <c r="F18" s="13">
        <f t="shared" si="0"/>
        <v>20</v>
      </c>
      <c r="G18" s="1"/>
      <c r="H18" s="9">
        <v>9.75</v>
      </c>
      <c r="I18">
        <v>16572828</v>
      </c>
      <c r="J18" s="4"/>
      <c r="K18" s="9">
        <v>9.75</v>
      </c>
      <c r="L18" s="1">
        <f t="shared" si="3"/>
        <v>25378.794000000002</v>
      </c>
      <c r="M18" s="1">
        <f t="shared" si="4"/>
        <v>0</v>
      </c>
      <c r="N18" s="1">
        <f t="shared" si="5"/>
        <v>0</v>
      </c>
      <c r="O18" s="1">
        <f t="shared" si="6"/>
        <v>0</v>
      </c>
      <c r="P18" s="14">
        <f t="shared" si="2"/>
        <v>25378.794000000002</v>
      </c>
      <c r="Q18" s="3"/>
      <c r="R18" s="3"/>
    </row>
    <row r="19" spans="1:18">
      <c r="A19" s="9">
        <v>10.25</v>
      </c>
      <c r="B19" s="40">
        <v>38</v>
      </c>
      <c r="C19" s="40">
        <v>3</v>
      </c>
      <c r="D19" s="40"/>
      <c r="E19" s="34"/>
      <c r="F19" s="13">
        <f t="shared" si="0"/>
        <v>41</v>
      </c>
      <c r="G19" s="1"/>
      <c r="H19" s="9">
        <v>10.25</v>
      </c>
      <c r="I19">
        <v>25378794</v>
      </c>
      <c r="J19" s="4"/>
      <c r="K19" s="9">
        <v>10.25</v>
      </c>
      <c r="L19" s="1">
        <f t="shared" si="3"/>
        <v>27422.338536585401</v>
      </c>
      <c r="M19" s="1">
        <f t="shared" si="4"/>
        <v>2164.9214634146301</v>
      </c>
      <c r="N19" s="1">
        <f t="shared" si="5"/>
        <v>0</v>
      </c>
      <c r="O19" s="1">
        <f t="shared" si="6"/>
        <v>0</v>
      </c>
      <c r="P19" s="14">
        <f t="shared" si="2"/>
        <v>29587.26</v>
      </c>
      <c r="Q19" s="3"/>
      <c r="R19" s="3"/>
    </row>
    <row r="20" spans="1:18">
      <c r="A20" s="9">
        <v>10.75</v>
      </c>
      <c r="B20" s="40">
        <v>59</v>
      </c>
      <c r="C20" s="40">
        <v>10</v>
      </c>
      <c r="D20" s="40"/>
      <c r="E20" s="34"/>
      <c r="F20" s="13">
        <f t="shared" si="0"/>
        <v>69</v>
      </c>
      <c r="G20" s="1"/>
      <c r="H20" s="9">
        <v>10.75</v>
      </c>
      <c r="I20">
        <v>29587260</v>
      </c>
      <c r="J20" s="4"/>
      <c r="K20" s="9">
        <v>10.75</v>
      </c>
      <c r="L20" s="1">
        <f t="shared" si="3"/>
        <v>29858.271086956502</v>
      </c>
      <c r="M20" s="1">
        <f t="shared" si="4"/>
        <v>5060.72391304348</v>
      </c>
      <c r="N20" s="1">
        <f t="shared" si="5"/>
        <v>0</v>
      </c>
      <c r="O20" s="1">
        <f t="shared" si="6"/>
        <v>0</v>
      </c>
      <c r="P20" s="14">
        <f t="shared" si="2"/>
        <v>34918.995000000003</v>
      </c>
      <c r="Q20" s="3"/>
      <c r="R20" s="3"/>
    </row>
    <row r="21" spans="1:18">
      <c r="A21" s="9">
        <v>11.25</v>
      </c>
      <c r="B21" s="40">
        <v>74</v>
      </c>
      <c r="C21" s="40">
        <v>30</v>
      </c>
      <c r="D21" s="40"/>
      <c r="E21" s="34"/>
      <c r="F21" s="13">
        <f t="shared" si="0"/>
        <v>104</v>
      </c>
      <c r="G21" s="1"/>
      <c r="H21" s="9">
        <v>11.25</v>
      </c>
      <c r="I21">
        <v>34918995</v>
      </c>
      <c r="J21" s="4"/>
      <c r="K21" s="9">
        <v>11.25</v>
      </c>
      <c r="L21" s="1">
        <f t="shared" si="3"/>
        <v>23473.073230769201</v>
      </c>
      <c r="M21" s="1">
        <f t="shared" si="4"/>
        <v>9516.1107692307705</v>
      </c>
      <c r="N21" s="1">
        <f t="shared" si="5"/>
        <v>0</v>
      </c>
      <c r="O21" s="1">
        <f t="shared" si="6"/>
        <v>0</v>
      </c>
      <c r="P21" s="14">
        <f t="shared" si="2"/>
        <v>32989.184000000001</v>
      </c>
      <c r="Q21" s="3"/>
      <c r="R21" s="3"/>
    </row>
    <row r="22" spans="1:18">
      <c r="A22" s="9">
        <v>11.75</v>
      </c>
      <c r="B22" s="40">
        <v>55</v>
      </c>
      <c r="C22" s="40">
        <v>28</v>
      </c>
      <c r="D22" s="40"/>
      <c r="E22" s="34"/>
      <c r="F22" s="13">
        <f t="shared" si="0"/>
        <v>83</v>
      </c>
      <c r="G22" s="4"/>
      <c r="H22" s="9">
        <v>11.75</v>
      </c>
      <c r="I22">
        <v>32989184</v>
      </c>
      <c r="J22" s="4"/>
      <c r="K22" s="9">
        <v>11.75</v>
      </c>
      <c r="L22" s="1">
        <f t="shared" si="3"/>
        <v>11888.291084337299</v>
      </c>
      <c r="M22" s="1">
        <f t="shared" si="4"/>
        <v>6052.2209156626504</v>
      </c>
      <c r="N22" s="1">
        <f t="shared" si="5"/>
        <v>0</v>
      </c>
      <c r="O22" s="1">
        <f t="shared" si="6"/>
        <v>0</v>
      </c>
      <c r="P22" s="14">
        <f t="shared" si="2"/>
        <v>17940.511999999999</v>
      </c>
      <c r="Q22" s="3"/>
      <c r="R22" s="3"/>
    </row>
    <row r="23" spans="1:18">
      <c r="A23" s="9">
        <v>12.25</v>
      </c>
      <c r="B23" s="40">
        <v>34</v>
      </c>
      <c r="C23" s="40">
        <v>36</v>
      </c>
      <c r="D23" s="40"/>
      <c r="E23" s="34"/>
      <c r="F23" s="13">
        <f t="shared" si="0"/>
        <v>70</v>
      </c>
      <c r="G23" s="4"/>
      <c r="H23" s="9">
        <v>12.25</v>
      </c>
      <c r="I23">
        <v>17940512</v>
      </c>
      <c r="J23" s="4"/>
      <c r="K23" s="9">
        <v>12.25</v>
      </c>
      <c r="L23" s="1">
        <f t="shared" si="3"/>
        <v>5916.0388571428603</v>
      </c>
      <c r="M23" s="1">
        <f t="shared" si="4"/>
        <v>6264.0411428571397</v>
      </c>
      <c r="N23" s="1">
        <f t="shared" si="5"/>
        <v>0</v>
      </c>
      <c r="O23" s="1">
        <f t="shared" si="6"/>
        <v>0</v>
      </c>
      <c r="P23" s="14">
        <f t="shared" si="2"/>
        <v>12180.08</v>
      </c>
      <c r="Q23" s="3"/>
      <c r="R23" s="3"/>
    </row>
    <row r="24" spans="1:18">
      <c r="A24" s="9">
        <v>12.75</v>
      </c>
      <c r="B24" s="40">
        <v>18</v>
      </c>
      <c r="C24" s="40">
        <v>33</v>
      </c>
      <c r="D24" s="40"/>
      <c r="E24" s="33"/>
      <c r="F24" s="13">
        <f t="shared" si="0"/>
        <v>51</v>
      </c>
      <c r="G24" s="4"/>
      <c r="H24" s="9">
        <v>12.75</v>
      </c>
      <c r="I24">
        <v>12180080</v>
      </c>
      <c r="J24" s="4"/>
      <c r="K24" s="9">
        <v>12.75</v>
      </c>
      <c r="L24" s="1">
        <f t="shared" si="3"/>
        <v>2079.7125882352898</v>
      </c>
      <c r="M24" s="1">
        <f t="shared" si="4"/>
        <v>3812.80641176471</v>
      </c>
      <c r="N24" s="1">
        <f t="shared" si="5"/>
        <v>0</v>
      </c>
      <c r="O24" s="1">
        <f t="shared" si="6"/>
        <v>0</v>
      </c>
      <c r="P24" s="14">
        <f t="shared" si="2"/>
        <v>5892.5190000000002</v>
      </c>
      <c r="Q24" s="3"/>
      <c r="R24" s="3"/>
    </row>
    <row r="25" spans="1:18">
      <c r="A25" s="9">
        <v>13.25</v>
      </c>
      <c r="B25" s="40">
        <v>3</v>
      </c>
      <c r="C25" s="40">
        <v>32</v>
      </c>
      <c r="D25" s="40"/>
      <c r="E25" s="33"/>
      <c r="F25" s="13">
        <f t="shared" si="0"/>
        <v>35</v>
      </c>
      <c r="G25" s="4"/>
      <c r="H25" s="9">
        <v>13.25</v>
      </c>
      <c r="I25">
        <v>5892519</v>
      </c>
      <c r="J25" s="4"/>
      <c r="K25" s="9">
        <v>13.25</v>
      </c>
      <c r="L25" s="1">
        <f t="shared" si="3"/>
        <v>138.65177142857101</v>
      </c>
      <c r="M25" s="1">
        <f t="shared" si="4"/>
        <v>1478.9522285714299</v>
      </c>
      <c r="N25" s="1">
        <f t="shared" si="5"/>
        <v>0</v>
      </c>
      <c r="O25" s="1">
        <f t="shared" si="6"/>
        <v>0</v>
      </c>
      <c r="P25" s="14">
        <f t="shared" si="2"/>
        <v>1617.604</v>
      </c>
      <c r="Q25" s="3"/>
      <c r="R25" s="3"/>
    </row>
    <row r="26" spans="1:18">
      <c r="A26" s="9">
        <v>13.75</v>
      </c>
      <c r="B26" s="40"/>
      <c r="C26" s="40">
        <v>8</v>
      </c>
      <c r="D26" s="40"/>
      <c r="E26" s="33"/>
      <c r="F26" s="13">
        <f t="shared" si="0"/>
        <v>8</v>
      </c>
      <c r="G26" s="4"/>
      <c r="H26" s="9">
        <v>13.75</v>
      </c>
      <c r="I26">
        <v>1617604</v>
      </c>
      <c r="J26" s="4"/>
      <c r="K26" s="9">
        <v>13.75</v>
      </c>
      <c r="L26" s="1">
        <f t="shared" si="3"/>
        <v>0</v>
      </c>
      <c r="M26" s="1">
        <f t="shared" si="4"/>
        <v>1957.4780000000001</v>
      </c>
      <c r="N26" s="1">
        <f t="shared" si="5"/>
        <v>0</v>
      </c>
      <c r="O26" s="1">
        <f t="shared" si="6"/>
        <v>0</v>
      </c>
      <c r="P26" s="14">
        <f t="shared" si="2"/>
        <v>1957.4780000000001</v>
      </c>
      <c r="Q26" s="3"/>
      <c r="R26" s="3"/>
    </row>
    <row r="27" spans="1:18">
      <c r="A27" s="9">
        <v>14.25</v>
      </c>
      <c r="B27" s="40"/>
      <c r="C27" s="40">
        <v>5</v>
      </c>
      <c r="D27" s="40"/>
      <c r="E27" s="33"/>
      <c r="F27" s="13">
        <f t="shared" si="0"/>
        <v>5</v>
      </c>
      <c r="G27" s="4"/>
      <c r="H27" s="9">
        <v>14.25</v>
      </c>
      <c r="I27">
        <v>1957478</v>
      </c>
      <c r="J27" s="4"/>
      <c r="K27" s="9">
        <v>14.25</v>
      </c>
      <c r="L27" s="1">
        <f t="shared" si="3"/>
        <v>0</v>
      </c>
      <c r="M27" s="1">
        <f t="shared" si="4"/>
        <v>4231.473</v>
      </c>
      <c r="N27" s="1">
        <f t="shared" si="5"/>
        <v>0</v>
      </c>
      <c r="O27" s="1">
        <f t="shared" si="6"/>
        <v>0</v>
      </c>
      <c r="P27" s="14">
        <f t="shared" si="2"/>
        <v>4231.473</v>
      </c>
      <c r="Q27" s="3"/>
      <c r="R27" s="3"/>
    </row>
    <row r="28" spans="1:18">
      <c r="A28" s="9">
        <v>14.75</v>
      </c>
      <c r="B28" s="40"/>
      <c r="C28" s="40"/>
      <c r="D28" s="40">
        <v>1</v>
      </c>
      <c r="E28" s="33"/>
      <c r="F28" s="13">
        <f t="shared" si="0"/>
        <v>1</v>
      </c>
      <c r="G28" s="1"/>
      <c r="H28" s="9">
        <v>14.75</v>
      </c>
      <c r="I28">
        <v>4231473</v>
      </c>
      <c r="J28" s="4"/>
      <c r="K28" s="9">
        <v>14.75</v>
      </c>
      <c r="L28" s="1">
        <f t="shared" si="3"/>
        <v>0</v>
      </c>
      <c r="M28" s="1">
        <f t="shared" si="4"/>
        <v>0</v>
      </c>
      <c r="N28" s="1">
        <f t="shared" si="5"/>
        <v>4208.0810000000001</v>
      </c>
      <c r="O28" s="1">
        <f t="shared" si="6"/>
        <v>0</v>
      </c>
      <c r="P28" s="14">
        <f t="shared" si="2"/>
        <v>4208.0810000000001</v>
      </c>
      <c r="Q28" s="3"/>
      <c r="R28" s="3"/>
    </row>
    <row r="29" spans="1:18">
      <c r="A29" s="9">
        <v>15.25</v>
      </c>
      <c r="B29" s="40"/>
      <c r="C29" s="40"/>
      <c r="D29" s="40">
        <v>1</v>
      </c>
      <c r="E29" s="33"/>
      <c r="F29" s="13">
        <f t="shared" si="0"/>
        <v>1</v>
      </c>
      <c r="G29" s="1"/>
      <c r="H29" s="9">
        <v>15.25</v>
      </c>
      <c r="I29">
        <v>4208081</v>
      </c>
      <c r="J29" s="4"/>
      <c r="K29" s="9">
        <v>15.25</v>
      </c>
      <c r="L29" s="1">
        <f t="shared" si="3"/>
        <v>0</v>
      </c>
      <c r="M29" s="1">
        <f t="shared" si="4"/>
        <v>0</v>
      </c>
      <c r="N29" s="1">
        <f t="shared" si="5"/>
        <v>2303.4699999999998</v>
      </c>
      <c r="O29" s="1">
        <f t="shared" si="6"/>
        <v>0</v>
      </c>
      <c r="P29" s="14">
        <f t="shared" si="2"/>
        <v>2303.4699999999998</v>
      </c>
      <c r="Q29" s="3"/>
      <c r="R29" s="3"/>
    </row>
    <row r="30" spans="1:18">
      <c r="A30" s="9">
        <v>15.75</v>
      </c>
      <c r="B30" s="15"/>
      <c r="C30" s="15"/>
      <c r="D30" s="16">
        <v>1</v>
      </c>
      <c r="E30" s="33"/>
      <c r="F30" s="13">
        <f t="shared" si="0"/>
        <v>1</v>
      </c>
      <c r="G30" s="1"/>
      <c r="H30" s="9">
        <v>15.75</v>
      </c>
      <c r="I30">
        <v>2303470</v>
      </c>
      <c r="J30" s="4"/>
      <c r="K30" s="9">
        <v>15.75</v>
      </c>
      <c r="L30" s="1">
        <f t="shared" si="3"/>
        <v>0</v>
      </c>
      <c r="M30" s="1">
        <f t="shared" si="4"/>
        <v>0</v>
      </c>
      <c r="N30" s="1">
        <f t="shared" si="5"/>
        <v>589.48400000000004</v>
      </c>
      <c r="O30" s="1">
        <f t="shared" si="6"/>
        <v>0</v>
      </c>
      <c r="P30" s="14">
        <f t="shared" si="2"/>
        <v>589.48400000000004</v>
      </c>
      <c r="Q30" s="3"/>
      <c r="R30" s="3"/>
    </row>
    <row r="31" spans="1:18">
      <c r="A31" s="9">
        <v>16.25</v>
      </c>
      <c r="B31" s="11"/>
      <c r="C31" s="11"/>
      <c r="D31" s="10">
        <v>1</v>
      </c>
      <c r="E31" s="33"/>
      <c r="F31" s="13">
        <f t="shared" si="0"/>
        <v>1</v>
      </c>
      <c r="G31" s="1"/>
      <c r="H31" s="9">
        <v>16.25</v>
      </c>
      <c r="I31">
        <v>589484</v>
      </c>
      <c r="J31" s="4"/>
      <c r="K31" s="9">
        <v>16.25</v>
      </c>
      <c r="L31" s="1">
        <f t="shared" si="3"/>
        <v>0</v>
      </c>
      <c r="M31" s="1">
        <f t="shared" si="4"/>
        <v>0</v>
      </c>
      <c r="N31" s="1">
        <f t="shared" si="5"/>
        <v>192.084</v>
      </c>
      <c r="O31" s="1">
        <f t="shared" si="6"/>
        <v>0</v>
      </c>
      <c r="P31" s="14">
        <f t="shared" si="2"/>
        <v>192.084</v>
      </c>
      <c r="Q31" s="3"/>
      <c r="R31" s="3"/>
    </row>
    <row r="32" spans="1:18">
      <c r="A32" s="9">
        <v>16.75</v>
      </c>
      <c r="B32" s="11"/>
      <c r="C32" s="11"/>
      <c r="D32" s="10">
        <v>1</v>
      </c>
      <c r="E32" s="33"/>
      <c r="F32" s="13">
        <f t="shared" si="0"/>
        <v>1</v>
      </c>
      <c r="G32" s="1"/>
      <c r="H32" s="9">
        <v>16.75</v>
      </c>
      <c r="I32">
        <v>192084</v>
      </c>
      <c r="J32" s="17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185.46799999999999</v>
      </c>
      <c r="O32" s="1">
        <f t="shared" si="6"/>
        <v>0</v>
      </c>
      <c r="P32" s="14">
        <f t="shared" si="2"/>
        <v>185.46799999999999</v>
      </c>
      <c r="Q32" s="3"/>
      <c r="R32" s="3"/>
    </row>
    <row r="33" spans="1:18">
      <c r="A33" s="9">
        <v>17.25</v>
      </c>
      <c r="B33" s="11"/>
      <c r="C33" s="11"/>
      <c r="D33" s="10">
        <v>1</v>
      </c>
      <c r="E33" s="33"/>
      <c r="F33" s="13">
        <f t="shared" si="0"/>
        <v>1</v>
      </c>
      <c r="G33" s="1"/>
      <c r="H33" s="9">
        <v>17.25</v>
      </c>
      <c r="I33">
        <v>185468</v>
      </c>
      <c r="J33" s="17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185.46799999999999</v>
      </c>
      <c r="O33" s="1">
        <f t="shared" si="7"/>
        <v>0</v>
      </c>
      <c r="P33" s="14">
        <f t="shared" si="2"/>
        <v>185.46799999999999</v>
      </c>
      <c r="Q33" s="3"/>
      <c r="R33" s="3"/>
    </row>
    <row r="34" spans="1:18">
      <c r="A34" s="9">
        <v>17.75</v>
      </c>
      <c r="B34" s="12"/>
      <c r="C34" s="38"/>
      <c r="E34" s="33"/>
      <c r="F34" s="13">
        <f t="shared" si="0"/>
        <v>0</v>
      </c>
      <c r="G34" s="1"/>
      <c r="H34" s="9">
        <v>17.75</v>
      </c>
      <c r="I34" s="4"/>
      <c r="J34" s="17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4">
        <f t="shared" si="2"/>
        <v>0</v>
      </c>
      <c r="Q34" s="3"/>
      <c r="R34" s="3"/>
    </row>
    <row r="35" spans="1:18">
      <c r="A35" s="9">
        <v>18.25</v>
      </c>
      <c r="B35" s="12"/>
      <c r="C35" s="38"/>
      <c r="D35" s="38"/>
      <c r="E35" s="33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4">
        <f t="shared" si="2"/>
        <v>0</v>
      </c>
      <c r="Q35" s="3"/>
      <c r="R35" s="3"/>
    </row>
    <row r="36" spans="1:18">
      <c r="A36" s="9">
        <v>18.75</v>
      </c>
      <c r="B36" s="12"/>
      <c r="C36" s="38"/>
      <c r="D36" s="38"/>
      <c r="E36" s="33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4">
        <f t="shared" si="2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4">
        <f t="shared" si="2"/>
        <v>0</v>
      </c>
      <c r="Q37" s="3"/>
      <c r="R37" s="3"/>
    </row>
    <row r="38" spans="1:18">
      <c r="A38" s="7" t="s">
        <v>7</v>
      </c>
      <c r="B38" s="18">
        <f>SUM(B6:B37)</f>
        <v>316</v>
      </c>
      <c r="C38" s="18">
        <f>SUM(C6:C37)</f>
        <v>185</v>
      </c>
      <c r="D38" s="18">
        <f>SUM(D6:D37)</f>
        <v>6</v>
      </c>
      <c r="E38" s="18">
        <f>SUM(E6:E37)</f>
        <v>0</v>
      </c>
      <c r="F38" s="19">
        <f>SUM(F6:F37)</f>
        <v>507</v>
      </c>
      <c r="G38" s="20"/>
      <c r="H38" s="7" t="s">
        <v>7</v>
      </c>
      <c r="I38" s="4">
        <f>SUM(I6:I37)</f>
        <v>210142869</v>
      </c>
      <c r="J38" s="1"/>
      <c r="K38" s="7" t="s">
        <v>7</v>
      </c>
      <c r="L38" s="18">
        <f>SUM(L6:L37)</f>
        <v>161930.67315545501</v>
      </c>
      <c r="M38" s="18">
        <f>SUM(M6:M37)</f>
        <v>40538.727844544803</v>
      </c>
      <c r="N38" s="18">
        <f>SUM(N6:N37)</f>
        <v>7664.0550000000003</v>
      </c>
      <c r="O38" s="18">
        <f>SUM(O6:O37)</f>
        <v>0</v>
      </c>
      <c r="P38" s="21">
        <f>SUM(P6:P37)</f>
        <v>210133.45600000001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4" t="s">
        <v>11</v>
      </c>
      <c r="I44" s="1">
        <v>4.1982E-3</v>
      </c>
      <c r="J44" s="24" t="s">
        <v>12</v>
      </c>
      <c r="K44" s="1">
        <v>3.1612626000000001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5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3">
        <f t="shared" ref="F47:F78" si="12">SUM(B47:E47)</f>
        <v>0</v>
      </c>
      <c r="G47" s="1"/>
      <c r="H47" s="9">
        <f t="shared" ref="H47:H78" si="13">$I$44*((A47)^$K$44)</f>
        <v>0.27398494654593603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6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3">
        <f t="shared" si="12"/>
        <v>0</v>
      </c>
      <c r="G48" s="1"/>
      <c r="H48" s="9">
        <f t="shared" si="13"/>
        <v>0.40697295271327699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6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3">
        <f t="shared" si="12"/>
        <v>0</v>
      </c>
      <c r="G49" s="1"/>
      <c r="H49" s="9">
        <f t="shared" si="13"/>
        <v>0.57845465997999002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6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3">
        <f t="shared" si="12"/>
        <v>0</v>
      </c>
      <c r="G50" s="1"/>
      <c r="H50" s="9">
        <f t="shared" si="13"/>
        <v>0.79373548453084297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6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3">
        <f t="shared" si="12"/>
        <v>0</v>
      </c>
      <c r="G51" s="1"/>
      <c r="H51" s="9">
        <f t="shared" si="13"/>
        <v>1.05821197091466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6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3">
        <f t="shared" si="12"/>
        <v>0</v>
      </c>
      <c r="G52" s="1"/>
      <c r="H52" s="9">
        <f t="shared" si="13"/>
        <v>1.3773644107687799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6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657.72675000000004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3">
        <f t="shared" si="12"/>
        <v>657.72675000000004</v>
      </c>
      <c r="G53" s="1"/>
      <c r="H53" s="9">
        <f t="shared" si="13"/>
        <v>1.7567506600584499</v>
      </c>
      <c r="I53" s="1">
        <f t="shared" si="14"/>
        <v>171.17954106675501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6">
        <f t="shared" si="18"/>
        <v>171.17954106675501</v>
      </c>
      <c r="N53" s="3"/>
      <c r="O53" s="3"/>
      <c r="P53" s="3"/>
    </row>
    <row r="54" spans="1:16">
      <c r="A54" s="9">
        <v>7.25</v>
      </c>
      <c r="B54" s="1">
        <f t="shared" si="8"/>
        <v>4386.5834999999997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3">
        <f t="shared" si="12"/>
        <v>4386.5834999999997</v>
      </c>
      <c r="G54" s="1"/>
      <c r="H54" s="9">
        <f t="shared" si="13"/>
        <v>2.20200087813165</v>
      </c>
      <c r="I54" s="1">
        <f t="shared" si="14"/>
        <v>1332.3118233100399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6">
        <f t="shared" si="18"/>
        <v>1332.3118233100399</v>
      </c>
      <c r="N54" s="3"/>
      <c r="O54" s="3"/>
      <c r="P54" s="3"/>
    </row>
    <row r="55" spans="1:16">
      <c r="A55" s="9">
        <v>7.75</v>
      </c>
      <c r="B55" s="1">
        <f t="shared" si="8"/>
        <v>19856.8485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3">
        <f t="shared" si="12"/>
        <v>19856.8485</v>
      </c>
      <c r="G55" s="1"/>
      <c r="H55" s="9">
        <f t="shared" si="13"/>
        <v>2.71881299193518</v>
      </c>
      <c r="I55" s="1">
        <f t="shared" si="14"/>
        <v>6966.0719587985304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6">
        <f t="shared" si="18"/>
        <v>6966.0719587985304</v>
      </c>
      <c r="N55" s="3"/>
      <c r="O55" s="3"/>
      <c r="P55" s="3"/>
    </row>
    <row r="56" spans="1:16">
      <c r="A56" s="9">
        <v>8.25</v>
      </c>
      <c r="B56" s="1">
        <f t="shared" si="8"/>
        <v>39278.340750000003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3">
        <f t="shared" si="12"/>
        <v>39278.340750000003</v>
      </c>
      <c r="G56" s="1"/>
      <c r="H56" s="9">
        <f t="shared" si="13"/>
        <v>3.3129487415937899</v>
      </c>
      <c r="I56" s="1">
        <f t="shared" si="14"/>
        <v>15772.9854011642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6">
        <f t="shared" si="18"/>
        <v>15772.9854011642</v>
      </c>
      <c r="N56" s="3"/>
      <c r="O56" s="3"/>
      <c r="P56" s="3"/>
    </row>
    <row r="57" spans="1:16">
      <c r="A57" s="9">
        <v>8.75</v>
      </c>
      <c r="B57" s="1">
        <f t="shared" si="8"/>
        <v>97798.767500000002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3">
        <f t="shared" si="12"/>
        <v>97798.767500000002</v>
      </c>
      <c r="G57" s="1"/>
      <c r="H57" s="9">
        <f t="shared" si="13"/>
        <v>3.99023019965006</v>
      </c>
      <c r="I57" s="1">
        <f t="shared" si="14"/>
        <v>44598.810921949102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6">
        <f t="shared" si="18"/>
        <v>44598.810921949102</v>
      </c>
      <c r="N57" s="3"/>
      <c r="O57" s="3"/>
      <c r="P57" s="3"/>
    </row>
    <row r="58" spans="1:16">
      <c r="A58" s="9">
        <v>9.25</v>
      </c>
      <c r="B58" s="1">
        <f t="shared" si="8"/>
        <v>153298.65900000001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3">
        <f t="shared" si="12"/>
        <v>153298.65900000001</v>
      </c>
      <c r="G58" s="1"/>
      <c r="H58" s="9">
        <f t="shared" si="13"/>
        <v>4.75653668162402</v>
      </c>
      <c r="I58" s="1">
        <f t="shared" si="14"/>
        <v>78829.264300245602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6">
        <f t="shared" si="18"/>
        <v>78829.264300245602</v>
      </c>
      <c r="N58" s="3"/>
      <c r="O58" s="3"/>
      <c r="P58" s="3"/>
    </row>
    <row r="59" spans="1:16">
      <c r="A59" s="9">
        <v>9.75</v>
      </c>
      <c r="B59" s="1">
        <f t="shared" si="8"/>
        <v>247443.2415</v>
      </c>
      <c r="C59" s="1">
        <f t="shared" si="9"/>
        <v>0</v>
      </c>
      <c r="D59" s="1">
        <f t="shared" si="10"/>
        <v>0</v>
      </c>
      <c r="E59" s="1">
        <f t="shared" si="11"/>
        <v>0</v>
      </c>
      <c r="F59" s="13">
        <f t="shared" si="12"/>
        <v>247443.2415</v>
      </c>
      <c r="G59" s="1"/>
      <c r="H59" s="9">
        <f t="shared" si="13"/>
        <v>5.6178019838126696</v>
      </c>
      <c r="I59" s="1">
        <f t="shared" si="14"/>
        <v>142573.03927997299</v>
      </c>
      <c r="J59" s="1">
        <f t="shared" si="15"/>
        <v>0</v>
      </c>
      <c r="K59" s="1">
        <f t="shared" si="16"/>
        <v>0</v>
      </c>
      <c r="L59" s="1">
        <f t="shared" si="17"/>
        <v>0</v>
      </c>
      <c r="M59" s="26">
        <f t="shared" si="18"/>
        <v>142573.03927997299</v>
      </c>
      <c r="N59" s="3"/>
      <c r="O59" s="3"/>
      <c r="P59" s="3"/>
    </row>
    <row r="60" spans="1:16">
      <c r="A60" s="9">
        <v>10.25</v>
      </c>
      <c r="B60" s="1">
        <f t="shared" si="8"/>
        <v>281078.96999999997</v>
      </c>
      <c r="C60" s="1">
        <f t="shared" si="9"/>
        <v>22190.445</v>
      </c>
      <c r="D60" s="1">
        <f t="shared" si="10"/>
        <v>0</v>
      </c>
      <c r="E60" s="1">
        <f t="shared" si="11"/>
        <v>0</v>
      </c>
      <c r="F60" s="13">
        <f t="shared" si="12"/>
        <v>303269.41499999998</v>
      </c>
      <c r="G60" s="1"/>
      <c r="H60" s="9">
        <f t="shared" si="13"/>
        <v>6.58001189767878</v>
      </c>
      <c r="I60" s="1">
        <f t="shared" si="14"/>
        <v>180439.31383290701</v>
      </c>
      <c r="J60" s="1">
        <f t="shared" si="15"/>
        <v>14245.2089868084</v>
      </c>
      <c r="K60" s="1">
        <f t="shared" si="16"/>
        <v>0</v>
      </c>
      <c r="L60" s="1">
        <f t="shared" si="17"/>
        <v>0</v>
      </c>
      <c r="M60" s="26">
        <f t="shared" si="18"/>
        <v>194684.522819715</v>
      </c>
      <c r="N60" s="3"/>
      <c r="O60" s="3"/>
      <c r="P60" s="3"/>
    </row>
    <row r="61" spans="1:16">
      <c r="A61" s="9">
        <v>10.75</v>
      </c>
      <c r="B61" s="1">
        <f t="shared" si="8"/>
        <v>320976.41418478201</v>
      </c>
      <c r="C61" s="1">
        <f t="shared" si="9"/>
        <v>54402.782065217398</v>
      </c>
      <c r="D61" s="1">
        <f t="shared" si="10"/>
        <v>0</v>
      </c>
      <c r="E61" s="1">
        <f t="shared" si="11"/>
        <v>0</v>
      </c>
      <c r="F61" s="13">
        <f t="shared" si="12"/>
        <v>375379.19624999899</v>
      </c>
      <c r="G61" s="1"/>
      <c r="H61" s="9">
        <f t="shared" si="13"/>
        <v>7.6492019602414398</v>
      </c>
      <c r="I61" s="1">
        <f t="shared" si="14"/>
        <v>228391.945727768</v>
      </c>
      <c r="J61" s="1">
        <f t="shared" si="15"/>
        <v>38710.4992758929</v>
      </c>
      <c r="K61" s="1">
        <f t="shared" si="16"/>
        <v>0</v>
      </c>
      <c r="L61" s="1">
        <f t="shared" si="17"/>
        <v>0</v>
      </c>
      <c r="M61" s="26">
        <f t="shared" si="18"/>
        <v>267102.44500366098</v>
      </c>
      <c r="N61" s="3"/>
      <c r="O61" s="3"/>
      <c r="P61" s="3"/>
    </row>
    <row r="62" spans="1:16">
      <c r="A62" s="9">
        <v>11.25</v>
      </c>
      <c r="B62" s="1">
        <f t="shared" si="8"/>
        <v>264072.07384615397</v>
      </c>
      <c r="C62" s="1">
        <f t="shared" si="9"/>
        <v>107056.246153846</v>
      </c>
      <c r="D62" s="1">
        <f t="shared" si="10"/>
        <v>0</v>
      </c>
      <c r="E62" s="1">
        <f t="shared" si="11"/>
        <v>0</v>
      </c>
      <c r="F62" s="13">
        <f t="shared" si="12"/>
        <v>371128.32000000001</v>
      </c>
      <c r="G62" s="1"/>
      <c r="H62" s="9">
        <f t="shared" si="13"/>
        <v>8.8314554075451692</v>
      </c>
      <c r="I62" s="1">
        <f t="shared" si="14"/>
        <v>207301.39951558001</v>
      </c>
      <c r="J62" s="1">
        <f t="shared" si="15"/>
        <v>84041.107911721905</v>
      </c>
      <c r="K62" s="1">
        <f t="shared" si="16"/>
        <v>0</v>
      </c>
      <c r="L62" s="1">
        <f t="shared" si="17"/>
        <v>0</v>
      </c>
      <c r="M62" s="26">
        <f t="shared" si="18"/>
        <v>291342.50742730201</v>
      </c>
      <c r="N62" s="3"/>
      <c r="O62" s="3"/>
      <c r="P62" s="3"/>
    </row>
    <row r="63" spans="1:16">
      <c r="A63" s="9">
        <v>11.75</v>
      </c>
      <c r="B63" s="1">
        <f t="shared" si="8"/>
        <v>139687.42024096299</v>
      </c>
      <c r="C63" s="1">
        <f t="shared" si="9"/>
        <v>71113.595759036107</v>
      </c>
      <c r="D63" s="1">
        <f t="shared" si="10"/>
        <v>0</v>
      </c>
      <c r="E63" s="1">
        <f t="shared" si="11"/>
        <v>0</v>
      </c>
      <c r="F63" s="13">
        <f t="shared" si="12"/>
        <v>210801.01599999901</v>
      </c>
      <c r="G63" s="1"/>
      <c r="H63" s="9">
        <f t="shared" si="13"/>
        <v>10.132901304209</v>
      </c>
      <c r="I63" s="1">
        <f t="shared" si="14"/>
        <v>120462.880233298</v>
      </c>
      <c r="J63" s="1">
        <f t="shared" si="15"/>
        <v>61326.5572096791</v>
      </c>
      <c r="K63" s="1">
        <f t="shared" si="16"/>
        <v>0</v>
      </c>
      <c r="L63" s="1">
        <f t="shared" si="17"/>
        <v>0</v>
      </c>
      <c r="M63" s="26">
        <f t="shared" si="18"/>
        <v>181789.43744297701</v>
      </c>
      <c r="N63" s="3"/>
      <c r="O63" s="3"/>
      <c r="P63" s="3"/>
    </row>
    <row r="64" spans="1:16">
      <c r="A64" s="9">
        <v>12.25</v>
      </c>
      <c r="B64" s="1">
        <f t="shared" si="8"/>
        <v>72471.475999999995</v>
      </c>
      <c r="C64" s="1">
        <f t="shared" si="9"/>
        <v>76734.504000000001</v>
      </c>
      <c r="D64" s="1">
        <f t="shared" si="10"/>
        <v>0</v>
      </c>
      <c r="E64" s="1">
        <f t="shared" si="11"/>
        <v>0</v>
      </c>
      <c r="F64" s="13">
        <f t="shared" si="12"/>
        <v>149205.98000000001</v>
      </c>
      <c r="G64" s="1"/>
      <c r="H64" s="9">
        <f t="shared" si="13"/>
        <v>11.5597128266966</v>
      </c>
      <c r="I64" s="1">
        <f t="shared" si="14"/>
        <v>68387.710260149805</v>
      </c>
      <c r="J64" s="1">
        <f t="shared" si="15"/>
        <v>72410.516746040899</v>
      </c>
      <c r="K64" s="1">
        <f t="shared" si="16"/>
        <v>0</v>
      </c>
      <c r="L64" s="1">
        <f t="shared" si="17"/>
        <v>0</v>
      </c>
      <c r="M64" s="26">
        <f t="shared" si="18"/>
        <v>140798.22700619101</v>
      </c>
      <c r="N64" s="3"/>
      <c r="O64" s="3"/>
      <c r="P64" s="3"/>
    </row>
    <row r="65" spans="1:16">
      <c r="A65" s="9">
        <v>12.75</v>
      </c>
      <c r="B65" s="1">
        <f t="shared" si="8"/>
        <v>26516.335499999899</v>
      </c>
      <c r="C65" s="1">
        <f t="shared" si="9"/>
        <v>48613.281750000097</v>
      </c>
      <c r="D65" s="1">
        <f t="shared" si="10"/>
        <v>0</v>
      </c>
      <c r="E65" s="1">
        <f t="shared" si="11"/>
        <v>0</v>
      </c>
      <c r="F65" s="13">
        <f t="shared" si="12"/>
        <v>75129.617249999996</v>
      </c>
      <c r="G65" s="1"/>
      <c r="H65" s="9">
        <f t="shared" si="13"/>
        <v>13.118105681626201</v>
      </c>
      <c r="I65" s="1">
        <f t="shared" si="14"/>
        <v>27281.8895198789</v>
      </c>
      <c r="J65" s="1">
        <f t="shared" si="15"/>
        <v>50016.797453111503</v>
      </c>
      <c r="K65" s="1">
        <f t="shared" si="16"/>
        <v>0</v>
      </c>
      <c r="L65" s="1">
        <f t="shared" si="17"/>
        <v>0</v>
      </c>
      <c r="M65" s="26">
        <f t="shared" si="18"/>
        <v>77298.686972990399</v>
      </c>
      <c r="N65" s="3"/>
      <c r="O65" s="3"/>
      <c r="P65" s="3"/>
    </row>
    <row r="66" spans="1:16">
      <c r="A66" s="9">
        <v>13.25</v>
      </c>
      <c r="B66" s="1">
        <f t="shared" si="8"/>
        <v>1837.13597142857</v>
      </c>
      <c r="C66" s="1">
        <f t="shared" si="9"/>
        <v>19596.1170285714</v>
      </c>
      <c r="D66" s="1">
        <f t="shared" si="10"/>
        <v>0</v>
      </c>
      <c r="E66" s="1">
        <f t="shared" si="11"/>
        <v>0</v>
      </c>
      <c r="F66" s="13">
        <f t="shared" si="12"/>
        <v>21433.253000000001</v>
      </c>
      <c r="G66" s="1"/>
      <c r="H66" s="9">
        <f t="shared" si="13"/>
        <v>14.814336643384101</v>
      </c>
      <c r="I66" s="1">
        <f t="shared" si="14"/>
        <v>2054.0340181443999</v>
      </c>
      <c r="J66" s="1">
        <f t="shared" si="15"/>
        <v>21909.696193540301</v>
      </c>
      <c r="K66" s="1">
        <f t="shared" si="16"/>
        <v>0</v>
      </c>
      <c r="L66" s="1">
        <f t="shared" si="17"/>
        <v>0</v>
      </c>
      <c r="M66" s="26">
        <f t="shared" si="18"/>
        <v>23963.730211684699</v>
      </c>
      <c r="N66" s="3"/>
      <c r="O66" s="3"/>
      <c r="P66" s="3"/>
    </row>
    <row r="67" spans="1:16">
      <c r="A67" s="9">
        <v>13.75</v>
      </c>
      <c r="B67" s="1">
        <f t="shared" si="8"/>
        <v>0</v>
      </c>
      <c r="C67" s="1">
        <f t="shared" si="9"/>
        <v>26915.322499999998</v>
      </c>
      <c r="D67" s="1">
        <f t="shared" si="10"/>
        <v>0</v>
      </c>
      <c r="E67" s="1">
        <f t="shared" si="11"/>
        <v>0</v>
      </c>
      <c r="F67" s="13">
        <f t="shared" si="12"/>
        <v>26915.322499999998</v>
      </c>
      <c r="G67" s="1"/>
      <c r="H67" s="9">
        <f t="shared" si="13"/>
        <v>16.654702197689801</v>
      </c>
      <c r="I67" s="1">
        <f t="shared" si="14"/>
        <v>0</v>
      </c>
      <c r="J67" s="1">
        <f t="shared" si="15"/>
        <v>32601.213148529401</v>
      </c>
      <c r="K67" s="1">
        <f t="shared" si="16"/>
        <v>0</v>
      </c>
      <c r="L67" s="1">
        <f t="shared" si="17"/>
        <v>0</v>
      </c>
      <c r="M67" s="26">
        <f t="shared" si="18"/>
        <v>32601.213148529401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60298.490250000003</v>
      </c>
      <c r="D68" s="1">
        <f t="shared" si="10"/>
        <v>0</v>
      </c>
      <c r="E68" s="1">
        <f t="shared" si="11"/>
        <v>0</v>
      </c>
      <c r="F68" s="13">
        <f t="shared" si="12"/>
        <v>60298.490250000003</v>
      </c>
      <c r="G68" s="1"/>
      <c r="H68" s="9">
        <f t="shared" si="13"/>
        <v>18.6455372797042</v>
      </c>
      <c r="I68" s="1">
        <f t="shared" si="14"/>
        <v>0</v>
      </c>
      <c r="J68" s="1">
        <f t="shared" si="15"/>
        <v>78898.087569561802</v>
      </c>
      <c r="K68" s="1">
        <f t="shared" si="16"/>
        <v>0</v>
      </c>
      <c r="L68" s="1">
        <f t="shared" si="17"/>
        <v>0</v>
      </c>
      <c r="M68" s="26">
        <f t="shared" si="18"/>
        <v>78898.087569561802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0</v>
      </c>
      <c r="D69" s="1">
        <f t="shared" si="10"/>
        <v>62069.194750000002</v>
      </c>
      <c r="E69" s="1">
        <f t="shared" si="11"/>
        <v>0</v>
      </c>
      <c r="F69" s="13">
        <f t="shared" si="12"/>
        <v>62069.194750000002</v>
      </c>
      <c r="G69" s="1"/>
      <c r="H69" s="9">
        <f t="shared" si="13"/>
        <v>20.7932140968759</v>
      </c>
      <c r="I69" s="1">
        <f t="shared" si="14"/>
        <v>0</v>
      </c>
      <c r="J69" s="1">
        <f t="shared" si="15"/>
        <v>0</v>
      </c>
      <c r="K69" s="1">
        <f t="shared" si="16"/>
        <v>87499.5291699956</v>
      </c>
      <c r="L69" s="1">
        <f t="shared" si="17"/>
        <v>0</v>
      </c>
      <c r="M69" s="26">
        <f t="shared" si="18"/>
        <v>87499.5291699956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0</v>
      </c>
      <c r="D70" s="1">
        <f t="shared" si="10"/>
        <v>35127.917500000003</v>
      </c>
      <c r="E70" s="1">
        <f t="shared" si="11"/>
        <v>0</v>
      </c>
      <c r="F70" s="13">
        <f t="shared" si="12"/>
        <v>35127.917500000003</v>
      </c>
      <c r="G70" s="1"/>
      <c r="H70" s="9">
        <f t="shared" si="13"/>
        <v>23.104141028045401</v>
      </c>
      <c r="I70" s="1">
        <f t="shared" si="14"/>
        <v>0</v>
      </c>
      <c r="J70" s="1">
        <f t="shared" si="15"/>
        <v>0</v>
      </c>
      <c r="K70" s="1">
        <f t="shared" si="16"/>
        <v>53219.695733871697</v>
      </c>
      <c r="L70" s="1">
        <f t="shared" si="17"/>
        <v>0</v>
      </c>
      <c r="M70" s="26">
        <f t="shared" si="18"/>
        <v>53219.695733871697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0</v>
      </c>
      <c r="D71" s="1">
        <f t="shared" si="10"/>
        <v>9284.3729999999996</v>
      </c>
      <c r="E71" s="1">
        <f t="shared" si="11"/>
        <v>0</v>
      </c>
      <c r="F71" s="13">
        <f t="shared" si="12"/>
        <v>9284.3729999999996</v>
      </c>
      <c r="G71" s="1"/>
      <c r="H71" s="9">
        <f t="shared" si="13"/>
        <v>25.5847615914371</v>
      </c>
      <c r="I71" s="1">
        <f t="shared" si="14"/>
        <v>0</v>
      </c>
      <c r="J71" s="1">
        <f t="shared" si="15"/>
        <v>0</v>
      </c>
      <c r="K71" s="1">
        <f t="shared" si="16"/>
        <v>15081.807601966701</v>
      </c>
      <c r="L71" s="1">
        <f t="shared" si="17"/>
        <v>0</v>
      </c>
      <c r="M71" s="26">
        <f t="shared" si="18"/>
        <v>15081.807601966701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0</v>
      </c>
      <c r="D72" s="1">
        <f t="shared" si="10"/>
        <v>3121.3649999999998</v>
      </c>
      <c r="E72" s="1">
        <f t="shared" si="11"/>
        <v>0</v>
      </c>
      <c r="F72" s="13">
        <f t="shared" si="12"/>
        <v>3121.3649999999998</v>
      </c>
      <c r="G72" s="1"/>
      <c r="H72" s="9">
        <f t="shared" si="13"/>
        <v>28.241553475101401</v>
      </c>
      <c r="I72" s="1">
        <f t="shared" si="14"/>
        <v>0</v>
      </c>
      <c r="J72" s="1">
        <f t="shared" si="15"/>
        <v>0</v>
      </c>
      <c r="K72" s="1">
        <f t="shared" si="16"/>
        <v>5424.7505577113798</v>
      </c>
      <c r="L72" s="1">
        <f t="shared" si="17"/>
        <v>0</v>
      </c>
      <c r="M72" s="26">
        <f t="shared" si="18"/>
        <v>5424.7505577113798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0</v>
      </c>
      <c r="D73" s="1">
        <f t="shared" si="10"/>
        <v>3106.5889999999999</v>
      </c>
      <c r="E73" s="1">
        <f t="shared" si="11"/>
        <v>0</v>
      </c>
      <c r="F73" s="13">
        <f t="shared" si="12"/>
        <v>3106.5889999999999</v>
      </c>
      <c r="G73" s="1"/>
      <c r="H73" s="9">
        <f t="shared" si="13"/>
        <v>31.081027624155698</v>
      </c>
      <c r="I73" s="1">
        <f t="shared" si="14"/>
        <v>0</v>
      </c>
      <c r="J73" s="1">
        <f t="shared" si="15"/>
        <v>0</v>
      </c>
      <c r="K73" s="1">
        <f t="shared" si="16"/>
        <v>5764.5360313969104</v>
      </c>
      <c r="L73" s="1">
        <f t="shared" si="17"/>
        <v>0</v>
      </c>
      <c r="M73" s="26">
        <f t="shared" si="18"/>
        <v>5764.5360313969104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3199.3229999999999</v>
      </c>
      <c r="E74" s="1">
        <f t="shared" si="11"/>
        <v>0</v>
      </c>
      <c r="F74" s="13">
        <f t="shared" si="12"/>
        <v>3199.3229999999999</v>
      </c>
      <c r="G74" s="1"/>
      <c r="H74" s="9">
        <f t="shared" si="13"/>
        <v>34.109727379845097</v>
      </c>
      <c r="I74" s="1">
        <f t="shared" si="14"/>
        <v>0</v>
      </c>
      <c r="J74" s="1">
        <f t="shared" si="15"/>
        <v>0</v>
      </c>
      <c r="K74" s="1">
        <f t="shared" si="16"/>
        <v>6326.2629176851096</v>
      </c>
      <c r="L74" s="1">
        <f t="shared" si="17"/>
        <v>0</v>
      </c>
      <c r="M74" s="26">
        <f t="shared" si="18"/>
        <v>6326.2629176851096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3">
        <f t="shared" si="12"/>
        <v>0</v>
      </c>
      <c r="G75" s="1"/>
      <c r="H75" s="9">
        <f t="shared" si="13"/>
        <v>37.334227666014598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6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3">
        <f t="shared" si="12"/>
        <v>0</v>
      </c>
      <c r="G76" s="1"/>
      <c r="H76" s="9">
        <f t="shared" si="13"/>
        <v>40.761134219078798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6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3">
        <f t="shared" si="12"/>
        <v>0</v>
      </c>
      <c r="G77" s="1"/>
      <c r="H77" s="9">
        <f t="shared" si="13"/>
        <v>44.397082857998598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6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3">
        <f t="shared" si="12"/>
        <v>0</v>
      </c>
      <c r="G78" s="1"/>
      <c r="H78" s="9">
        <f t="shared" si="13"/>
        <v>48.248738791143303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6">
        <f t="shared" si="18"/>
        <v>0</v>
      </c>
      <c r="N78" s="3"/>
      <c r="O78" s="3"/>
      <c r="P78" s="3"/>
    </row>
    <row r="79" spans="1:16">
      <c r="A79" s="7" t="s">
        <v>7</v>
      </c>
      <c r="B79" s="18">
        <f>SUM(B47:B78)</f>
        <v>1669359.9932433299</v>
      </c>
      <c r="C79" s="18">
        <f>SUM(C47:C78)</f>
        <v>486920.78450667101</v>
      </c>
      <c r="D79" s="18">
        <f>SUM(D47:D78)</f>
        <v>115908.76225</v>
      </c>
      <c r="E79" s="18">
        <f>SUM(E47:E78)</f>
        <v>0</v>
      </c>
      <c r="F79" s="18">
        <f>SUM(F47:F78)</f>
        <v>2272189.54</v>
      </c>
      <c r="G79" s="13"/>
      <c r="H79" s="7" t="s">
        <v>7</v>
      </c>
      <c r="I79" s="18">
        <f>SUM(I47:I78)</f>
        <v>1124562.8363342299</v>
      </c>
      <c r="J79" s="18">
        <f>SUM(J47:J78)</f>
        <v>454159.68449488602</v>
      </c>
      <c r="K79" s="18">
        <f>SUM(K47:K78)</f>
        <v>173316.58201262701</v>
      </c>
      <c r="L79" s="18">
        <f>SUM(L47:L78)</f>
        <v>0</v>
      </c>
      <c r="M79" s="18">
        <f>SUM(M47:M78)</f>
        <v>1752039.10284175</v>
      </c>
      <c r="N79" s="3"/>
      <c r="O79" s="3"/>
      <c r="P79" s="3"/>
    </row>
    <row r="80" spans="1:16">
      <c r="A80" s="5" t="s">
        <v>13</v>
      </c>
      <c r="B80" s="19">
        <f>IF(L38&gt;0,B79/L38,0)</f>
        <v>10.3091030297931</v>
      </c>
      <c r="C80" s="19">
        <f>IF(M38&gt;0,C79/M38,0)</f>
        <v>12.011249745524401</v>
      </c>
      <c r="D80" s="19">
        <f>IF(N38&gt;0,D79/N38,0)</f>
        <v>15.1236861230771</v>
      </c>
      <c r="E80" s="19">
        <f>IF(O38&gt;0,E79/O38,0)</f>
        <v>0</v>
      </c>
      <c r="F80" s="19">
        <f>IF(P38&gt;0,F79/P38,0)</f>
        <v>10.8130784276446</v>
      </c>
      <c r="G80" s="13"/>
      <c r="H80" s="5" t="s">
        <v>13</v>
      </c>
      <c r="I80" s="19">
        <f>IF(L38&gt;0,I79/L38,0)</f>
        <v>6.9447178500557403</v>
      </c>
      <c r="J80" s="19">
        <f>IF(M38&gt;0,J79/M38,0)</f>
        <v>11.2031064772547</v>
      </c>
      <c r="K80" s="19">
        <f>IF(N38&gt;0,K79/N38,0)</f>
        <v>22.614214278554499</v>
      </c>
      <c r="L80" s="19">
        <f>IF(O38&gt;0,L79/O38,0)</f>
        <v>0</v>
      </c>
      <c r="M80" s="19">
        <f>IF(P38&gt;0,M79/P38,0)</f>
        <v>8.3377446704238807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7"/>
      <c r="B87" s="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8">
        <v>0</v>
      </c>
      <c r="B92" s="29">
        <f>L$38</f>
        <v>161930.67316000001</v>
      </c>
      <c r="C92" s="30">
        <f>$B$80</f>
        <v>10.3</v>
      </c>
      <c r="D92" s="30">
        <f>$I$80</f>
        <v>6.9</v>
      </c>
      <c r="E92" s="29">
        <f>B92*D92</f>
        <v>1117321.6447999999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8">
        <v>1</v>
      </c>
      <c r="B93" s="29">
        <f>M$38</f>
        <v>40538.72784</v>
      </c>
      <c r="C93" s="30">
        <f>$C$80</f>
        <v>12</v>
      </c>
      <c r="D93" s="30">
        <f>$J$80</f>
        <v>11.2</v>
      </c>
      <c r="E93" s="29">
        <f>B93*D93</f>
        <v>454033.75180999999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8">
        <v>2</v>
      </c>
      <c r="B94" s="29">
        <f>N$38</f>
        <v>7664.0550000000003</v>
      </c>
      <c r="C94" s="30">
        <f>$D$80</f>
        <v>15.1</v>
      </c>
      <c r="D94" s="30">
        <f>$K$80</f>
        <v>22.6</v>
      </c>
      <c r="E94" s="29">
        <f>B94*D94</f>
        <v>173207.64300000001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8">
        <v>3</v>
      </c>
      <c r="B95" s="29">
        <f>O$38</f>
        <v>0</v>
      </c>
      <c r="C95" s="30">
        <f>$E$80</f>
        <v>0</v>
      </c>
      <c r="D95" s="30">
        <f>$L$80</f>
        <v>0</v>
      </c>
      <c r="E95" s="29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8" t="s">
        <v>7</v>
      </c>
      <c r="B96" s="31">
        <f>SUM(B92:B95)</f>
        <v>210133.45600000001</v>
      </c>
      <c r="C96" s="30">
        <f>$F$80</f>
        <v>10.8</v>
      </c>
      <c r="D96" s="30">
        <f>$M$80</f>
        <v>8.3000000000000007</v>
      </c>
      <c r="E96" s="29">
        <f>SUM(E92:E95)</f>
        <v>1744563.0396100001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8" t="s">
        <v>2</v>
      </c>
      <c r="B97" s="31">
        <f>$I$2</f>
        <v>2003132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2" t="s">
        <v>20</v>
      </c>
      <c r="B98" s="29">
        <f>IF(E96&gt;0,$I$2/E96,"")</f>
        <v>1.14821</v>
      </c>
      <c r="C98" s="48" t="s">
        <v>23</v>
      </c>
      <c r="D98" s="48"/>
      <c r="E98" s="48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5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565570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1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33"/>
      <c r="F6" s="13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33"/>
      <c r="F7" s="13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0</v>
      </c>
      <c r="Q7" s="3"/>
      <c r="R7" s="3"/>
    </row>
    <row r="8" spans="1:18">
      <c r="A8" s="9">
        <v>4.75</v>
      </c>
      <c r="B8" s="10"/>
      <c r="C8" s="11"/>
      <c r="D8" s="11"/>
      <c r="E8" s="33"/>
      <c r="F8" s="13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4">
        <f t="shared" si="5"/>
        <v>0</v>
      </c>
      <c r="Q8" s="3"/>
      <c r="R8" s="3"/>
    </row>
    <row r="9" spans="1:18">
      <c r="A9" s="9">
        <v>5.25</v>
      </c>
      <c r="B9" s="10"/>
      <c r="C9" s="11"/>
      <c r="D9" s="11"/>
      <c r="E9" s="33"/>
      <c r="F9" s="13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4">
        <f t="shared" si="5"/>
        <v>0</v>
      </c>
      <c r="Q9" s="3"/>
      <c r="R9" s="3"/>
    </row>
    <row r="10" spans="1:18">
      <c r="A10" s="9">
        <v>5.75</v>
      </c>
      <c r="B10" s="11"/>
      <c r="C10" s="11"/>
      <c r="D10" s="11"/>
      <c r="E10" s="33"/>
      <c r="F10" s="13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4">
        <f t="shared" si="5"/>
        <v>0</v>
      </c>
      <c r="Q10" s="3"/>
      <c r="R10" s="3"/>
    </row>
    <row r="11" spans="1:18">
      <c r="A11" s="9">
        <v>6.25</v>
      </c>
      <c r="B11" s="11"/>
      <c r="C11" s="11"/>
      <c r="D11" s="11"/>
      <c r="E11" s="33"/>
      <c r="F11" s="13">
        <f t="shared" si="0"/>
        <v>0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4">
        <f t="shared" si="5"/>
        <v>0</v>
      </c>
      <c r="Q11" s="3"/>
      <c r="R11" s="3"/>
    </row>
    <row r="12" spans="1:18">
      <c r="A12" s="9">
        <v>6.75</v>
      </c>
      <c r="B12" s="11"/>
      <c r="C12" s="11"/>
      <c r="D12" s="11"/>
      <c r="E12" s="34"/>
      <c r="F12" s="13">
        <f t="shared" si="0"/>
        <v>0</v>
      </c>
      <c r="G12" s="1"/>
      <c r="H12" s="9">
        <v>6.75</v>
      </c>
      <c r="I12" s="4">
        <v>0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4">
        <f t="shared" si="5"/>
        <v>0</v>
      </c>
      <c r="Q12" s="3"/>
      <c r="R12" s="3"/>
    </row>
    <row r="13" spans="1:18">
      <c r="A13" s="9">
        <v>7.25</v>
      </c>
      <c r="B13" s="16">
        <v>1</v>
      </c>
      <c r="C13" s="15"/>
      <c r="D13" s="15"/>
      <c r="E13" s="35"/>
      <c r="F13" s="13">
        <f t="shared" si="0"/>
        <v>1</v>
      </c>
      <c r="G13" s="1"/>
      <c r="H13" s="9">
        <v>7.25</v>
      </c>
      <c r="I13">
        <v>152148</v>
      </c>
      <c r="J13" s="1"/>
      <c r="K13" s="9">
        <v>7.25</v>
      </c>
      <c r="L13" s="1">
        <f t="shared" si="1"/>
        <v>152.148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4">
        <f t="shared" si="5"/>
        <v>152.148</v>
      </c>
      <c r="Q13" s="3"/>
      <c r="R13" s="3"/>
    </row>
    <row r="14" spans="1:18">
      <c r="A14" s="9">
        <v>7.75</v>
      </c>
      <c r="B14" s="16">
        <v>1</v>
      </c>
      <c r="C14" s="15"/>
      <c r="D14" s="15"/>
      <c r="E14" s="35"/>
      <c r="F14" s="13">
        <f t="shared" si="0"/>
        <v>1</v>
      </c>
      <c r="G14" s="1"/>
      <c r="H14" s="9">
        <v>7.75</v>
      </c>
      <c r="I14">
        <v>152148</v>
      </c>
      <c r="J14" s="4"/>
      <c r="K14" s="9">
        <v>7.75</v>
      </c>
      <c r="L14" s="1">
        <f t="shared" si="1"/>
        <v>152.148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4">
        <f t="shared" si="5"/>
        <v>152.148</v>
      </c>
      <c r="Q14" s="3"/>
      <c r="R14" s="3"/>
    </row>
    <row r="15" spans="1:18">
      <c r="A15" s="9">
        <v>8.25</v>
      </c>
      <c r="B15" s="16">
        <v>1</v>
      </c>
      <c r="C15" s="15"/>
      <c r="D15" s="15"/>
      <c r="E15" s="35"/>
      <c r="F15" s="13">
        <f t="shared" si="0"/>
        <v>1</v>
      </c>
      <c r="G15" s="1"/>
      <c r="H15" s="9">
        <v>8.25</v>
      </c>
      <c r="I15">
        <v>461484</v>
      </c>
      <c r="J15" s="4"/>
      <c r="K15" s="9">
        <v>8.25</v>
      </c>
      <c r="L15" s="1">
        <f t="shared" si="1"/>
        <v>461.48399999999998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4">
        <f t="shared" si="5"/>
        <v>461.48399999999998</v>
      </c>
      <c r="Q15" s="3"/>
      <c r="R15" s="3"/>
    </row>
    <row r="16" spans="1:18">
      <c r="A16" s="9">
        <v>8.75</v>
      </c>
      <c r="B16" s="16">
        <v>1</v>
      </c>
      <c r="C16" s="15"/>
      <c r="D16" s="15"/>
      <c r="E16" s="35"/>
      <c r="F16" s="13">
        <f t="shared" si="0"/>
        <v>1</v>
      </c>
      <c r="G16" s="1"/>
      <c r="H16" s="9">
        <v>8.75</v>
      </c>
      <c r="I16">
        <v>765780</v>
      </c>
      <c r="J16" s="4"/>
      <c r="K16" s="9">
        <v>8.75</v>
      </c>
      <c r="L16" s="1">
        <f t="shared" si="1"/>
        <v>765.78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4">
        <f t="shared" si="5"/>
        <v>765.78</v>
      </c>
      <c r="Q16" s="3"/>
      <c r="R16" s="3"/>
    </row>
    <row r="17" spans="1:18">
      <c r="A17" s="9">
        <v>9.25</v>
      </c>
      <c r="B17" s="16">
        <v>1</v>
      </c>
      <c r="C17" s="15"/>
      <c r="D17" s="15"/>
      <c r="E17" s="35"/>
      <c r="F17" s="13">
        <f t="shared" si="0"/>
        <v>1</v>
      </c>
      <c r="G17" s="1"/>
      <c r="H17" s="9">
        <v>9.25</v>
      </c>
      <c r="I17">
        <v>1971474</v>
      </c>
      <c r="J17" s="4"/>
      <c r="K17" s="9">
        <v>9.25</v>
      </c>
      <c r="L17" s="1">
        <f t="shared" si="1"/>
        <v>1971.4739999999999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4">
        <f t="shared" si="5"/>
        <v>1971.4739999999999</v>
      </c>
      <c r="Q17" s="3"/>
      <c r="R17" s="3"/>
    </row>
    <row r="18" spans="1:18">
      <c r="A18" s="9">
        <v>9.75</v>
      </c>
      <c r="B18" s="16">
        <v>1</v>
      </c>
      <c r="C18" s="15"/>
      <c r="D18" s="15"/>
      <c r="E18" s="35"/>
      <c r="F18" s="13">
        <f t="shared" si="0"/>
        <v>1</v>
      </c>
      <c r="G18" s="1"/>
      <c r="H18" s="9">
        <v>9.75</v>
      </c>
      <c r="I18">
        <v>4126748</v>
      </c>
      <c r="J18" s="4"/>
      <c r="K18" s="9">
        <v>9.75</v>
      </c>
      <c r="L18" s="1">
        <f t="shared" si="1"/>
        <v>4126.7479999999996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4">
        <f t="shared" si="5"/>
        <v>4126.7479999999996</v>
      </c>
      <c r="Q18" s="3"/>
      <c r="R18" s="3"/>
    </row>
    <row r="19" spans="1:18">
      <c r="A19" s="9">
        <v>10.25</v>
      </c>
      <c r="B19" s="40">
        <v>2</v>
      </c>
      <c r="C19" s="40"/>
      <c r="D19" s="40"/>
      <c r="E19" s="35"/>
      <c r="F19" s="13">
        <f t="shared" si="0"/>
        <v>2</v>
      </c>
      <c r="G19" s="1"/>
      <c r="H19" s="9">
        <v>10.25</v>
      </c>
      <c r="I19">
        <v>6025658</v>
      </c>
      <c r="J19" s="4"/>
      <c r="K19" s="9">
        <v>10.25</v>
      </c>
      <c r="L19" s="1">
        <f t="shared" si="1"/>
        <v>6025.6580000000004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4">
        <f t="shared" si="5"/>
        <v>6025.6580000000004</v>
      </c>
      <c r="Q19" s="3"/>
      <c r="R19" s="3"/>
    </row>
    <row r="20" spans="1:18">
      <c r="A20" s="9">
        <v>10.75</v>
      </c>
      <c r="B20" s="40">
        <v>3</v>
      </c>
      <c r="C20" s="40"/>
      <c r="D20" s="40"/>
      <c r="E20" s="35"/>
      <c r="F20" s="13">
        <f t="shared" si="0"/>
        <v>3</v>
      </c>
      <c r="G20" s="1"/>
      <c r="H20" s="9">
        <v>10.75</v>
      </c>
      <c r="I20">
        <v>8792669</v>
      </c>
      <c r="J20" s="4"/>
      <c r="K20" s="9">
        <v>10.75</v>
      </c>
      <c r="L20" s="1">
        <f t="shared" si="1"/>
        <v>8792.6689999999999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4">
        <f t="shared" si="5"/>
        <v>8792.6689999999999</v>
      </c>
      <c r="Q20" s="3"/>
      <c r="R20" s="3"/>
    </row>
    <row r="21" spans="1:18">
      <c r="A21" s="9">
        <v>11.25</v>
      </c>
      <c r="B21" s="40">
        <v>5</v>
      </c>
      <c r="C21" s="40"/>
      <c r="D21" s="40"/>
      <c r="E21" s="35"/>
      <c r="F21" s="13">
        <f t="shared" si="0"/>
        <v>5</v>
      </c>
      <c r="G21" s="1"/>
      <c r="H21" s="9">
        <v>11.25</v>
      </c>
      <c r="I21">
        <v>7634965</v>
      </c>
      <c r="J21" s="4"/>
      <c r="K21" s="9">
        <v>11.25</v>
      </c>
      <c r="L21" s="1">
        <f t="shared" si="1"/>
        <v>7634.9650000000001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4">
        <f t="shared" si="5"/>
        <v>7634.9650000000001</v>
      </c>
      <c r="Q21" s="3"/>
      <c r="R21" s="3"/>
    </row>
    <row r="22" spans="1:18">
      <c r="A22" s="9">
        <v>11.75</v>
      </c>
      <c r="B22" s="40">
        <v>21</v>
      </c>
      <c r="C22" s="40"/>
      <c r="D22" s="40"/>
      <c r="E22" s="35"/>
      <c r="F22" s="13">
        <f t="shared" si="0"/>
        <v>21</v>
      </c>
      <c r="G22" s="4"/>
      <c r="H22" s="9">
        <v>11.75</v>
      </c>
      <c r="I22">
        <v>7838602</v>
      </c>
      <c r="J22" s="4"/>
      <c r="K22" s="9">
        <v>11.75</v>
      </c>
      <c r="L22" s="1">
        <f t="shared" si="1"/>
        <v>7838.6019999999999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4">
        <f t="shared" si="5"/>
        <v>7838.6019999999999</v>
      </c>
      <c r="Q22" s="3"/>
      <c r="R22" s="3"/>
    </row>
    <row r="23" spans="1:18">
      <c r="A23" s="9">
        <v>12.25</v>
      </c>
      <c r="B23" s="40">
        <v>38</v>
      </c>
      <c r="C23" s="40">
        <v>1</v>
      </c>
      <c r="D23" s="40"/>
      <c r="E23" s="35"/>
      <c r="F23" s="13">
        <f t="shared" si="0"/>
        <v>39</v>
      </c>
      <c r="G23" s="4"/>
      <c r="H23" s="9">
        <v>12.25</v>
      </c>
      <c r="I23">
        <v>7395187</v>
      </c>
      <c r="J23" s="4"/>
      <c r="K23" s="9">
        <v>12.25</v>
      </c>
      <c r="L23" s="1">
        <f t="shared" si="1"/>
        <v>7205.5668205128204</v>
      </c>
      <c r="M23" s="1">
        <f t="shared" si="2"/>
        <v>189.620179487179</v>
      </c>
      <c r="N23" s="1">
        <f t="shared" si="3"/>
        <v>0</v>
      </c>
      <c r="O23" s="1">
        <f t="shared" si="4"/>
        <v>0</v>
      </c>
      <c r="P23" s="14">
        <f t="shared" si="5"/>
        <v>7395.1869999999999</v>
      </c>
      <c r="Q23" s="3"/>
      <c r="R23" s="3"/>
    </row>
    <row r="24" spans="1:18">
      <c r="A24" s="9">
        <v>12.75</v>
      </c>
      <c r="B24" s="40">
        <v>46</v>
      </c>
      <c r="C24" s="40">
        <v>3</v>
      </c>
      <c r="D24" s="40"/>
      <c r="E24" s="35"/>
      <c r="F24" s="13">
        <f t="shared" si="0"/>
        <v>49</v>
      </c>
      <c r="G24" s="4"/>
      <c r="H24" s="9">
        <v>12.75</v>
      </c>
      <c r="I24">
        <v>6667063</v>
      </c>
      <c r="J24" s="4"/>
      <c r="K24" s="9">
        <v>12.75</v>
      </c>
      <c r="L24" s="1">
        <f t="shared" si="1"/>
        <v>6258.8754693877599</v>
      </c>
      <c r="M24" s="1">
        <f t="shared" si="2"/>
        <v>408.18753061224498</v>
      </c>
      <c r="N24" s="1">
        <f t="shared" si="3"/>
        <v>0</v>
      </c>
      <c r="O24" s="1">
        <f t="shared" si="4"/>
        <v>0</v>
      </c>
      <c r="P24" s="14">
        <f t="shared" si="5"/>
        <v>6667.0630000000001</v>
      </c>
      <c r="Q24" s="3"/>
      <c r="R24" s="3"/>
    </row>
    <row r="25" spans="1:18">
      <c r="A25" s="9">
        <v>13.25</v>
      </c>
      <c r="B25" s="40">
        <v>34</v>
      </c>
      <c r="C25" s="40">
        <v>8</v>
      </c>
      <c r="D25" s="40"/>
      <c r="E25" s="35"/>
      <c r="F25" s="13">
        <f t="shared" si="0"/>
        <v>42</v>
      </c>
      <c r="G25" s="4"/>
      <c r="H25" s="9">
        <v>13.25</v>
      </c>
      <c r="I25">
        <v>2426645</v>
      </c>
      <c r="J25" s="4"/>
      <c r="K25" s="9">
        <v>13.25</v>
      </c>
      <c r="L25" s="1">
        <f t="shared" si="1"/>
        <v>1964.4269047619</v>
      </c>
      <c r="M25" s="1">
        <f t="shared" si="2"/>
        <v>462.21809523809497</v>
      </c>
      <c r="N25" s="1">
        <f t="shared" si="3"/>
        <v>0</v>
      </c>
      <c r="O25" s="1">
        <f t="shared" si="4"/>
        <v>0</v>
      </c>
      <c r="P25" s="14">
        <f t="shared" si="5"/>
        <v>2426.64499999999</v>
      </c>
      <c r="Q25" s="3"/>
      <c r="R25" s="3"/>
    </row>
    <row r="26" spans="1:18">
      <c r="A26" s="9">
        <v>13.75</v>
      </c>
      <c r="B26" s="40">
        <v>10</v>
      </c>
      <c r="C26" s="40">
        <v>15</v>
      </c>
      <c r="D26" s="40">
        <v>1</v>
      </c>
      <c r="E26" s="35"/>
      <c r="F26" s="13">
        <f t="shared" si="0"/>
        <v>26</v>
      </c>
      <c r="G26" s="4"/>
      <c r="H26" s="9">
        <v>13.75</v>
      </c>
      <c r="I26">
        <v>1942790</v>
      </c>
      <c r="J26" s="4"/>
      <c r="K26" s="9">
        <v>13.75</v>
      </c>
      <c r="L26" s="1">
        <f t="shared" si="1"/>
        <v>747.22692307692296</v>
      </c>
      <c r="M26" s="1">
        <f t="shared" si="2"/>
        <v>1120.8403846153799</v>
      </c>
      <c r="N26" s="1">
        <f t="shared" si="3"/>
        <v>74.722692307692299</v>
      </c>
      <c r="O26" s="1">
        <f t="shared" si="4"/>
        <v>0</v>
      </c>
      <c r="P26" s="14">
        <f t="shared" si="5"/>
        <v>1942.79</v>
      </c>
      <c r="Q26" s="3"/>
      <c r="R26" s="3"/>
    </row>
    <row r="27" spans="1:18">
      <c r="A27" s="9">
        <v>14.25</v>
      </c>
      <c r="B27" s="40">
        <v>1</v>
      </c>
      <c r="C27" s="40">
        <v>6</v>
      </c>
      <c r="D27" s="40"/>
      <c r="E27" s="35"/>
      <c r="F27" s="13">
        <f t="shared" si="0"/>
        <v>7</v>
      </c>
      <c r="G27" s="4"/>
      <c r="H27" s="9">
        <v>14.25</v>
      </c>
      <c r="I27">
        <v>544444</v>
      </c>
      <c r="J27" s="4"/>
      <c r="K27" s="9">
        <v>14.25</v>
      </c>
      <c r="L27" s="1">
        <f t="shared" si="1"/>
        <v>77.777714285714296</v>
      </c>
      <c r="M27" s="1">
        <f t="shared" si="2"/>
        <v>466.666285714286</v>
      </c>
      <c r="N27" s="1">
        <f t="shared" si="3"/>
        <v>0</v>
      </c>
      <c r="O27" s="1">
        <f t="shared" si="4"/>
        <v>0</v>
      </c>
      <c r="P27" s="14">
        <f t="shared" si="5"/>
        <v>544.44399999999996</v>
      </c>
      <c r="Q27" s="3"/>
      <c r="R27" s="3"/>
    </row>
    <row r="28" spans="1:18">
      <c r="A28" s="9">
        <v>14.75</v>
      </c>
      <c r="B28" s="40"/>
      <c r="C28" s="40">
        <v>4</v>
      </c>
      <c r="D28" s="40"/>
      <c r="E28" s="35"/>
      <c r="F28" s="13">
        <f t="shared" si="0"/>
        <v>4</v>
      </c>
      <c r="G28" s="1"/>
      <c r="H28" s="9">
        <v>14.75</v>
      </c>
      <c r="I28">
        <v>435555</v>
      </c>
      <c r="J28" s="4"/>
      <c r="K28" s="9">
        <v>14.75</v>
      </c>
      <c r="L28" s="1">
        <f t="shared" si="1"/>
        <v>0</v>
      </c>
      <c r="M28" s="1">
        <f t="shared" si="2"/>
        <v>435.55500000000001</v>
      </c>
      <c r="N28" s="1">
        <f t="shared" si="3"/>
        <v>0</v>
      </c>
      <c r="O28" s="1">
        <f t="shared" si="4"/>
        <v>0</v>
      </c>
      <c r="P28" s="14">
        <f t="shared" si="5"/>
        <v>435.55500000000001</v>
      </c>
      <c r="Q28" s="3"/>
      <c r="R28" s="3"/>
    </row>
    <row r="29" spans="1:18">
      <c r="A29" s="9">
        <v>15.25</v>
      </c>
      <c r="B29" s="15"/>
      <c r="C29" s="16">
        <v>1</v>
      </c>
      <c r="D29" s="15"/>
      <c r="E29" s="35"/>
      <c r="F29" s="13">
        <f t="shared" si="0"/>
        <v>1</v>
      </c>
      <c r="G29" s="1"/>
      <c r="H29" s="9">
        <v>15.25</v>
      </c>
      <c r="I29">
        <v>217778</v>
      </c>
      <c r="J29" s="4"/>
      <c r="K29" s="9">
        <v>15.25</v>
      </c>
      <c r="L29" s="1">
        <f t="shared" si="1"/>
        <v>0</v>
      </c>
      <c r="M29" s="1">
        <f t="shared" si="2"/>
        <v>217.77799999999999</v>
      </c>
      <c r="N29" s="1">
        <f t="shared" si="3"/>
        <v>0</v>
      </c>
      <c r="O29" s="1">
        <f t="shared" si="4"/>
        <v>0</v>
      </c>
      <c r="P29" s="14">
        <f t="shared" si="5"/>
        <v>217.77799999999999</v>
      </c>
      <c r="Q29" s="3"/>
      <c r="R29" s="3"/>
    </row>
    <row r="30" spans="1:18">
      <c r="A30" s="9">
        <v>15.75</v>
      </c>
      <c r="B30" s="15"/>
      <c r="C30" s="40">
        <v>1</v>
      </c>
      <c r="D30" s="15"/>
      <c r="E30" s="35"/>
      <c r="F30" s="13">
        <f t="shared" si="0"/>
        <v>1</v>
      </c>
      <c r="G30" s="1"/>
      <c r="H30" s="9">
        <v>15.75</v>
      </c>
      <c r="I30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4">
        <f t="shared" si="5"/>
        <v>0</v>
      </c>
      <c r="Q30" s="3"/>
      <c r="R30" s="3"/>
    </row>
    <row r="31" spans="1:18">
      <c r="A31" s="9">
        <v>16.25</v>
      </c>
      <c r="B31" s="15"/>
      <c r="C31" s="40"/>
      <c r="D31" s="15"/>
      <c r="E31" s="35"/>
      <c r="F31" s="13">
        <f t="shared" si="0"/>
        <v>0</v>
      </c>
      <c r="G31" s="1"/>
      <c r="H31" s="9">
        <v>16.25</v>
      </c>
      <c r="I31">
        <v>0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4">
        <f t="shared" si="5"/>
        <v>0</v>
      </c>
      <c r="Q31" s="3"/>
      <c r="R31" s="3"/>
    </row>
    <row r="32" spans="1:18">
      <c r="A32" s="9">
        <v>16.75</v>
      </c>
      <c r="B32" s="15"/>
      <c r="C32" s="40">
        <v>1</v>
      </c>
      <c r="D32" s="15"/>
      <c r="E32" s="35"/>
      <c r="F32" s="13">
        <f t="shared" si="0"/>
        <v>1</v>
      </c>
      <c r="G32" s="1"/>
      <c r="H32" s="9">
        <v>16.75</v>
      </c>
      <c r="I32">
        <v>0</v>
      </c>
      <c r="J32" s="17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4">
        <f t="shared" si="5"/>
        <v>0</v>
      </c>
      <c r="Q32" s="3"/>
      <c r="R32" s="3"/>
    </row>
    <row r="33" spans="1:18">
      <c r="A33" s="9">
        <v>17.25</v>
      </c>
      <c r="B33" s="12"/>
      <c r="C33" s="38"/>
      <c r="D33" s="39"/>
      <c r="E33" s="35"/>
      <c r="F33" s="13">
        <f t="shared" si="0"/>
        <v>0</v>
      </c>
      <c r="G33" s="1"/>
      <c r="H33" s="9">
        <v>17.25</v>
      </c>
      <c r="I33">
        <v>0</v>
      </c>
      <c r="J33" s="17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4">
        <f t="shared" si="5"/>
        <v>0</v>
      </c>
      <c r="Q33" s="3"/>
      <c r="R33" s="3"/>
    </row>
    <row r="34" spans="1:18">
      <c r="A34" s="9">
        <v>17.75</v>
      </c>
      <c r="B34" s="12"/>
      <c r="C34" s="38"/>
      <c r="D34" s="39"/>
      <c r="E34" s="35"/>
      <c r="F34" s="13">
        <f t="shared" si="0"/>
        <v>0</v>
      </c>
      <c r="G34" s="1"/>
      <c r="H34" s="9">
        <v>17.75</v>
      </c>
      <c r="J34" s="17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12"/>
      <c r="C35" s="39"/>
      <c r="D35" s="39"/>
      <c r="E35" s="33"/>
      <c r="F35" s="13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12"/>
      <c r="C36" s="39"/>
      <c r="D36" s="39"/>
      <c r="E36" s="33"/>
      <c r="F36" s="13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33"/>
      <c r="C37" s="34"/>
      <c r="D37" s="34"/>
      <c r="E37" s="34"/>
      <c r="F37" s="13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18">
        <f>SUM(B6:B37)</f>
        <v>166</v>
      </c>
      <c r="C38" s="18">
        <f>SUM(C6:C37)</f>
        <v>40</v>
      </c>
      <c r="D38" s="18">
        <f>SUM(D6:D37)</f>
        <v>1</v>
      </c>
      <c r="E38" s="18">
        <f>SUM(E6:E37)</f>
        <v>0</v>
      </c>
      <c r="F38" s="19">
        <f>SUM(F6:F37)</f>
        <v>207</v>
      </c>
      <c r="G38" s="20"/>
      <c r="H38" s="7" t="s">
        <v>7</v>
      </c>
      <c r="I38" s="4">
        <f>SUM(I6:I37)</f>
        <v>57551138</v>
      </c>
      <c r="J38" s="1"/>
      <c r="K38" s="7" t="s">
        <v>7</v>
      </c>
      <c r="L38" s="18">
        <f>SUM(L6:L37)</f>
        <v>54175.549832025099</v>
      </c>
      <c r="M38" s="18">
        <f>SUM(M6:M37)</f>
        <v>3300.8654756671799</v>
      </c>
      <c r="N38" s="18">
        <f>SUM(N6:N37)</f>
        <v>74.722692307692299</v>
      </c>
      <c r="O38" s="18">
        <f>SUM(O6:O37)</f>
        <v>0</v>
      </c>
      <c r="P38" s="21">
        <f>SUM(P6:P37)</f>
        <v>57551.137999999999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4" t="s">
        <v>11</v>
      </c>
      <c r="I44" s="1">
        <v>6.1579E-3</v>
      </c>
      <c r="J44" s="24" t="s">
        <v>12</v>
      </c>
      <c r="K44" s="1">
        <v>3.0120993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5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0.32996799031602397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6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0</v>
      </c>
      <c r="G48" s="1"/>
      <c r="H48" s="9">
        <f t="shared" si="11"/>
        <v>0.481063590423914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6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3">
        <f t="shared" si="10"/>
        <v>0</v>
      </c>
      <c r="G49" s="1"/>
      <c r="H49" s="9">
        <f t="shared" si="11"/>
        <v>0.67251345832073195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6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3">
        <f t="shared" si="10"/>
        <v>0</v>
      </c>
      <c r="G50" s="1"/>
      <c r="H50" s="9">
        <f t="shared" si="11"/>
        <v>0.90912576424256697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6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3">
        <f t="shared" si="10"/>
        <v>0</v>
      </c>
      <c r="G51" s="1"/>
      <c r="H51" s="9">
        <f t="shared" si="11"/>
        <v>1.1957148287297199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6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3">
        <f t="shared" si="10"/>
        <v>0</v>
      </c>
      <c r="G52" s="1"/>
      <c r="H52" s="9">
        <f t="shared" si="11"/>
        <v>1.5371005399067501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6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3">
        <f t="shared" si="10"/>
        <v>0</v>
      </c>
      <c r="G53" s="1"/>
      <c r="H53" s="9">
        <f t="shared" si="11"/>
        <v>1.9381078723994301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6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1103.0730000000001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3">
        <f t="shared" si="10"/>
        <v>1103.0730000000001</v>
      </c>
      <c r="G54" s="1"/>
      <c r="H54" s="9">
        <f t="shared" si="11"/>
        <v>2.4035664833393402</v>
      </c>
      <c r="I54" s="1">
        <f t="shared" si="12"/>
        <v>365.69783330711402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6">
        <f t="shared" si="16"/>
        <v>365.69783330711402</v>
      </c>
      <c r="N54" s="3"/>
      <c r="O54" s="3"/>
      <c r="P54" s="3"/>
    </row>
    <row r="55" spans="1:16">
      <c r="A55" s="9">
        <v>7.75</v>
      </c>
      <c r="B55" s="1">
        <f t="shared" si="6"/>
        <v>1179.1469999999999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3">
        <f t="shared" si="10"/>
        <v>1179.1469999999999</v>
      </c>
      <c r="G55" s="1"/>
      <c r="H55" s="9">
        <f t="shared" si="11"/>
        <v>2.9383103682425902</v>
      </c>
      <c r="I55" s="1">
        <f t="shared" si="12"/>
        <v>447.05804590737398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6">
        <f t="shared" si="16"/>
        <v>447.05804590737398</v>
      </c>
      <c r="N55" s="3"/>
      <c r="O55" s="3"/>
      <c r="P55" s="3"/>
    </row>
    <row r="56" spans="1:16">
      <c r="A56" s="9">
        <v>8.25</v>
      </c>
      <c r="B56" s="1">
        <f t="shared" si="6"/>
        <v>3807.2429999999999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3">
        <f t="shared" si="10"/>
        <v>3807.2429999999999</v>
      </c>
      <c r="G56" s="1"/>
      <c r="H56" s="9">
        <f t="shared" si="11"/>
        <v>3.54717756433062</v>
      </c>
      <c r="I56" s="1">
        <f t="shared" si="12"/>
        <v>1636.96569109755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6">
        <f t="shared" si="16"/>
        <v>1636.96569109755</v>
      </c>
      <c r="N56" s="3"/>
      <c r="O56" s="3"/>
      <c r="P56" s="3"/>
    </row>
    <row r="57" spans="1:16">
      <c r="A57" s="9">
        <v>8.75</v>
      </c>
      <c r="B57" s="1">
        <f t="shared" si="6"/>
        <v>6700.5749999999998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3">
        <f t="shared" si="10"/>
        <v>6700.5749999999998</v>
      </c>
      <c r="G57" s="1"/>
      <c r="H57" s="9">
        <f t="shared" si="11"/>
        <v>4.2350098920868602</v>
      </c>
      <c r="I57" s="1">
        <f t="shared" si="12"/>
        <v>3243.08587516228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6">
        <f t="shared" si="16"/>
        <v>3243.08587516228</v>
      </c>
      <c r="N57" s="3"/>
      <c r="O57" s="3"/>
      <c r="P57" s="3"/>
    </row>
    <row r="58" spans="1:16">
      <c r="A58" s="9">
        <v>9.25</v>
      </c>
      <c r="B58" s="1">
        <f t="shared" si="6"/>
        <v>18236.1345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3">
        <f t="shared" si="10"/>
        <v>18236.1345</v>
      </c>
      <c r="G58" s="1"/>
      <c r="H58" s="9">
        <f t="shared" si="11"/>
        <v>5.0066527280847604</v>
      </c>
      <c r="I58" s="1">
        <f t="shared" si="12"/>
        <v>9870.4856804481806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6">
        <f t="shared" si="16"/>
        <v>9870.4856804481806</v>
      </c>
      <c r="N58" s="3"/>
      <c r="O58" s="3"/>
      <c r="P58" s="3"/>
    </row>
    <row r="59" spans="1:16">
      <c r="A59" s="9">
        <v>9.75</v>
      </c>
      <c r="B59" s="1">
        <f t="shared" si="6"/>
        <v>40235.792999999998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3">
        <f t="shared" si="10"/>
        <v>40235.792999999998</v>
      </c>
      <c r="G59" s="1"/>
      <c r="H59" s="9">
        <f t="shared" si="11"/>
        <v>5.86695480372041</v>
      </c>
      <c r="I59" s="1">
        <f t="shared" si="12"/>
        <v>24211.4440023436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6">
        <f t="shared" si="16"/>
        <v>24211.4440023436</v>
      </c>
      <c r="N59" s="3"/>
      <c r="O59" s="3"/>
      <c r="P59" s="3"/>
    </row>
    <row r="60" spans="1:16">
      <c r="A60" s="9">
        <v>10.25</v>
      </c>
      <c r="B60" s="1">
        <f t="shared" si="6"/>
        <v>61762.994500000001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3">
        <f t="shared" si="10"/>
        <v>61762.994500000001</v>
      </c>
      <c r="G60" s="1"/>
      <c r="H60" s="9">
        <f t="shared" si="11"/>
        <v>6.8207680256466201</v>
      </c>
      <c r="I60" s="1">
        <f t="shared" si="12"/>
        <v>41099.615419881797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6">
        <f t="shared" si="16"/>
        <v>41099.615419881797</v>
      </c>
      <c r="N60" s="3"/>
      <c r="O60" s="3"/>
      <c r="P60" s="3"/>
    </row>
    <row r="61" spans="1:16">
      <c r="A61" s="9">
        <v>10.75</v>
      </c>
      <c r="B61" s="1">
        <f t="shared" si="6"/>
        <v>94521.191749999998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3">
        <f t="shared" si="10"/>
        <v>94521.191749999998</v>
      </c>
      <c r="G61" s="1"/>
      <c r="H61" s="9">
        <f t="shared" si="11"/>
        <v>7.8729473145693998</v>
      </c>
      <c r="I61" s="1">
        <f t="shared" si="12"/>
        <v>69224.219791447598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6">
        <f t="shared" si="16"/>
        <v>69224.219791447598</v>
      </c>
      <c r="N61" s="3"/>
      <c r="O61" s="3"/>
      <c r="P61" s="3"/>
    </row>
    <row r="62" spans="1:16">
      <c r="A62" s="9">
        <v>11.25</v>
      </c>
      <c r="B62" s="1">
        <f t="shared" si="6"/>
        <v>85893.356249999997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3">
        <f t="shared" si="10"/>
        <v>85893.356249999997</v>
      </c>
      <c r="G62" s="1"/>
      <c r="H62" s="9">
        <f t="shared" si="11"/>
        <v>9.0283504597203805</v>
      </c>
      <c r="I62" s="1">
        <f t="shared" si="12"/>
        <v>68931.139767699002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6">
        <f t="shared" si="16"/>
        <v>68931.139767699002</v>
      </c>
      <c r="N62" s="3"/>
      <c r="O62" s="3"/>
      <c r="P62" s="3"/>
    </row>
    <row r="63" spans="1:16">
      <c r="A63" s="9">
        <v>11.75</v>
      </c>
      <c r="B63" s="1">
        <f t="shared" si="6"/>
        <v>92103.573499999999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3">
        <f t="shared" si="10"/>
        <v>92103.573499999999</v>
      </c>
      <c r="G63" s="1"/>
      <c r="H63" s="9">
        <f t="shared" si="11"/>
        <v>10.291837986819299</v>
      </c>
      <c r="I63" s="1">
        <f t="shared" si="12"/>
        <v>80673.621827157694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6">
        <f t="shared" si="16"/>
        <v>80673.621827157694</v>
      </c>
      <c r="N63" s="3"/>
      <c r="O63" s="3"/>
      <c r="P63" s="3"/>
    </row>
    <row r="64" spans="1:16">
      <c r="A64" s="9">
        <v>12.25</v>
      </c>
      <c r="B64" s="1">
        <f t="shared" si="6"/>
        <v>88268.193551282006</v>
      </c>
      <c r="C64" s="1">
        <f t="shared" si="7"/>
        <v>2322.84719871794</v>
      </c>
      <c r="D64" s="1">
        <f t="shared" si="8"/>
        <v>0</v>
      </c>
      <c r="E64" s="1">
        <f t="shared" si="9"/>
        <v>0</v>
      </c>
      <c r="F64" s="13">
        <f t="shared" si="10"/>
        <v>90591.040749999898</v>
      </c>
      <c r="G64" s="1"/>
      <c r="H64" s="9">
        <f t="shared" si="11"/>
        <v>11.668273037729699</v>
      </c>
      <c r="I64" s="1">
        <f t="shared" si="12"/>
        <v>84076.521053349497</v>
      </c>
      <c r="J64" s="1">
        <f t="shared" si="13"/>
        <v>2212.54002771972</v>
      </c>
      <c r="K64" s="1">
        <f t="shared" si="14"/>
        <v>0</v>
      </c>
      <c r="L64" s="1">
        <f t="shared" si="15"/>
        <v>0</v>
      </c>
      <c r="M64" s="26">
        <f t="shared" si="16"/>
        <v>86289.061081069201</v>
      </c>
      <c r="N64" s="3"/>
      <c r="O64" s="3"/>
      <c r="P64" s="3"/>
    </row>
    <row r="65" spans="1:16">
      <c r="A65" s="9">
        <v>12.75</v>
      </c>
      <c r="B65" s="1">
        <f t="shared" si="6"/>
        <v>79800.662234693897</v>
      </c>
      <c r="C65" s="1">
        <f t="shared" si="7"/>
        <v>5204.3910153061197</v>
      </c>
      <c r="D65" s="1">
        <f t="shared" si="8"/>
        <v>0</v>
      </c>
      <c r="E65" s="1">
        <f t="shared" si="9"/>
        <v>0</v>
      </c>
      <c r="F65" s="13">
        <f t="shared" si="10"/>
        <v>85005.053249999997</v>
      </c>
      <c r="G65" s="1"/>
      <c r="H65" s="9">
        <f t="shared" si="11"/>
        <v>13.162521260316201</v>
      </c>
      <c r="I65" s="1">
        <f t="shared" si="12"/>
        <v>82382.581431487895</v>
      </c>
      <c r="J65" s="1">
        <f t="shared" si="13"/>
        <v>5372.7770498796399</v>
      </c>
      <c r="K65" s="1">
        <f t="shared" si="14"/>
        <v>0</v>
      </c>
      <c r="L65" s="1">
        <f t="shared" si="15"/>
        <v>0</v>
      </c>
      <c r="M65" s="26">
        <f t="shared" si="16"/>
        <v>87755.358481367497</v>
      </c>
      <c r="N65" s="3"/>
      <c r="O65" s="3"/>
      <c r="P65" s="3"/>
    </row>
    <row r="66" spans="1:16">
      <c r="A66" s="9">
        <v>13.25</v>
      </c>
      <c r="B66" s="1">
        <f t="shared" si="6"/>
        <v>26028.656488095199</v>
      </c>
      <c r="C66" s="1">
        <f t="shared" si="7"/>
        <v>6124.3897619047602</v>
      </c>
      <c r="D66" s="1">
        <f t="shared" si="8"/>
        <v>0</v>
      </c>
      <c r="E66" s="1">
        <f t="shared" si="9"/>
        <v>0</v>
      </c>
      <c r="F66" s="13">
        <f t="shared" si="10"/>
        <v>32153.046249999999</v>
      </c>
      <c r="G66" s="1"/>
      <c r="H66" s="9">
        <f t="shared" si="11"/>
        <v>14.7794507072574</v>
      </c>
      <c r="I66" s="1">
        <f t="shared" si="12"/>
        <v>29033.1506069387</v>
      </c>
      <c r="J66" s="1">
        <f t="shared" si="13"/>
        <v>6831.3295545738301</v>
      </c>
      <c r="K66" s="1">
        <f t="shared" si="14"/>
        <v>0</v>
      </c>
      <c r="L66" s="1">
        <f t="shared" si="15"/>
        <v>0</v>
      </c>
      <c r="M66" s="26">
        <f t="shared" si="16"/>
        <v>35864.480161512503</v>
      </c>
      <c r="N66" s="3"/>
      <c r="O66" s="3"/>
      <c r="P66" s="3"/>
    </row>
    <row r="67" spans="1:16">
      <c r="A67" s="9">
        <v>13.75</v>
      </c>
      <c r="B67" s="1">
        <f t="shared" si="6"/>
        <v>10274.370192307701</v>
      </c>
      <c r="C67" s="1">
        <f t="shared" si="7"/>
        <v>15411.555288461501</v>
      </c>
      <c r="D67" s="1">
        <f t="shared" si="8"/>
        <v>1027.4370192307699</v>
      </c>
      <c r="E67" s="1">
        <f t="shared" si="9"/>
        <v>0</v>
      </c>
      <c r="F67" s="13">
        <f t="shared" si="10"/>
        <v>26713.362499999999</v>
      </c>
      <c r="G67" s="1"/>
      <c r="H67" s="9">
        <f t="shared" si="11"/>
        <v>16.523931742760102</v>
      </c>
      <c r="I67" s="1">
        <f t="shared" si="12"/>
        <v>12347.126673275699</v>
      </c>
      <c r="J67" s="1">
        <f t="shared" si="13"/>
        <v>18520.690009913498</v>
      </c>
      <c r="K67" s="1">
        <f t="shared" si="14"/>
        <v>1234.71266732757</v>
      </c>
      <c r="L67" s="1">
        <f t="shared" si="15"/>
        <v>0</v>
      </c>
      <c r="M67" s="26">
        <f t="shared" si="16"/>
        <v>32102.529350516801</v>
      </c>
      <c r="N67" s="3"/>
      <c r="O67" s="3"/>
      <c r="P67" s="3"/>
    </row>
    <row r="68" spans="1:16">
      <c r="A68" s="9">
        <v>14.25</v>
      </c>
      <c r="B68" s="1">
        <f t="shared" si="6"/>
        <v>1108.33242857143</v>
      </c>
      <c r="C68" s="1">
        <f t="shared" si="7"/>
        <v>6649.9945714285795</v>
      </c>
      <c r="D68" s="1">
        <f t="shared" si="8"/>
        <v>0</v>
      </c>
      <c r="E68" s="1">
        <f t="shared" si="9"/>
        <v>0</v>
      </c>
      <c r="F68" s="13">
        <f t="shared" si="10"/>
        <v>7758.3270000000102</v>
      </c>
      <c r="G68" s="1"/>
      <c r="H68" s="9">
        <f t="shared" si="11"/>
        <v>18.400836956284799</v>
      </c>
      <c r="I68" s="1">
        <f t="shared" si="12"/>
        <v>1431.17503940393</v>
      </c>
      <c r="J68" s="1">
        <f t="shared" si="13"/>
        <v>8587.0502364235908</v>
      </c>
      <c r="K68" s="1">
        <f t="shared" si="14"/>
        <v>0</v>
      </c>
      <c r="L68" s="1">
        <f t="shared" si="15"/>
        <v>0</v>
      </c>
      <c r="M68" s="26">
        <f t="shared" si="16"/>
        <v>10018.225275827501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6424.4362499999997</v>
      </c>
      <c r="D69" s="1">
        <f t="shared" si="8"/>
        <v>0</v>
      </c>
      <c r="E69" s="1">
        <f t="shared" si="9"/>
        <v>0</v>
      </c>
      <c r="F69" s="13">
        <f t="shared" si="10"/>
        <v>6424.4362499999997</v>
      </c>
      <c r="G69" s="1"/>
      <c r="H69" s="9">
        <f t="shared" si="11"/>
        <v>20.415041082517</v>
      </c>
      <c r="I69" s="1">
        <f t="shared" si="12"/>
        <v>0</v>
      </c>
      <c r="J69" s="1">
        <f t="shared" si="13"/>
        <v>8891.8732186956895</v>
      </c>
      <c r="K69" s="1">
        <f t="shared" si="14"/>
        <v>0</v>
      </c>
      <c r="L69" s="1">
        <f t="shared" si="15"/>
        <v>0</v>
      </c>
      <c r="M69" s="26">
        <f t="shared" si="16"/>
        <v>8891.8732186956895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3321.1145000000001</v>
      </c>
      <c r="D70" s="1">
        <f t="shared" si="8"/>
        <v>0</v>
      </c>
      <c r="E70" s="1">
        <f t="shared" si="9"/>
        <v>0</v>
      </c>
      <c r="F70" s="13">
        <f t="shared" si="10"/>
        <v>3321.1145000000001</v>
      </c>
      <c r="G70" s="1"/>
      <c r="H70" s="9">
        <f t="shared" si="11"/>
        <v>22.571420926928699</v>
      </c>
      <c r="I70" s="1">
        <f t="shared" si="12"/>
        <v>0</v>
      </c>
      <c r="J70" s="1">
        <f t="shared" si="13"/>
        <v>4915.5589066246803</v>
      </c>
      <c r="K70" s="1">
        <f t="shared" si="14"/>
        <v>0</v>
      </c>
      <c r="L70" s="1">
        <f t="shared" si="15"/>
        <v>0</v>
      </c>
      <c r="M70" s="26">
        <f t="shared" si="16"/>
        <v>4915.5589066246803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3">
        <f t="shared" si="10"/>
        <v>0</v>
      </c>
      <c r="G71" s="1"/>
      <c r="H71" s="9">
        <f t="shared" si="11"/>
        <v>24.874855296363702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6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3">
        <f t="shared" si="10"/>
        <v>0</v>
      </c>
      <c r="G72" s="1"/>
      <c r="H72" s="9">
        <f t="shared" si="11"/>
        <v>27.330224934152302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6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3">
        <f t="shared" si="10"/>
        <v>0</v>
      </c>
      <c r="G73" s="1"/>
      <c r="H73" s="9">
        <f t="shared" si="11"/>
        <v>29.9424124593268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6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3">
        <f t="shared" si="10"/>
        <v>0</v>
      </c>
      <c r="G74" s="1"/>
      <c r="H74" s="9">
        <f t="shared" si="11"/>
        <v>32.716302309558301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6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35.656780687484101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6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38.768735510130703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6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42.057056361171497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6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45.5266344457876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6">
        <f t="shared" si="16"/>
        <v>0</v>
      </c>
      <c r="N78" s="3"/>
      <c r="O78" s="3"/>
      <c r="P78" s="3"/>
    </row>
    <row r="79" spans="1:16">
      <c r="A79" s="7" t="s">
        <v>7</v>
      </c>
      <c r="B79" s="18">
        <f>SUM(B47:B78)</f>
        <v>611023.29639495001</v>
      </c>
      <c r="C79" s="18">
        <f>SUM(C47:C78)</f>
        <v>45458.728585818899</v>
      </c>
      <c r="D79" s="18">
        <f>SUM(D47:D78)</f>
        <v>1027.4370192307699</v>
      </c>
      <c r="E79" s="18">
        <f>SUM(E47:E78)</f>
        <v>0</v>
      </c>
      <c r="F79" s="18">
        <f>SUM(F47:F78)</f>
        <v>657509.46200000006</v>
      </c>
      <c r="G79" s="13"/>
      <c r="H79" s="7" t="s">
        <v>7</v>
      </c>
      <c r="I79" s="18">
        <f>SUM(I47:I78)</f>
        <v>508973.88873890799</v>
      </c>
      <c r="J79" s="18">
        <f>SUM(J47:J78)</f>
        <v>55331.8190038307</v>
      </c>
      <c r="K79" s="18">
        <f>SUM(K47:K78)</f>
        <v>1234.71266732757</v>
      </c>
      <c r="L79" s="18">
        <f>SUM(L47:L78)</f>
        <v>0</v>
      </c>
      <c r="M79" s="18">
        <f>SUM(M47:M78)</f>
        <v>565540.42041006603</v>
      </c>
      <c r="N79" s="3"/>
      <c r="O79" s="3"/>
      <c r="P79" s="3"/>
    </row>
    <row r="80" spans="1:16">
      <c r="A80" s="5" t="s">
        <v>13</v>
      </c>
      <c r="B80" s="19">
        <f>IF(L38&gt;0,B79/L38,0)</f>
        <v>11.278580435075799</v>
      </c>
      <c r="C80" s="19">
        <f>IF(M38&gt;0,C79/M38,0)</f>
        <v>13.7717604431094</v>
      </c>
      <c r="D80" s="19">
        <f>IF(N38&gt;0,D79/N38,0)</f>
        <v>13.75</v>
      </c>
      <c r="E80" s="19">
        <f>IF(O38&gt;0,E79/O38,0)</f>
        <v>0</v>
      </c>
      <c r="F80" s="19">
        <f>IF(P38&gt;0,F79/P38,0)</f>
        <v>11.4247864568725</v>
      </c>
      <c r="G80" s="13"/>
      <c r="H80" s="5" t="s">
        <v>13</v>
      </c>
      <c r="I80" s="19">
        <f>IF(L38&gt;0,I79/L38,0)</f>
        <v>9.3949002883591497</v>
      </c>
      <c r="J80" s="19">
        <f>IF(M38&gt;0,J79/M38,0)</f>
        <v>16.762821572620101</v>
      </c>
      <c r="K80" s="19">
        <f>IF(N38&gt;0,K79/N38,0)</f>
        <v>16.523931742760102</v>
      </c>
      <c r="L80" s="19">
        <f>IF(O38&gt;0,L79/O38,0)</f>
        <v>0</v>
      </c>
      <c r="M80" s="19">
        <f>IF(P38&gt;0,M79/P38,0)</f>
        <v>9.8267460916249103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5" t="s">
        <v>14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7"/>
      <c r="B87" s="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6" t="s">
        <v>15</v>
      </c>
      <c r="B89" s="47" t="s">
        <v>16</v>
      </c>
      <c r="C89" s="47" t="s">
        <v>17</v>
      </c>
      <c r="D89" s="47" t="s">
        <v>18</v>
      </c>
      <c r="E89" s="4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8">
        <v>0</v>
      </c>
      <c r="B92" s="29">
        <f>L$38</f>
        <v>54175.549830000004</v>
      </c>
      <c r="C92" s="30">
        <f>$B$80</f>
        <v>11.3</v>
      </c>
      <c r="D92" s="30">
        <f>$I$80</f>
        <v>9.4</v>
      </c>
      <c r="E92" s="29">
        <f>B92*D92</f>
        <v>509250.16840000002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8">
        <v>1</v>
      </c>
      <c r="B93" s="29">
        <f>M$38</f>
        <v>3300.8654799999999</v>
      </c>
      <c r="C93" s="30">
        <f>$C$80</f>
        <v>13.8</v>
      </c>
      <c r="D93" s="30">
        <f>$J$80</f>
        <v>16.8</v>
      </c>
      <c r="E93" s="29">
        <f>B93*D93</f>
        <v>55454.540059999999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8">
        <v>2</v>
      </c>
      <c r="B94" s="29">
        <f>N$38</f>
        <v>74.72269</v>
      </c>
      <c r="C94" s="30">
        <f>$D$80</f>
        <v>13.8</v>
      </c>
      <c r="D94" s="30">
        <f>$K$80</f>
        <v>16.5</v>
      </c>
      <c r="E94" s="29">
        <f>B94*D94</f>
        <v>1232.9243899999999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8">
        <v>3</v>
      </c>
      <c r="B95" s="29">
        <f>O$38</f>
        <v>0</v>
      </c>
      <c r="C95" s="30">
        <f>$E$80</f>
        <v>0</v>
      </c>
      <c r="D95" s="30">
        <f>$L$80</f>
        <v>0</v>
      </c>
      <c r="E95" s="29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8" t="s">
        <v>7</v>
      </c>
      <c r="B96" s="29">
        <f>SUM(B92:B95)</f>
        <v>57551.137999999999</v>
      </c>
      <c r="C96" s="30">
        <f>$F$80</f>
        <v>11.4</v>
      </c>
      <c r="D96" s="30">
        <f>$M$80</f>
        <v>9.8000000000000007</v>
      </c>
      <c r="E96" s="29">
        <f>SUM(E92:E95)</f>
        <v>565937.63285000005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8" t="s">
        <v>2</v>
      </c>
      <c r="B97" s="31">
        <f>$I$2</f>
        <v>565570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2" t="s">
        <v>20</v>
      </c>
      <c r="B98" s="29">
        <f>IF(E96&gt;0,$I$2/E96,"")</f>
        <v>0.99934999999999996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2023-09-19T12:35:14Z</dcterms:created>
  <dcterms:modified xsi:type="dcterms:W3CDTF">2024-02-13T14:10:25Z</dcterms:modified>
</cp:coreProperties>
</file>