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L29" i="1"/>
  <c r="L28"/>
  <c r="B27"/>
  <c r="B25"/>
  <c r="N34"/>
  <c r="N33"/>
  <c r="G29"/>
  <c r="C29"/>
  <c r="D29"/>
  <c r="E29"/>
  <c r="F29"/>
  <c r="H29"/>
  <c r="I29"/>
  <c r="J29"/>
  <c r="K29"/>
  <c r="C28"/>
  <c r="D28"/>
  <c r="E28"/>
  <c r="F28"/>
  <c r="G28"/>
  <c r="H28"/>
  <c r="I28"/>
  <c r="J28"/>
  <c r="K28"/>
  <c r="B28"/>
  <c r="B29" s="1"/>
  <c r="C27"/>
  <c r="D27"/>
  <c r="E27"/>
  <c r="F27"/>
  <c r="G27"/>
  <c r="H27"/>
  <c r="I27"/>
  <c r="J27"/>
  <c r="K27"/>
  <c r="L25"/>
  <c r="C25"/>
  <c r="D25"/>
  <c r="E25"/>
  <c r="F25"/>
  <c r="G25"/>
  <c r="H25"/>
  <c r="I25"/>
  <c r="J25"/>
  <c r="K25"/>
  <c r="B19"/>
  <c r="C19"/>
  <c r="D19"/>
  <c r="E19"/>
  <c r="F19"/>
  <c r="G19"/>
  <c r="H19"/>
  <c r="I19"/>
  <c r="J19"/>
  <c r="K19"/>
</calcChain>
</file>

<file path=xl/sharedStrings.xml><?xml version="1.0" encoding="utf-8"?>
<sst xmlns="http://schemas.openxmlformats.org/spreadsheetml/2006/main" count="12" uniqueCount="12">
  <si>
    <t>CAPTURAS MENSUALES DE BOQUERON (ALLFLEETS)</t>
  </si>
  <si>
    <t>MES</t>
  </si>
  <si>
    <t>AÑO</t>
  </si>
  <si>
    <t>TOTAL</t>
  </si>
  <si>
    <t>Años con metodología “menos fiable”</t>
  </si>
  <si>
    <t>Años con metodología OFIDAT más fiable</t>
  </si>
  <si>
    <t>ENE-JUN-19_EST</t>
  </si>
  <si>
    <t>JUN-10_EST</t>
  </si>
  <si>
    <t>JAN-MAY-19</t>
  </si>
  <si>
    <t>JUNE</t>
  </si>
  <si>
    <t>JAN-MAY</t>
  </si>
  <si>
    <t>%JUNE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</si>
</sst>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50"/>
        <bgColor indexed="5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topLeftCell="A13" zoomScale="110" zoomScaleNormal="110" workbookViewId="0">
      <selection activeCell="N34" sqref="N34"/>
    </sheetView>
  </sheetViews>
  <sheetFormatPr baseColWidth="10" defaultColWidth="11.5703125" defaultRowHeight="12.75"/>
  <cols>
    <col min="13" max="13" width="16.5703125" bestFit="1" customWidth="1"/>
  </cols>
  <sheetData>
    <row r="1" spans="1:11" ht="15.7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1"/>
      <c r="B2" s="2"/>
    </row>
    <row r="3" spans="1:11">
      <c r="A3" s="1"/>
      <c r="B3" s="2"/>
    </row>
    <row r="4" spans="1:11">
      <c r="A4" s="1"/>
      <c r="B4" s="2"/>
    </row>
    <row r="5" spans="1:11">
      <c r="A5" s="8" t="s">
        <v>1</v>
      </c>
      <c r="B5" s="9" t="s">
        <v>2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/>
      <c r="B6" s="3">
        <v>2009</v>
      </c>
      <c r="C6" s="3">
        <v>2010</v>
      </c>
      <c r="D6" s="3">
        <v>2011</v>
      </c>
      <c r="E6" s="3">
        <v>2012</v>
      </c>
      <c r="F6" s="3">
        <v>2013</v>
      </c>
      <c r="G6" s="3">
        <v>2014</v>
      </c>
      <c r="H6" s="4">
        <v>2015</v>
      </c>
      <c r="I6" s="4">
        <v>2016</v>
      </c>
      <c r="J6" s="4">
        <v>2017</v>
      </c>
      <c r="K6" s="4">
        <v>2018</v>
      </c>
    </row>
    <row r="7" spans="1:11">
      <c r="A7" s="5">
        <v>1</v>
      </c>
      <c r="C7">
        <v>3.23</v>
      </c>
      <c r="H7">
        <v>4185.82</v>
      </c>
      <c r="I7">
        <v>1198.8599999999999</v>
      </c>
      <c r="J7">
        <v>6.18</v>
      </c>
      <c r="K7">
        <v>7</v>
      </c>
    </row>
    <row r="8" spans="1:11">
      <c r="A8" s="5">
        <v>2</v>
      </c>
      <c r="C8">
        <v>460</v>
      </c>
      <c r="D8">
        <v>591022.5</v>
      </c>
      <c r="E8">
        <v>405909</v>
      </c>
      <c r="F8">
        <v>246880.5</v>
      </c>
      <c r="G8">
        <v>461979.73</v>
      </c>
      <c r="H8">
        <v>258090.43</v>
      </c>
      <c r="I8">
        <v>381503.71</v>
      </c>
      <c r="J8">
        <v>365718.87</v>
      </c>
      <c r="K8">
        <v>130775.830018163</v>
      </c>
    </row>
    <row r="9" spans="1:11">
      <c r="A9" s="5">
        <v>3</v>
      </c>
      <c r="B9" s="6">
        <v>530385.5</v>
      </c>
      <c r="C9">
        <v>66297</v>
      </c>
      <c r="D9">
        <v>716777.25</v>
      </c>
      <c r="E9">
        <v>597169.5</v>
      </c>
      <c r="F9">
        <v>133972.45000000001</v>
      </c>
      <c r="G9">
        <v>750379.17</v>
      </c>
      <c r="H9">
        <v>1111134.1499999999</v>
      </c>
      <c r="I9">
        <v>839673.64</v>
      </c>
      <c r="J9">
        <v>382457.57</v>
      </c>
      <c r="K9">
        <v>70448.719970703096</v>
      </c>
    </row>
    <row r="10" spans="1:11">
      <c r="A10" s="5">
        <v>4</v>
      </c>
      <c r="B10" s="6">
        <v>310023</v>
      </c>
      <c r="C10">
        <v>537767</v>
      </c>
      <c r="D10">
        <v>695364.75</v>
      </c>
      <c r="E10">
        <v>632490.75</v>
      </c>
      <c r="F10">
        <v>523157.8</v>
      </c>
      <c r="G10">
        <v>893313.59</v>
      </c>
      <c r="H10">
        <v>722530.13</v>
      </c>
      <c r="I10">
        <v>504663.12</v>
      </c>
      <c r="J10">
        <v>502222.34</v>
      </c>
      <c r="K10">
        <v>505652.08016204799</v>
      </c>
    </row>
    <row r="11" spans="1:11">
      <c r="A11" s="5">
        <v>5</v>
      </c>
      <c r="B11" s="6">
        <v>466850</v>
      </c>
      <c r="C11">
        <v>403688</v>
      </c>
      <c r="D11">
        <v>924146</v>
      </c>
      <c r="E11">
        <v>1330030.75</v>
      </c>
      <c r="F11">
        <v>709982.9</v>
      </c>
      <c r="G11">
        <v>757841.58</v>
      </c>
      <c r="H11">
        <v>926578.26</v>
      </c>
      <c r="I11">
        <v>638909.22</v>
      </c>
      <c r="J11">
        <v>762653.37</v>
      </c>
      <c r="K11">
        <v>973093.089668751</v>
      </c>
    </row>
    <row r="12" spans="1:11">
      <c r="A12" s="5">
        <v>6</v>
      </c>
      <c r="B12" s="6">
        <v>502085.94</v>
      </c>
      <c r="C12">
        <v>756330</v>
      </c>
      <c r="D12">
        <v>720290</v>
      </c>
      <c r="E12" s="6">
        <v>543674.75</v>
      </c>
      <c r="F12" s="6">
        <v>599911</v>
      </c>
      <c r="G12" s="6">
        <v>943922.03</v>
      </c>
      <c r="H12" s="6">
        <v>680346.34</v>
      </c>
      <c r="I12" s="6">
        <v>1064105.1200000001</v>
      </c>
      <c r="J12" s="6">
        <v>412671.98</v>
      </c>
      <c r="K12" s="6">
        <v>870517.77045440697</v>
      </c>
    </row>
    <row r="13" spans="1:11">
      <c r="A13" s="5">
        <v>7</v>
      </c>
      <c r="B13" s="6">
        <v>293430.5</v>
      </c>
      <c r="C13">
        <v>459011.5</v>
      </c>
      <c r="D13">
        <v>817717.25</v>
      </c>
      <c r="E13">
        <v>735849.05</v>
      </c>
      <c r="F13">
        <v>1393065.5</v>
      </c>
      <c r="G13">
        <v>979115.93</v>
      </c>
      <c r="H13">
        <v>672402.61</v>
      </c>
      <c r="I13">
        <v>871075.07</v>
      </c>
      <c r="J13">
        <v>515021.82</v>
      </c>
      <c r="K13">
        <v>486577.20990848501</v>
      </c>
    </row>
    <row r="14" spans="1:11">
      <c r="A14" s="5">
        <v>8</v>
      </c>
      <c r="B14">
        <v>553618</v>
      </c>
      <c r="C14">
        <v>354501.5</v>
      </c>
      <c r="D14">
        <v>619562.75</v>
      </c>
      <c r="E14">
        <v>472005.75</v>
      </c>
      <c r="F14">
        <v>1002654</v>
      </c>
      <c r="G14">
        <v>647035.78</v>
      </c>
      <c r="H14">
        <v>675890.57</v>
      </c>
      <c r="I14">
        <v>551503.03</v>
      </c>
      <c r="J14">
        <v>294728.78999999998</v>
      </c>
      <c r="K14">
        <v>413791.76053047198</v>
      </c>
    </row>
    <row r="15" spans="1:11">
      <c r="A15" s="5">
        <v>9</v>
      </c>
      <c r="B15">
        <v>158796</v>
      </c>
      <c r="C15">
        <v>93937</v>
      </c>
      <c r="D15">
        <v>565851.5</v>
      </c>
      <c r="F15">
        <v>286655.59999999998</v>
      </c>
      <c r="G15">
        <v>504825.95</v>
      </c>
      <c r="H15">
        <v>494940.19</v>
      </c>
      <c r="I15">
        <v>705875.87</v>
      </c>
      <c r="J15">
        <v>237355.71</v>
      </c>
      <c r="K15">
        <v>443964.55982875801</v>
      </c>
    </row>
    <row r="16" spans="1:11">
      <c r="A16" s="5">
        <v>10</v>
      </c>
      <c r="B16">
        <v>89520</v>
      </c>
      <c r="C16">
        <v>113997.7</v>
      </c>
      <c r="D16">
        <v>372847.15</v>
      </c>
      <c r="F16">
        <v>70336.97</v>
      </c>
      <c r="G16">
        <v>332999.39</v>
      </c>
      <c r="H16">
        <v>465774.31</v>
      </c>
      <c r="I16">
        <v>585170.64</v>
      </c>
      <c r="J16">
        <v>107620.17</v>
      </c>
      <c r="K16">
        <v>348357.64993286098</v>
      </c>
    </row>
    <row r="17" spans="1:14">
      <c r="A17" s="5">
        <v>11</v>
      </c>
      <c r="B17">
        <v>17695</v>
      </c>
      <c r="C17">
        <v>114973</v>
      </c>
      <c r="D17">
        <v>192727</v>
      </c>
      <c r="F17">
        <v>205830.98</v>
      </c>
      <c r="G17">
        <v>68572.710000000006</v>
      </c>
      <c r="H17">
        <v>686369.37</v>
      </c>
      <c r="I17">
        <v>280769.51</v>
      </c>
      <c r="J17">
        <v>55577</v>
      </c>
      <c r="K17">
        <v>99233.899993896499</v>
      </c>
    </row>
    <row r="18" spans="1:14">
      <c r="A18" s="5">
        <v>12</v>
      </c>
      <c r="F18">
        <v>7.8</v>
      </c>
      <c r="H18">
        <v>3015</v>
      </c>
    </row>
    <row r="19" spans="1:14">
      <c r="A19" s="5" t="s">
        <v>3</v>
      </c>
      <c r="B19" s="5">
        <f t="shared" ref="B19:K19" si="0">SUM(B7:B18)</f>
        <v>2922403.94</v>
      </c>
      <c r="C19" s="5">
        <f t="shared" si="0"/>
        <v>2900965.93</v>
      </c>
      <c r="D19" s="5">
        <f t="shared" si="0"/>
        <v>6216306.1500000004</v>
      </c>
      <c r="E19" s="5">
        <f t="shared" si="0"/>
        <v>4717129.55</v>
      </c>
      <c r="F19" s="5">
        <f t="shared" si="0"/>
        <v>5172455.5</v>
      </c>
      <c r="G19" s="5">
        <f t="shared" si="0"/>
        <v>6339985.8599999994</v>
      </c>
      <c r="H19" s="5">
        <f t="shared" si="0"/>
        <v>6701257.1800000006</v>
      </c>
      <c r="I19" s="5">
        <f t="shared" si="0"/>
        <v>6424447.79</v>
      </c>
      <c r="J19" s="5">
        <f t="shared" si="0"/>
        <v>3636033.8</v>
      </c>
      <c r="K19" s="5">
        <f t="shared" si="0"/>
        <v>4342419.570468544</v>
      </c>
    </row>
    <row r="22" spans="1:14">
      <c r="A22" s="3"/>
      <c r="B22" t="s">
        <v>4</v>
      </c>
    </row>
    <row r="23" spans="1:14">
      <c r="A23" s="4"/>
      <c r="B23" t="s">
        <v>5</v>
      </c>
    </row>
    <row r="25" spans="1:14">
      <c r="A25" t="s">
        <v>9</v>
      </c>
      <c r="B25" s="6">
        <f>B12/1000</f>
        <v>502.08593999999999</v>
      </c>
      <c r="C25" s="6">
        <f t="shared" ref="C25:K25" si="1">C12/1000</f>
        <v>756.33</v>
      </c>
      <c r="D25" s="6">
        <f t="shared" si="1"/>
        <v>720.29</v>
      </c>
      <c r="E25" s="6">
        <f t="shared" si="1"/>
        <v>543.67475000000002</v>
      </c>
      <c r="F25" s="6">
        <f t="shared" si="1"/>
        <v>599.91099999999994</v>
      </c>
      <c r="G25" s="6">
        <f t="shared" si="1"/>
        <v>943.92203000000006</v>
      </c>
      <c r="H25" s="6">
        <f t="shared" si="1"/>
        <v>680.34633999999994</v>
      </c>
      <c r="I25" s="6">
        <f t="shared" si="1"/>
        <v>1064.1051200000002</v>
      </c>
      <c r="J25" s="6">
        <f t="shared" si="1"/>
        <v>412.67197999999996</v>
      </c>
      <c r="K25" s="6">
        <f t="shared" si="1"/>
        <v>870.51777045440701</v>
      </c>
      <c r="L25" s="6">
        <f>AVERAGE(B25:K25)</f>
        <v>709.38549304544063</v>
      </c>
    </row>
    <row r="27" spans="1:14">
      <c r="B27" s="6">
        <f>SUM(B7:B11)</f>
        <v>1307258.5</v>
      </c>
      <c r="C27" s="6">
        <f t="shared" ref="C27:K27" si="2">SUM(C7:C11)</f>
        <v>1008215.23</v>
      </c>
      <c r="D27" s="6">
        <f t="shared" si="2"/>
        <v>2927310.5</v>
      </c>
      <c r="E27" s="6">
        <f t="shared" si="2"/>
        <v>2965600</v>
      </c>
      <c r="F27" s="6">
        <f t="shared" si="2"/>
        <v>1613993.65</v>
      </c>
      <c r="G27" s="6">
        <f t="shared" si="2"/>
        <v>2863514.07</v>
      </c>
      <c r="H27" s="6">
        <f t="shared" si="2"/>
        <v>3022518.79</v>
      </c>
      <c r="I27" s="6">
        <f t="shared" si="2"/>
        <v>2365948.5499999998</v>
      </c>
      <c r="J27" s="6">
        <f t="shared" si="2"/>
        <v>2013058.33</v>
      </c>
      <c r="K27" s="6">
        <f t="shared" si="2"/>
        <v>1679976.719819665</v>
      </c>
    </row>
    <row r="28" spans="1:14">
      <c r="A28" t="s">
        <v>10</v>
      </c>
      <c r="B28" s="6">
        <f>B27/1000</f>
        <v>1307.2584999999999</v>
      </c>
      <c r="C28" s="6">
        <f t="shared" ref="C28:K28" si="3">C27/1000</f>
        <v>1008.21523</v>
      </c>
      <c r="D28" s="6">
        <f t="shared" si="3"/>
        <v>2927.3105</v>
      </c>
      <c r="E28" s="6">
        <f t="shared" si="3"/>
        <v>2965.6</v>
      </c>
      <c r="F28" s="6">
        <f t="shared" si="3"/>
        <v>1613.9936499999999</v>
      </c>
      <c r="G28" s="6">
        <f t="shared" si="3"/>
        <v>2863.5140699999997</v>
      </c>
      <c r="H28" s="6">
        <f t="shared" si="3"/>
        <v>3022.5187900000001</v>
      </c>
      <c r="I28" s="6">
        <f t="shared" si="3"/>
        <v>2365.9485499999996</v>
      </c>
      <c r="J28" s="6">
        <f t="shared" si="3"/>
        <v>2013.0583300000001</v>
      </c>
      <c r="K28" s="6">
        <f t="shared" si="3"/>
        <v>1679.976719819665</v>
      </c>
      <c r="L28" s="6">
        <f>AVERAGE(B28:K28)</f>
        <v>2176.7394339819666</v>
      </c>
    </row>
    <row r="29" spans="1:14">
      <c r="A29" t="s">
        <v>11</v>
      </c>
      <c r="B29" s="6">
        <f>(B25*100)/B28</f>
        <v>38.407548315807468</v>
      </c>
      <c r="C29" s="6">
        <f>(C25*100)/C28</f>
        <v>75.016720388165524</v>
      </c>
      <c r="D29" s="6">
        <f t="shared" ref="D29:K29" si="4">(D25*100)/D28</f>
        <v>24.605862616896978</v>
      </c>
      <c r="E29" s="6">
        <f t="shared" si="4"/>
        <v>18.332706703533855</v>
      </c>
      <c r="F29" s="6">
        <f t="shared" si="4"/>
        <v>37.16935317558405</v>
      </c>
      <c r="G29" s="6">
        <f>(G25*100)/G28</f>
        <v>32.963764344276477</v>
      </c>
      <c r="H29" s="6">
        <f t="shared" si="4"/>
        <v>22.509250968130456</v>
      </c>
      <c r="I29" s="6">
        <f t="shared" si="4"/>
        <v>44.97583516767515</v>
      </c>
      <c r="J29" s="6">
        <f t="shared" si="4"/>
        <v>20.499752731953869</v>
      </c>
      <c r="K29" s="6">
        <f t="shared" si="4"/>
        <v>51.817252000245077</v>
      </c>
      <c r="L29" s="6">
        <f>AVERAGE(B29:K29)</f>
        <v>36.629804641226897</v>
      </c>
    </row>
    <row r="32" spans="1:14">
      <c r="M32" t="s">
        <v>8</v>
      </c>
      <c r="N32" s="6">
        <v>1025.7218</v>
      </c>
    </row>
    <row r="33" spans="13:14">
      <c r="M33" t="s">
        <v>7</v>
      </c>
      <c r="N33" s="6">
        <f>N32*0.37</f>
        <v>379.517066</v>
      </c>
    </row>
    <row r="34" spans="13:14">
      <c r="M34" t="s">
        <v>6</v>
      </c>
      <c r="N34" s="6">
        <f>SUM(N32:N33)</f>
        <v>1405.2388660000001</v>
      </c>
    </row>
  </sheetData>
  <sheetProtection selectLockedCells="1" selectUnlockedCells="1"/>
  <mergeCells count="3">
    <mergeCell ref="A1:K1"/>
    <mergeCell ref="A5:A6"/>
    <mergeCell ref="B5:K5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</cp:lastModifiedBy>
  <dcterms:created xsi:type="dcterms:W3CDTF">2019-06-03T13:43:07Z</dcterms:created>
  <dcterms:modified xsi:type="dcterms:W3CDTF">2019-06-03T14:27:43Z</dcterms:modified>
</cp:coreProperties>
</file>