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<sst xmlns="http://schemas.openxmlformats.org/spreadsheetml/2006/main" count="9" uniqueCount="9">
  <si>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CAPTURAS MENSUALES DE BOQUERON (ALLFLEETS)</t>
  </si>
  <si>
    <t xml:space="preserve">MES</t>
  </si>
  <si>
    <t xml:space="preserve">AÑO</t>
  </si>
  <si>
    <t xml:space="preserve">TOTAL</t>
  </si>
  <si>
    <t xml:space="preserve">Años con metodología “menos fiable”</t>
  </si>
  <si>
    <t xml:space="preserve">Años con metodología OFIDAT más fiable</t>
  </si>
  <si>
    <t xml:space="preserve">JUNE</t>
  </si>
  <si>
    <t xml:space="preserve">JAN-MAY</t>
  </si>
  <si>
    <t xml:space="preserve">%JUNE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</si>
</sst>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AEC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windowProtection="false" showFormulas="false" showGridLines="true" showRowColHeaders="true" showZeros="true" rightToLeft="false" tabSelected="true" showOutlineSymbols="true" defaultGridColor="true" view="normal" topLeftCell="C4" colorId="64" zoomScale="110" zoomScaleNormal="110" zoomScalePageLayoutView="100" workbookViewId="0">
      <selection pane="topLeft" activeCell="N29" activeCellId="0" sqref="N29"/>
    </sheetView>
  </sheetViews>
  <sheetFormatPr defaultRowHeight="12.8"/>
  <cols>
    <col collapsed="false" hidden="false" max="14" min="13" style="0" width="16.066326530612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2"/>
      <c r="B2" s="3"/>
    </row>
    <row r="3" customFormat="false" ht="12.8" hidden="false" customHeight="false" outlineLevel="0" collapsed="false">
      <c r="A3" s="2"/>
      <c r="B3" s="3"/>
    </row>
    <row r="4" customFormat="false" ht="12.8" hidden="false" customHeight="false" outlineLevel="0" collapsed="false">
      <c r="A4" s="2"/>
      <c r="B4" s="3"/>
    </row>
    <row r="5" customFormat="false" ht="12.8" hidden="false" customHeight="false" outlineLevel="0" collapsed="false">
      <c r="A5" s="4" t="s">
        <v>1</v>
      </c>
      <c r="B5" s="5" t="s">
        <v>2</v>
      </c>
      <c r="C5" s="5"/>
      <c r="D5" s="5"/>
      <c r="E5" s="5"/>
      <c r="F5" s="5"/>
      <c r="G5" s="5"/>
      <c r="H5" s="5"/>
      <c r="I5" s="5"/>
      <c r="J5" s="5"/>
      <c r="K5" s="5"/>
    </row>
    <row r="6" customFormat="false" ht="12.8" hidden="false" customHeight="false" outlineLevel="0" collapsed="false">
      <c r="A6" s="4"/>
      <c r="B6" s="6" t="n">
        <v>2009</v>
      </c>
      <c r="C6" s="6" t="n">
        <v>2010</v>
      </c>
      <c r="D6" s="6" t="n">
        <v>2011</v>
      </c>
      <c r="E6" s="6" t="n">
        <v>2012</v>
      </c>
      <c r="F6" s="6" t="n">
        <v>2013</v>
      </c>
      <c r="G6" s="6" t="n">
        <v>2014</v>
      </c>
      <c r="H6" s="7" t="n">
        <v>2015</v>
      </c>
      <c r="I6" s="7" t="n">
        <v>2016</v>
      </c>
      <c r="J6" s="7" t="n">
        <v>2017</v>
      </c>
      <c r="K6" s="7" t="n">
        <v>2018</v>
      </c>
      <c r="L6" s="7" t="n">
        <v>2019</v>
      </c>
      <c r="M6" s="0" t="n">
        <v>2020</v>
      </c>
    </row>
    <row r="7" customFormat="false" ht="12.8" hidden="false" customHeight="false" outlineLevel="0" collapsed="false">
      <c r="A7" s="8" t="n">
        <v>1</v>
      </c>
      <c r="C7" s="0" t="n">
        <v>3.23</v>
      </c>
      <c r="H7" s="0" t="n">
        <v>4185.82</v>
      </c>
      <c r="I7" s="0" t="n">
        <v>1198.86</v>
      </c>
      <c r="J7" s="0" t="n">
        <v>6.18</v>
      </c>
      <c r="K7" s="0" t="n">
        <v>7</v>
      </c>
      <c r="L7" s="0" t="n">
        <v>0</v>
      </c>
      <c r="M7" s="0" t="n">
        <v>0</v>
      </c>
    </row>
    <row r="8" customFormat="false" ht="12.8" hidden="false" customHeight="false" outlineLevel="0" collapsed="false">
      <c r="A8" s="8" t="n">
        <v>2</v>
      </c>
      <c r="C8" s="0" t="n">
        <v>460</v>
      </c>
      <c r="D8" s="0" t="n">
        <v>591022.5</v>
      </c>
      <c r="E8" s="0" t="n">
        <v>405909</v>
      </c>
      <c r="F8" s="0" t="n">
        <v>246880.5</v>
      </c>
      <c r="G8" s="0" t="n">
        <v>461979.73</v>
      </c>
      <c r="H8" s="0" t="n">
        <v>258090.43</v>
      </c>
      <c r="I8" s="0" t="n">
        <v>381503.71</v>
      </c>
      <c r="J8" s="0" t="n">
        <v>365718.87</v>
      </c>
      <c r="K8" s="0" t="n">
        <v>130775.830018163</v>
      </c>
      <c r="L8" s="0" t="n">
        <v>118550.5</v>
      </c>
      <c r="M8" s="0" t="n">
        <v>466054.58</v>
      </c>
    </row>
    <row r="9" customFormat="false" ht="12.8" hidden="false" customHeight="false" outlineLevel="0" collapsed="false">
      <c r="A9" s="8" t="n">
        <v>3</v>
      </c>
      <c r="B9" s="9" t="n">
        <v>530385.5</v>
      </c>
      <c r="C9" s="0" t="n">
        <v>66297</v>
      </c>
      <c r="D9" s="0" t="n">
        <v>716777.25</v>
      </c>
      <c r="E9" s="0" t="n">
        <v>597169.5</v>
      </c>
      <c r="F9" s="0" t="n">
        <v>133972.45</v>
      </c>
      <c r="G9" s="0" t="n">
        <v>750379.17</v>
      </c>
      <c r="H9" s="0" t="n">
        <v>1111134.15</v>
      </c>
      <c r="I9" s="0" t="n">
        <v>839673.64</v>
      </c>
      <c r="J9" s="0" t="n">
        <v>382457.57</v>
      </c>
      <c r="K9" s="0" t="n">
        <v>70448.7199707031</v>
      </c>
      <c r="L9" s="0" t="n">
        <v>120121.78</v>
      </c>
      <c r="M9" s="0" t="n">
        <v>818833.17</v>
      </c>
    </row>
    <row r="10" customFormat="false" ht="12.8" hidden="false" customHeight="false" outlineLevel="0" collapsed="false">
      <c r="A10" s="8" t="n">
        <v>4</v>
      </c>
      <c r="B10" s="9" t="n">
        <v>310023</v>
      </c>
      <c r="C10" s="0" t="n">
        <v>537767</v>
      </c>
      <c r="D10" s="0" t="n">
        <v>695364.75</v>
      </c>
      <c r="E10" s="0" t="n">
        <v>632490.75</v>
      </c>
      <c r="F10" s="0" t="n">
        <v>523157.8</v>
      </c>
      <c r="G10" s="0" t="n">
        <v>893313.59</v>
      </c>
      <c r="H10" s="0" t="n">
        <v>722530.13</v>
      </c>
      <c r="I10" s="0" t="n">
        <v>504663.12</v>
      </c>
      <c r="J10" s="0" t="n">
        <v>502222.34</v>
      </c>
      <c r="K10" s="0" t="n">
        <v>505652.080162048</v>
      </c>
      <c r="L10" s="0" t="n">
        <v>429640.43</v>
      </c>
      <c r="M10" s="0" t="n">
        <v>698635.78</v>
      </c>
    </row>
    <row r="11" customFormat="false" ht="12.8" hidden="false" customHeight="false" outlineLevel="0" collapsed="false">
      <c r="A11" s="8" t="n">
        <v>5</v>
      </c>
      <c r="B11" s="9" t="n">
        <v>466850</v>
      </c>
      <c r="C11" s="0" t="n">
        <v>403688</v>
      </c>
      <c r="D11" s="0" t="n">
        <v>924146</v>
      </c>
      <c r="E11" s="0" t="n">
        <v>1330030.75</v>
      </c>
      <c r="F11" s="0" t="n">
        <v>709982.9</v>
      </c>
      <c r="G11" s="0" t="n">
        <v>757841.58</v>
      </c>
      <c r="H11" s="0" t="n">
        <v>926578.26</v>
      </c>
      <c r="I11" s="0" t="n">
        <v>638909.22</v>
      </c>
      <c r="J11" s="0" t="n">
        <v>762653.37</v>
      </c>
      <c r="K11" s="0" t="n">
        <v>973093.089668751</v>
      </c>
      <c r="L11" s="0" t="n">
        <v>574919.56</v>
      </c>
      <c r="M11" s="0" t="n">
        <v>641032.18</v>
      </c>
    </row>
    <row r="12" customFormat="false" ht="12.8" hidden="false" customHeight="false" outlineLevel="0" collapsed="false">
      <c r="A12" s="8" t="n">
        <v>6</v>
      </c>
      <c r="B12" s="9" t="n">
        <v>502085.94</v>
      </c>
      <c r="C12" s="0" t="n">
        <v>756330</v>
      </c>
      <c r="D12" s="0" t="n">
        <v>720290</v>
      </c>
      <c r="E12" s="9" t="n">
        <v>543674.75</v>
      </c>
      <c r="F12" s="9" t="n">
        <v>599911</v>
      </c>
      <c r="G12" s="9" t="n">
        <v>943922.03</v>
      </c>
      <c r="H12" s="10" t="n">
        <v>680346.34</v>
      </c>
      <c r="I12" s="10" t="n">
        <v>1064105.12</v>
      </c>
      <c r="J12" s="10" t="n">
        <v>412671.98</v>
      </c>
      <c r="K12" s="10" t="n">
        <v>870517.770454407</v>
      </c>
      <c r="L12" s="0" t="n">
        <v>576262.75</v>
      </c>
      <c r="M12" s="0" t="n">
        <v>907641.64</v>
      </c>
    </row>
    <row r="13" customFormat="false" ht="12.8" hidden="false" customHeight="false" outlineLevel="0" collapsed="false">
      <c r="A13" s="8" t="n">
        <v>7</v>
      </c>
      <c r="B13" s="9" t="n">
        <v>293430.5</v>
      </c>
      <c r="C13" s="0" t="n">
        <v>459011.5</v>
      </c>
      <c r="D13" s="0" t="n">
        <v>817717.25</v>
      </c>
      <c r="E13" s="0" t="n">
        <v>735849.05</v>
      </c>
      <c r="F13" s="0" t="n">
        <v>1393065.5</v>
      </c>
      <c r="G13" s="0" t="n">
        <v>979115.93</v>
      </c>
      <c r="H13" s="0" t="n">
        <v>672402.61</v>
      </c>
      <c r="I13" s="0" t="n">
        <v>871075.07</v>
      </c>
      <c r="J13" s="0" t="n">
        <v>515021.82</v>
      </c>
      <c r="K13" s="0" t="n">
        <v>486577.209908485</v>
      </c>
      <c r="L13" s="0" t="n">
        <v>607764.68</v>
      </c>
      <c r="M13" s="0" t="n">
        <v>905078.07</v>
      </c>
    </row>
    <row r="14" customFormat="false" ht="12.8" hidden="false" customHeight="false" outlineLevel="0" collapsed="false">
      <c r="A14" s="8" t="n">
        <v>8</v>
      </c>
      <c r="B14" s="0" t="n">
        <v>553618</v>
      </c>
      <c r="C14" s="0" t="n">
        <v>354501.5</v>
      </c>
      <c r="D14" s="0" t="n">
        <v>619562.75</v>
      </c>
      <c r="E14" s="0" t="n">
        <v>472005.75</v>
      </c>
      <c r="F14" s="0" t="n">
        <v>1002654</v>
      </c>
      <c r="G14" s="0" t="n">
        <v>647035.78</v>
      </c>
      <c r="H14" s="0" t="n">
        <v>675890.57</v>
      </c>
      <c r="I14" s="0" t="n">
        <v>551503.03</v>
      </c>
      <c r="J14" s="0" t="n">
        <v>294728.79</v>
      </c>
      <c r="K14" s="0" t="n">
        <v>413791.760530472</v>
      </c>
      <c r="L14" s="0" t="n">
        <v>583505.49</v>
      </c>
      <c r="M14" s="0" t="n">
        <v>711034.13</v>
      </c>
    </row>
    <row r="15" customFormat="false" ht="12.8" hidden="false" customHeight="false" outlineLevel="0" collapsed="false">
      <c r="A15" s="8" t="n">
        <v>9</v>
      </c>
      <c r="B15" s="0" t="n">
        <v>158796</v>
      </c>
      <c r="C15" s="0" t="n">
        <v>93937</v>
      </c>
      <c r="D15" s="0" t="n">
        <v>565851.5</v>
      </c>
      <c r="F15" s="0" t="n">
        <v>286655.6</v>
      </c>
      <c r="G15" s="0" t="n">
        <v>504825.95</v>
      </c>
      <c r="H15" s="0" t="n">
        <v>494940.19</v>
      </c>
      <c r="I15" s="0" t="n">
        <v>705875.87</v>
      </c>
      <c r="J15" s="0" t="n">
        <v>237355.71</v>
      </c>
      <c r="K15" s="0" t="n">
        <v>443964.559828758</v>
      </c>
      <c r="L15" s="0" t="n">
        <v>606741.59</v>
      </c>
      <c r="M15" s="0" t="n">
        <v>913685.44</v>
      </c>
    </row>
    <row r="16" customFormat="false" ht="12.8" hidden="false" customHeight="false" outlineLevel="0" collapsed="false">
      <c r="A16" s="8" t="n">
        <v>10</v>
      </c>
      <c r="B16" s="0" t="n">
        <v>89520</v>
      </c>
      <c r="C16" s="0" t="n">
        <v>113997.7</v>
      </c>
      <c r="D16" s="0" t="n">
        <v>372847.15</v>
      </c>
      <c r="F16" s="0" t="n">
        <v>70336.97</v>
      </c>
      <c r="G16" s="0" t="n">
        <v>332999.39</v>
      </c>
      <c r="H16" s="0" t="n">
        <v>465774.31</v>
      </c>
      <c r="I16" s="0" t="n">
        <v>585170.64</v>
      </c>
      <c r="J16" s="0" t="n">
        <v>107620.17</v>
      </c>
      <c r="K16" s="0" t="n">
        <v>348357.649932861</v>
      </c>
      <c r="L16" s="0" t="n">
        <v>458329.19</v>
      </c>
      <c r="M16" s="0" t="n">
        <v>588956.84</v>
      </c>
    </row>
    <row r="17" customFormat="false" ht="12.8" hidden="false" customHeight="false" outlineLevel="0" collapsed="false">
      <c r="A17" s="8" t="n">
        <v>11</v>
      </c>
      <c r="B17" s="0" t="n">
        <v>17695</v>
      </c>
      <c r="C17" s="0" t="n">
        <v>114973</v>
      </c>
      <c r="D17" s="0" t="n">
        <v>192727</v>
      </c>
      <c r="F17" s="0" t="n">
        <v>205830.98</v>
      </c>
      <c r="G17" s="0" t="n">
        <v>68572.71</v>
      </c>
      <c r="H17" s="0" t="n">
        <v>686369.37</v>
      </c>
      <c r="I17" s="0" t="n">
        <v>280769.51</v>
      </c>
      <c r="J17" s="0" t="n">
        <v>55577</v>
      </c>
      <c r="K17" s="0" t="n">
        <v>99233.8999938965</v>
      </c>
      <c r="L17" s="0" t="n">
        <v>414186.72</v>
      </c>
      <c r="M17" s="0" t="n">
        <v>406987.32</v>
      </c>
    </row>
    <row r="18" customFormat="false" ht="12.8" hidden="false" customHeight="false" outlineLevel="0" collapsed="false">
      <c r="A18" s="8" t="n">
        <v>12</v>
      </c>
      <c r="F18" s="0" t="n">
        <v>7.8</v>
      </c>
      <c r="H18" s="0" t="n">
        <v>3015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8" t="s">
        <v>3</v>
      </c>
      <c r="B19" s="8" t="n">
        <f aca="false">SUM(B7:B18)</f>
        <v>2922403.94</v>
      </c>
      <c r="C19" s="8" t="n">
        <f aca="false">SUM(C7:C18)</f>
        <v>2900965.93</v>
      </c>
      <c r="D19" s="8" t="n">
        <f aca="false">SUM(D7:D18)</f>
        <v>6216306.15</v>
      </c>
      <c r="E19" s="8" t="n">
        <f aca="false">SUM(E7:E18)</f>
        <v>4717129.55</v>
      </c>
      <c r="F19" s="8" t="n">
        <f aca="false">SUM(F7:F18)</f>
        <v>5172455.5</v>
      </c>
      <c r="G19" s="8" t="n">
        <f aca="false">SUM(G7:G18)</f>
        <v>6339985.86</v>
      </c>
      <c r="H19" s="8" t="n">
        <f aca="false">SUM(H7:H18)</f>
        <v>6701257.18</v>
      </c>
      <c r="I19" s="8" t="n">
        <f aca="false">SUM(I7:I18)</f>
        <v>6424447.79</v>
      </c>
      <c r="J19" s="8" t="n">
        <f aca="false">SUM(J7:J18)</f>
        <v>3636033.8</v>
      </c>
      <c r="K19" s="8" t="n">
        <f aca="false">SUM(K7:K18)</f>
        <v>4342419.57046855</v>
      </c>
      <c r="L19" s="8" t="n">
        <f aca="false">SUM(L7:L18)</f>
        <v>4490022.69</v>
      </c>
      <c r="M19" s="8"/>
    </row>
    <row r="22" customFormat="false" ht="12.8" hidden="false" customHeight="false" outlineLevel="0" collapsed="false">
      <c r="A22" s="6"/>
      <c r="B22" s="0" t="s">
        <v>4</v>
      </c>
    </row>
    <row r="23" customFormat="false" ht="12.8" hidden="false" customHeight="false" outlineLevel="0" collapsed="false">
      <c r="A23" s="7"/>
      <c r="B23" s="0" t="s">
        <v>5</v>
      </c>
    </row>
    <row r="25" customFormat="false" ht="12.8" hidden="false" customHeight="false" outlineLevel="0" collapsed="false">
      <c r="A25" s="0" t="s">
        <v>6</v>
      </c>
      <c r="B25" s="9" t="n">
        <f aca="false">B12/1000</f>
        <v>502.08594</v>
      </c>
      <c r="C25" s="9" t="n">
        <f aca="false">C12/1000</f>
        <v>756.33</v>
      </c>
      <c r="D25" s="9" t="n">
        <f aca="false">D12/1000</f>
        <v>720.29</v>
      </c>
      <c r="E25" s="9" t="n">
        <f aca="false">E12/1000</f>
        <v>543.67475</v>
      </c>
      <c r="F25" s="9" t="n">
        <f aca="false">F12/1000</f>
        <v>599.911</v>
      </c>
      <c r="G25" s="9" t="n">
        <f aca="false">G12/1000</f>
        <v>943.92203</v>
      </c>
      <c r="H25" s="9" t="n">
        <f aca="false">H12/1000</f>
        <v>680.34634</v>
      </c>
      <c r="I25" s="9" t="n">
        <f aca="false">I12/1000</f>
        <v>1064.10512</v>
      </c>
      <c r="J25" s="9" t="n">
        <f aca="false">J12/1000</f>
        <v>412.67198</v>
      </c>
      <c r="K25" s="9" t="n">
        <f aca="false">K12/1000</f>
        <v>870.517770454407</v>
      </c>
      <c r="L25" s="9" t="n">
        <f aca="false">L12/1000</f>
        <v>576.26275</v>
      </c>
      <c r="M25" s="9" t="n">
        <f aca="false">M12/1000</f>
        <v>907.64164</v>
      </c>
      <c r="N25" s="9" t="n">
        <f aca="false">AVERAGE(B25:L25)</f>
        <v>697.283425495855</v>
      </c>
      <c r="O25" s="9"/>
    </row>
    <row r="27" customFormat="false" ht="12.8" hidden="false" customHeight="false" outlineLevel="0" collapsed="false">
      <c r="B27" s="9" t="n">
        <f aca="false">SUM(B7:B11)</f>
        <v>1307258.5</v>
      </c>
      <c r="C27" s="9" t="n">
        <f aca="false">SUM(C7:C11)</f>
        <v>1008215.23</v>
      </c>
      <c r="D27" s="9" t="n">
        <f aca="false">SUM(D7:D11)</f>
        <v>2927310.5</v>
      </c>
      <c r="E27" s="9" t="n">
        <f aca="false">SUM(E7:E11)</f>
        <v>2965600</v>
      </c>
      <c r="F27" s="9" t="n">
        <f aca="false">SUM(F7:F11)</f>
        <v>1613993.65</v>
      </c>
      <c r="G27" s="9" t="n">
        <f aca="false">SUM(G7:G11)</f>
        <v>2863514.07</v>
      </c>
      <c r="H27" s="9" t="n">
        <f aca="false">SUM(H7:H11)</f>
        <v>3022518.79</v>
      </c>
      <c r="I27" s="9" t="n">
        <f aca="false">SUM(I7:I11)</f>
        <v>2365948.55</v>
      </c>
      <c r="J27" s="9" t="n">
        <f aca="false">SUM(J7:J11)</f>
        <v>2013058.33</v>
      </c>
      <c r="K27" s="9" t="n">
        <f aca="false">SUM(K7:K11)</f>
        <v>1679976.71981967</v>
      </c>
      <c r="L27" s="9" t="n">
        <f aca="false">SUM(L7:L11)</f>
        <v>1243232.27</v>
      </c>
      <c r="M27" s="9" t="n">
        <f aca="false">SUM(M7:M11)</f>
        <v>2624555.71</v>
      </c>
    </row>
    <row r="28" customFormat="false" ht="12.8" hidden="false" customHeight="false" outlineLevel="0" collapsed="false">
      <c r="A28" s="0" t="s">
        <v>7</v>
      </c>
      <c r="B28" s="9" t="n">
        <f aca="false">B27/1000</f>
        <v>1307.2585</v>
      </c>
      <c r="C28" s="9" t="n">
        <f aca="false">C27/1000</f>
        <v>1008.21523</v>
      </c>
      <c r="D28" s="9" t="n">
        <f aca="false">D27/1000</f>
        <v>2927.3105</v>
      </c>
      <c r="E28" s="9" t="n">
        <f aca="false">E27/1000</f>
        <v>2965.6</v>
      </c>
      <c r="F28" s="9" t="n">
        <f aca="false">F27/1000</f>
        <v>1613.99365</v>
      </c>
      <c r="G28" s="9" t="n">
        <f aca="false">G27/1000</f>
        <v>2863.51407</v>
      </c>
      <c r="H28" s="9" t="n">
        <f aca="false">H27/1000</f>
        <v>3022.51879</v>
      </c>
      <c r="I28" s="9" t="n">
        <f aca="false">I27/1000</f>
        <v>2365.94855</v>
      </c>
      <c r="J28" s="9" t="n">
        <f aca="false">J27/1000</f>
        <v>2013.05833</v>
      </c>
      <c r="K28" s="9" t="n">
        <f aca="false">K27/1000</f>
        <v>1679.97671981967</v>
      </c>
      <c r="L28" s="9" t="n">
        <f aca="false">L27/1000</f>
        <v>1243.23227</v>
      </c>
      <c r="M28" s="9" t="n">
        <f aca="false">M27/1000</f>
        <v>2624.55571</v>
      </c>
      <c r="N28" s="9" t="n">
        <f aca="false">AVERAGE(B28:M28)</f>
        <v>2136.26519331831</v>
      </c>
      <c r="O28" s="9"/>
    </row>
    <row r="29" customFormat="false" ht="12.8" hidden="false" customHeight="false" outlineLevel="0" collapsed="false">
      <c r="A29" s="0" t="s">
        <v>8</v>
      </c>
      <c r="B29" s="9" t="n">
        <f aca="false">(B25*100)/B28</f>
        <v>38.4075483158075</v>
      </c>
      <c r="C29" s="9" t="n">
        <f aca="false">(C25*100)/C28</f>
        <v>75.0167203881655</v>
      </c>
      <c r="D29" s="9" t="n">
        <f aca="false">(D25*100)/D28</f>
        <v>24.605862616897</v>
      </c>
      <c r="E29" s="9" t="n">
        <f aca="false">(E25*100)/E28</f>
        <v>18.3327067035339</v>
      </c>
      <c r="F29" s="9" t="n">
        <f aca="false">(F25*100)/F28</f>
        <v>37.169353175584</v>
      </c>
      <c r="G29" s="9" t="n">
        <f aca="false">(G25*100)/G28</f>
        <v>32.9637643442765</v>
      </c>
      <c r="H29" s="9" t="n">
        <f aca="false">(H25*100)/H28</f>
        <v>22.5092509681305</v>
      </c>
      <c r="I29" s="9" t="n">
        <f aca="false">(I25*100)/I28</f>
        <v>44.9758351676751</v>
      </c>
      <c r="J29" s="9" t="n">
        <f aca="false">(J25*100)/J28</f>
        <v>20.4997527319539</v>
      </c>
      <c r="K29" s="9" t="n">
        <f aca="false">(K25*100)/K28</f>
        <v>51.8172520002449</v>
      </c>
      <c r="L29" s="9" t="n">
        <f aca="false">(L25*100)/L28</f>
        <v>46.3519781384053</v>
      </c>
      <c r="M29" s="9" t="n">
        <f aca="false">(M25*100)/M28</f>
        <v>34.5826776144142</v>
      </c>
      <c r="N29" s="9" t="n">
        <f aca="false">AVERAGE(B29:M29)</f>
        <v>37.2693918470907</v>
      </c>
      <c r="O29" s="9"/>
    </row>
  </sheetData>
  <mergeCells count="3">
    <mergeCell ref="A1:K1"/>
    <mergeCell ref="A5:A6"/>
    <mergeCell ref="B5:K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2019-06-03T13:43:07Z</dcterms:created>
  <dc:creator>Fernando Ramos</dc:creator>
  <dc:description/>
  <dc:language>nl-NL</dc:language>
  <cp:lastModifiedBy/>
  <dcterms:modified xsi:type="dcterms:W3CDTF">2021-05-18T21:17:24Z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