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Downloads/"/>
    </mc:Choice>
  </mc:AlternateContent>
  <xr:revisionPtr revIDLastSave="0" documentId="13_ncr:1_{E4B5F10B-EB84-AC4C-A780-16E29982C64A}" xr6:coauthVersionLast="47" xr6:coauthVersionMax="47" xr10:uidLastSave="{00000000-0000-0000-0000-000000000000}"/>
  <bookViews>
    <workbookView xWindow="6800" yWindow="940" windowWidth="23840" windowHeight="21140" xr2:uid="{9278246A-2D17-4814-8BDC-FFB50D32ED72}"/>
  </bookViews>
  <sheets>
    <sheet name="Geoestadistico" sheetId="1" r:id="rId1"/>
    <sheet name="Bootstra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" i="1"/>
  <c r="K209" i="2"/>
  <c r="J209" i="2"/>
  <c r="I209" i="2"/>
  <c r="H209" i="2"/>
  <c r="G209" i="2"/>
  <c r="M209" i="2" s="1"/>
  <c r="F209" i="2"/>
  <c r="E209" i="2"/>
  <c r="D209" i="2"/>
  <c r="C209" i="2"/>
  <c r="B209" i="2"/>
  <c r="L209" i="2" s="1"/>
  <c r="K208" i="2"/>
  <c r="J208" i="2"/>
  <c r="I208" i="2"/>
  <c r="H208" i="2"/>
  <c r="G208" i="2"/>
  <c r="F208" i="2"/>
  <c r="E208" i="2"/>
  <c r="D208" i="2"/>
  <c r="L208" i="2" s="1"/>
  <c r="C208" i="2"/>
  <c r="B208" i="2"/>
  <c r="K207" i="2"/>
  <c r="J207" i="2"/>
  <c r="I207" i="2"/>
  <c r="M207" i="2" s="1"/>
  <c r="H207" i="2"/>
  <c r="G207" i="2"/>
  <c r="F207" i="2"/>
  <c r="E207" i="2"/>
  <c r="D207" i="2"/>
  <c r="C207" i="2"/>
  <c r="B207" i="2"/>
  <c r="K206" i="2"/>
  <c r="J206" i="2"/>
  <c r="I206" i="2"/>
  <c r="H206" i="2"/>
  <c r="G206" i="2"/>
  <c r="F206" i="2"/>
  <c r="E206" i="2"/>
  <c r="D206" i="2"/>
  <c r="C206" i="2"/>
  <c r="B206" i="2"/>
  <c r="K205" i="2"/>
  <c r="J205" i="2"/>
  <c r="I205" i="2"/>
  <c r="H205" i="2"/>
  <c r="G205" i="2"/>
  <c r="F205" i="2"/>
  <c r="E205" i="2"/>
  <c r="D205" i="2"/>
  <c r="C205" i="2"/>
  <c r="B205" i="2"/>
  <c r="K204" i="2"/>
  <c r="J204" i="2"/>
  <c r="I204" i="2"/>
  <c r="H204" i="2"/>
  <c r="G204" i="2"/>
  <c r="F204" i="2"/>
  <c r="E204" i="2"/>
  <c r="D204" i="2"/>
  <c r="L204" i="2" s="1"/>
  <c r="C204" i="2"/>
  <c r="B204" i="2"/>
  <c r="K203" i="2"/>
  <c r="J203" i="2"/>
  <c r="I203" i="2"/>
  <c r="M203" i="2" s="1"/>
  <c r="H203" i="2"/>
  <c r="G203" i="2"/>
  <c r="F203" i="2"/>
  <c r="E203" i="2"/>
  <c r="D203" i="2"/>
  <c r="C203" i="2"/>
  <c r="L203" i="2" s="1"/>
  <c r="B203" i="2"/>
  <c r="K202" i="2"/>
  <c r="J202" i="2"/>
  <c r="I202" i="2"/>
  <c r="H202" i="2"/>
  <c r="G202" i="2"/>
  <c r="F202" i="2"/>
  <c r="E202" i="2"/>
  <c r="D202" i="2"/>
  <c r="C202" i="2"/>
  <c r="B202" i="2"/>
  <c r="K201" i="2"/>
  <c r="J201" i="2"/>
  <c r="I201" i="2"/>
  <c r="H201" i="2"/>
  <c r="G201" i="2"/>
  <c r="F201" i="2"/>
  <c r="E201" i="2"/>
  <c r="D201" i="2"/>
  <c r="C201" i="2"/>
  <c r="B201" i="2"/>
  <c r="K200" i="2"/>
  <c r="J200" i="2"/>
  <c r="I200" i="2"/>
  <c r="H200" i="2"/>
  <c r="G200" i="2"/>
  <c r="F200" i="2"/>
  <c r="E200" i="2"/>
  <c r="D200" i="2"/>
  <c r="C200" i="2"/>
  <c r="B200" i="2"/>
  <c r="K199" i="2"/>
  <c r="J199" i="2"/>
  <c r="I199" i="2"/>
  <c r="H199" i="2"/>
  <c r="G199" i="2"/>
  <c r="F199" i="2"/>
  <c r="E199" i="2"/>
  <c r="D199" i="2"/>
  <c r="C199" i="2"/>
  <c r="B199" i="2"/>
  <c r="K198" i="2"/>
  <c r="J198" i="2"/>
  <c r="I198" i="2"/>
  <c r="H198" i="2"/>
  <c r="G198" i="2"/>
  <c r="F198" i="2"/>
  <c r="E198" i="2"/>
  <c r="D198" i="2"/>
  <c r="C198" i="2"/>
  <c r="B198" i="2"/>
  <c r="K197" i="2"/>
  <c r="J197" i="2"/>
  <c r="I197" i="2"/>
  <c r="H197" i="2"/>
  <c r="G197" i="2"/>
  <c r="F197" i="2"/>
  <c r="E197" i="2"/>
  <c r="D197" i="2"/>
  <c r="C197" i="2"/>
  <c r="B197" i="2"/>
  <c r="K196" i="2"/>
  <c r="J196" i="2"/>
  <c r="I196" i="2"/>
  <c r="H196" i="2"/>
  <c r="G196" i="2"/>
  <c r="M196" i="2" s="1"/>
  <c r="F196" i="2"/>
  <c r="E196" i="2"/>
  <c r="D196" i="2"/>
  <c r="C196" i="2"/>
  <c r="B196" i="2"/>
  <c r="M195" i="2"/>
  <c r="K195" i="2"/>
  <c r="J195" i="2"/>
  <c r="I195" i="2"/>
  <c r="H195" i="2"/>
  <c r="G195" i="2"/>
  <c r="F195" i="2"/>
  <c r="E195" i="2"/>
  <c r="D195" i="2"/>
  <c r="C195" i="2"/>
  <c r="B195" i="2"/>
  <c r="K194" i="2"/>
  <c r="J194" i="2"/>
  <c r="I194" i="2"/>
  <c r="H194" i="2"/>
  <c r="G194" i="2"/>
  <c r="F194" i="2"/>
  <c r="E194" i="2"/>
  <c r="D194" i="2"/>
  <c r="C194" i="2"/>
  <c r="B194" i="2"/>
  <c r="K193" i="2"/>
  <c r="J193" i="2"/>
  <c r="I193" i="2"/>
  <c r="H193" i="2"/>
  <c r="G193" i="2"/>
  <c r="F193" i="2"/>
  <c r="E193" i="2"/>
  <c r="D193" i="2"/>
  <c r="C193" i="2"/>
  <c r="B193" i="2"/>
  <c r="L193" i="2" s="1"/>
  <c r="K192" i="2"/>
  <c r="J192" i="2"/>
  <c r="I192" i="2"/>
  <c r="H192" i="2"/>
  <c r="G192" i="2"/>
  <c r="F192" i="2"/>
  <c r="E192" i="2"/>
  <c r="D192" i="2"/>
  <c r="C192" i="2"/>
  <c r="B192" i="2"/>
  <c r="K191" i="2"/>
  <c r="J191" i="2"/>
  <c r="I191" i="2"/>
  <c r="H191" i="2"/>
  <c r="G191" i="2"/>
  <c r="M191" i="2" s="1"/>
  <c r="F191" i="2"/>
  <c r="E191" i="2"/>
  <c r="D191" i="2"/>
  <c r="C191" i="2"/>
  <c r="B191" i="2"/>
  <c r="K190" i="2"/>
  <c r="J190" i="2"/>
  <c r="I190" i="2"/>
  <c r="H190" i="2"/>
  <c r="G190" i="2"/>
  <c r="F190" i="2"/>
  <c r="E190" i="2"/>
  <c r="D190" i="2"/>
  <c r="C190" i="2"/>
  <c r="B190" i="2"/>
  <c r="K189" i="2"/>
  <c r="J189" i="2"/>
  <c r="I189" i="2"/>
  <c r="H189" i="2"/>
  <c r="G189" i="2"/>
  <c r="M189" i="2" s="1"/>
  <c r="F189" i="2"/>
  <c r="E189" i="2"/>
  <c r="D189" i="2"/>
  <c r="C189" i="2"/>
  <c r="B189" i="2"/>
  <c r="K188" i="2"/>
  <c r="J188" i="2"/>
  <c r="I188" i="2"/>
  <c r="H188" i="2"/>
  <c r="G188" i="2"/>
  <c r="F188" i="2"/>
  <c r="E188" i="2"/>
  <c r="D188" i="2"/>
  <c r="C188" i="2"/>
  <c r="B188" i="2"/>
  <c r="K187" i="2"/>
  <c r="J187" i="2"/>
  <c r="M187" i="2" s="1"/>
  <c r="I187" i="2"/>
  <c r="H187" i="2"/>
  <c r="G187" i="2"/>
  <c r="F187" i="2"/>
  <c r="E187" i="2"/>
  <c r="D187" i="2"/>
  <c r="C187" i="2"/>
  <c r="B187" i="2"/>
  <c r="K186" i="2"/>
  <c r="J186" i="2"/>
  <c r="I186" i="2"/>
  <c r="H186" i="2"/>
  <c r="G186" i="2"/>
  <c r="F186" i="2"/>
  <c r="E186" i="2"/>
  <c r="D186" i="2"/>
  <c r="C186" i="2"/>
  <c r="B186" i="2"/>
  <c r="L186" i="2" s="1"/>
  <c r="K185" i="2"/>
  <c r="J185" i="2"/>
  <c r="I185" i="2"/>
  <c r="H185" i="2"/>
  <c r="G185" i="2"/>
  <c r="F185" i="2"/>
  <c r="E185" i="2"/>
  <c r="D185" i="2"/>
  <c r="C185" i="2"/>
  <c r="B185" i="2"/>
  <c r="K184" i="2"/>
  <c r="J184" i="2"/>
  <c r="I184" i="2"/>
  <c r="H184" i="2"/>
  <c r="G184" i="2"/>
  <c r="F184" i="2"/>
  <c r="E184" i="2"/>
  <c r="D184" i="2"/>
  <c r="L184" i="2" s="1"/>
  <c r="C184" i="2"/>
  <c r="B184" i="2"/>
  <c r="K183" i="2"/>
  <c r="J183" i="2"/>
  <c r="I183" i="2"/>
  <c r="H183" i="2"/>
  <c r="G183" i="2"/>
  <c r="F183" i="2"/>
  <c r="E183" i="2"/>
  <c r="D183" i="2"/>
  <c r="C183" i="2"/>
  <c r="B183" i="2"/>
  <c r="L183" i="2" s="1"/>
  <c r="K182" i="2"/>
  <c r="J182" i="2"/>
  <c r="I182" i="2"/>
  <c r="H182" i="2"/>
  <c r="G182" i="2"/>
  <c r="F182" i="2"/>
  <c r="E182" i="2"/>
  <c r="D182" i="2"/>
  <c r="C182" i="2"/>
  <c r="B182" i="2"/>
  <c r="K181" i="2"/>
  <c r="J181" i="2"/>
  <c r="I181" i="2"/>
  <c r="H181" i="2"/>
  <c r="G181" i="2"/>
  <c r="F181" i="2"/>
  <c r="E181" i="2"/>
  <c r="D181" i="2"/>
  <c r="C181" i="2"/>
  <c r="B181" i="2"/>
  <c r="K180" i="2"/>
  <c r="J180" i="2"/>
  <c r="I180" i="2"/>
  <c r="H180" i="2"/>
  <c r="M180" i="2" s="1"/>
  <c r="G180" i="2"/>
  <c r="F180" i="2"/>
  <c r="E180" i="2"/>
  <c r="D180" i="2"/>
  <c r="C180" i="2"/>
  <c r="B180" i="2"/>
  <c r="K179" i="2"/>
  <c r="J179" i="2"/>
  <c r="I179" i="2"/>
  <c r="H179" i="2"/>
  <c r="G179" i="2"/>
  <c r="M179" i="2" s="1"/>
  <c r="F179" i="2"/>
  <c r="E179" i="2"/>
  <c r="D179" i="2"/>
  <c r="C179" i="2"/>
  <c r="B179" i="2"/>
  <c r="K178" i="2"/>
  <c r="J178" i="2"/>
  <c r="I178" i="2"/>
  <c r="H178" i="2"/>
  <c r="G178" i="2"/>
  <c r="F178" i="2"/>
  <c r="E178" i="2"/>
  <c r="D178" i="2"/>
  <c r="C178" i="2"/>
  <c r="B178" i="2"/>
  <c r="K177" i="2"/>
  <c r="J177" i="2"/>
  <c r="I177" i="2"/>
  <c r="H177" i="2"/>
  <c r="G177" i="2"/>
  <c r="F177" i="2"/>
  <c r="E177" i="2"/>
  <c r="D177" i="2"/>
  <c r="C177" i="2"/>
  <c r="L177" i="2" s="1"/>
  <c r="B177" i="2"/>
  <c r="K176" i="2"/>
  <c r="J176" i="2"/>
  <c r="I176" i="2"/>
  <c r="H176" i="2"/>
  <c r="G176" i="2"/>
  <c r="F176" i="2"/>
  <c r="E176" i="2"/>
  <c r="D176" i="2"/>
  <c r="C176" i="2"/>
  <c r="B176" i="2"/>
  <c r="M175" i="2"/>
  <c r="K175" i="2"/>
  <c r="J175" i="2"/>
  <c r="I175" i="2"/>
  <c r="H175" i="2"/>
  <c r="G175" i="2"/>
  <c r="F175" i="2"/>
  <c r="E175" i="2"/>
  <c r="D175" i="2"/>
  <c r="C175" i="2"/>
  <c r="B175" i="2"/>
  <c r="K174" i="2"/>
  <c r="J174" i="2"/>
  <c r="I174" i="2"/>
  <c r="H174" i="2"/>
  <c r="G174" i="2"/>
  <c r="F174" i="2"/>
  <c r="E174" i="2"/>
  <c r="D174" i="2"/>
  <c r="C174" i="2"/>
  <c r="B174" i="2"/>
  <c r="K173" i="2"/>
  <c r="J173" i="2"/>
  <c r="I173" i="2"/>
  <c r="H173" i="2"/>
  <c r="G173" i="2"/>
  <c r="F173" i="2"/>
  <c r="E173" i="2"/>
  <c r="D173" i="2"/>
  <c r="C173" i="2"/>
  <c r="B173" i="2"/>
  <c r="L173" i="2" s="1"/>
  <c r="K172" i="2"/>
  <c r="J172" i="2"/>
  <c r="I172" i="2"/>
  <c r="H172" i="2"/>
  <c r="G172" i="2"/>
  <c r="F172" i="2"/>
  <c r="E172" i="2"/>
  <c r="D172" i="2"/>
  <c r="C172" i="2"/>
  <c r="B172" i="2"/>
  <c r="K171" i="2"/>
  <c r="J171" i="2"/>
  <c r="I171" i="2"/>
  <c r="H171" i="2"/>
  <c r="G171" i="2"/>
  <c r="M171" i="2" s="1"/>
  <c r="F171" i="2"/>
  <c r="E171" i="2"/>
  <c r="D171" i="2"/>
  <c r="C171" i="2"/>
  <c r="B171" i="2"/>
  <c r="K170" i="2"/>
  <c r="J170" i="2"/>
  <c r="I170" i="2"/>
  <c r="H170" i="2"/>
  <c r="G170" i="2"/>
  <c r="F170" i="2"/>
  <c r="E170" i="2"/>
  <c r="D170" i="2"/>
  <c r="C170" i="2"/>
  <c r="B170" i="2"/>
  <c r="K169" i="2"/>
  <c r="J169" i="2"/>
  <c r="I169" i="2"/>
  <c r="H169" i="2"/>
  <c r="G169" i="2"/>
  <c r="M169" i="2" s="1"/>
  <c r="F169" i="2"/>
  <c r="E169" i="2"/>
  <c r="D169" i="2"/>
  <c r="C169" i="2"/>
  <c r="B169" i="2"/>
  <c r="K168" i="2"/>
  <c r="J168" i="2"/>
  <c r="I168" i="2"/>
  <c r="H168" i="2"/>
  <c r="G168" i="2"/>
  <c r="F168" i="2"/>
  <c r="E168" i="2"/>
  <c r="D168" i="2"/>
  <c r="C168" i="2"/>
  <c r="B168" i="2"/>
  <c r="K167" i="2"/>
  <c r="J167" i="2"/>
  <c r="I167" i="2"/>
  <c r="H167" i="2"/>
  <c r="G167" i="2"/>
  <c r="F167" i="2"/>
  <c r="E167" i="2"/>
  <c r="D167" i="2"/>
  <c r="C167" i="2"/>
  <c r="B167" i="2"/>
  <c r="K166" i="2"/>
  <c r="J166" i="2"/>
  <c r="I166" i="2"/>
  <c r="H166" i="2"/>
  <c r="G166" i="2"/>
  <c r="F166" i="2"/>
  <c r="E166" i="2"/>
  <c r="D166" i="2"/>
  <c r="C166" i="2"/>
  <c r="B166" i="2"/>
  <c r="K156" i="2"/>
  <c r="J156" i="2"/>
  <c r="I156" i="2"/>
  <c r="H156" i="2"/>
  <c r="G156" i="2"/>
  <c r="F156" i="2"/>
  <c r="E156" i="2"/>
  <c r="D156" i="2"/>
  <c r="C156" i="2"/>
  <c r="B156" i="2"/>
  <c r="K155" i="2"/>
  <c r="J155" i="2"/>
  <c r="M155" i="2" s="1"/>
  <c r="I155" i="2"/>
  <c r="H155" i="2"/>
  <c r="G155" i="2"/>
  <c r="F155" i="2"/>
  <c r="E155" i="2"/>
  <c r="D155" i="2"/>
  <c r="C155" i="2"/>
  <c r="B155" i="2"/>
  <c r="K154" i="2"/>
  <c r="J154" i="2"/>
  <c r="I154" i="2"/>
  <c r="H154" i="2"/>
  <c r="G154" i="2"/>
  <c r="F154" i="2"/>
  <c r="E154" i="2"/>
  <c r="D154" i="2"/>
  <c r="C154" i="2"/>
  <c r="B154" i="2"/>
  <c r="L154" i="2" s="1"/>
  <c r="K153" i="2"/>
  <c r="J153" i="2"/>
  <c r="I153" i="2"/>
  <c r="H153" i="2"/>
  <c r="G153" i="2"/>
  <c r="F153" i="2"/>
  <c r="E153" i="2"/>
  <c r="D153" i="2"/>
  <c r="C153" i="2"/>
  <c r="B153" i="2"/>
  <c r="K152" i="2"/>
  <c r="J152" i="2"/>
  <c r="I152" i="2"/>
  <c r="H152" i="2"/>
  <c r="G152" i="2"/>
  <c r="F152" i="2"/>
  <c r="E152" i="2"/>
  <c r="D152" i="2"/>
  <c r="L152" i="2" s="1"/>
  <c r="C152" i="2"/>
  <c r="B152" i="2"/>
  <c r="K151" i="2"/>
  <c r="J151" i="2"/>
  <c r="I151" i="2"/>
  <c r="H151" i="2"/>
  <c r="G151" i="2"/>
  <c r="F151" i="2"/>
  <c r="E151" i="2"/>
  <c r="D151" i="2"/>
  <c r="C151" i="2"/>
  <c r="B151" i="2"/>
  <c r="L151" i="2" s="1"/>
  <c r="K150" i="2"/>
  <c r="J150" i="2"/>
  <c r="I150" i="2"/>
  <c r="H150" i="2"/>
  <c r="G150" i="2"/>
  <c r="F150" i="2"/>
  <c r="E150" i="2"/>
  <c r="D150" i="2"/>
  <c r="C150" i="2"/>
  <c r="B150" i="2"/>
  <c r="K149" i="2"/>
  <c r="J149" i="2"/>
  <c r="I149" i="2"/>
  <c r="H149" i="2"/>
  <c r="G149" i="2"/>
  <c r="F149" i="2"/>
  <c r="E149" i="2"/>
  <c r="D149" i="2"/>
  <c r="C149" i="2"/>
  <c r="B149" i="2"/>
  <c r="K148" i="2"/>
  <c r="J148" i="2"/>
  <c r="I148" i="2"/>
  <c r="H148" i="2"/>
  <c r="G148" i="2"/>
  <c r="F148" i="2"/>
  <c r="E148" i="2"/>
  <c r="D148" i="2"/>
  <c r="C148" i="2"/>
  <c r="B148" i="2"/>
  <c r="K147" i="2"/>
  <c r="J147" i="2"/>
  <c r="I147" i="2"/>
  <c r="H147" i="2"/>
  <c r="G147" i="2"/>
  <c r="M147" i="2" s="1"/>
  <c r="F147" i="2"/>
  <c r="E147" i="2"/>
  <c r="D147" i="2"/>
  <c r="C147" i="2"/>
  <c r="B147" i="2"/>
  <c r="K146" i="2"/>
  <c r="J146" i="2"/>
  <c r="I146" i="2"/>
  <c r="H146" i="2"/>
  <c r="G146" i="2"/>
  <c r="F146" i="2"/>
  <c r="E146" i="2"/>
  <c r="D146" i="2"/>
  <c r="C146" i="2"/>
  <c r="B146" i="2"/>
  <c r="K145" i="2"/>
  <c r="J145" i="2"/>
  <c r="I145" i="2"/>
  <c r="H145" i="2"/>
  <c r="G145" i="2"/>
  <c r="F145" i="2"/>
  <c r="E145" i="2"/>
  <c r="D145" i="2"/>
  <c r="C145" i="2"/>
  <c r="B145" i="2"/>
  <c r="K144" i="2"/>
  <c r="J144" i="2"/>
  <c r="I144" i="2"/>
  <c r="H144" i="2"/>
  <c r="G144" i="2"/>
  <c r="F144" i="2"/>
  <c r="E144" i="2"/>
  <c r="D144" i="2"/>
  <c r="C144" i="2"/>
  <c r="B144" i="2"/>
  <c r="M143" i="2"/>
  <c r="K143" i="2"/>
  <c r="J143" i="2"/>
  <c r="I143" i="2"/>
  <c r="H143" i="2"/>
  <c r="G143" i="2"/>
  <c r="F143" i="2"/>
  <c r="E143" i="2"/>
  <c r="D143" i="2"/>
  <c r="C143" i="2"/>
  <c r="B143" i="2"/>
  <c r="K142" i="2"/>
  <c r="J142" i="2"/>
  <c r="I142" i="2"/>
  <c r="H142" i="2"/>
  <c r="G142" i="2"/>
  <c r="F142" i="2"/>
  <c r="E142" i="2"/>
  <c r="D142" i="2"/>
  <c r="C142" i="2"/>
  <c r="B142" i="2"/>
  <c r="K141" i="2"/>
  <c r="J141" i="2"/>
  <c r="I141" i="2"/>
  <c r="H141" i="2"/>
  <c r="G141" i="2"/>
  <c r="F141" i="2"/>
  <c r="E141" i="2"/>
  <c r="D141" i="2"/>
  <c r="C141" i="2"/>
  <c r="B141" i="2"/>
  <c r="L141" i="2" s="1"/>
  <c r="K140" i="2"/>
  <c r="J140" i="2"/>
  <c r="I140" i="2"/>
  <c r="H140" i="2"/>
  <c r="G140" i="2"/>
  <c r="F140" i="2"/>
  <c r="E140" i="2"/>
  <c r="D140" i="2"/>
  <c r="C140" i="2"/>
  <c r="B140" i="2"/>
  <c r="K139" i="2"/>
  <c r="J139" i="2"/>
  <c r="I139" i="2"/>
  <c r="H139" i="2"/>
  <c r="G139" i="2"/>
  <c r="M139" i="2" s="1"/>
  <c r="F139" i="2"/>
  <c r="E139" i="2"/>
  <c r="D139" i="2"/>
  <c r="C139" i="2"/>
  <c r="B139" i="2"/>
  <c r="K138" i="2"/>
  <c r="J138" i="2"/>
  <c r="I138" i="2"/>
  <c r="H138" i="2"/>
  <c r="G138" i="2"/>
  <c r="F138" i="2"/>
  <c r="E138" i="2"/>
  <c r="D138" i="2"/>
  <c r="C138" i="2"/>
  <c r="B138" i="2"/>
  <c r="K137" i="2"/>
  <c r="J137" i="2"/>
  <c r="I137" i="2"/>
  <c r="H137" i="2"/>
  <c r="G137" i="2"/>
  <c r="M137" i="2" s="1"/>
  <c r="F137" i="2"/>
  <c r="E137" i="2"/>
  <c r="D137" i="2"/>
  <c r="C137" i="2"/>
  <c r="B137" i="2"/>
  <c r="K136" i="2"/>
  <c r="J136" i="2"/>
  <c r="I136" i="2"/>
  <c r="H136" i="2"/>
  <c r="G136" i="2"/>
  <c r="F136" i="2"/>
  <c r="E136" i="2"/>
  <c r="D136" i="2"/>
  <c r="C136" i="2"/>
  <c r="B136" i="2"/>
  <c r="K135" i="2"/>
  <c r="J135" i="2"/>
  <c r="I135" i="2"/>
  <c r="M135" i="2" s="1"/>
  <c r="H135" i="2"/>
  <c r="G135" i="2"/>
  <c r="F135" i="2"/>
  <c r="E135" i="2"/>
  <c r="D135" i="2"/>
  <c r="C135" i="2"/>
  <c r="B135" i="2"/>
  <c r="K134" i="2"/>
  <c r="J134" i="2"/>
  <c r="I134" i="2"/>
  <c r="H134" i="2"/>
  <c r="G134" i="2"/>
  <c r="F134" i="2"/>
  <c r="E134" i="2"/>
  <c r="D134" i="2"/>
  <c r="C134" i="2"/>
  <c r="B134" i="2"/>
  <c r="K133" i="2"/>
  <c r="J133" i="2"/>
  <c r="I133" i="2"/>
  <c r="H133" i="2"/>
  <c r="G133" i="2"/>
  <c r="F133" i="2"/>
  <c r="E133" i="2"/>
  <c r="D133" i="2"/>
  <c r="C133" i="2"/>
  <c r="B133" i="2"/>
  <c r="K132" i="2"/>
  <c r="J132" i="2"/>
  <c r="I132" i="2"/>
  <c r="H132" i="2"/>
  <c r="G132" i="2"/>
  <c r="F132" i="2"/>
  <c r="E132" i="2"/>
  <c r="D132" i="2"/>
  <c r="C132" i="2"/>
  <c r="B132" i="2"/>
  <c r="K131" i="2"/>
  <c r="J131" i="2"/>
  <c r="I131" i="2"/>
  <c r="H131" i="2"/>
  <c r="M131" i="2" s="1"/>
  <c r="G131" i="2"/>
  <c r="F131" i="2"/>
  <c r="E131" i="2"/>
  <c r="D131" i="2"/>
  <c r="C131" i="2"/>
  <c r="B131" i="2"/>
  <c r="K130" i="2"/>
  <c r="J130" i="2"/>
  <c r="I130" i="2"/>
  <c r="H130" i="2"/>
  <c r="M130" i="2" s="1"/>
  <c r="G130" i="2"/>
  <c r="F130" i="2"/>
  <c r="E130" i="2"/>
  <c r="D130" i="2"/>
  <c r="C130" i="2"/>
  <c r="B130" i="2"/>
  <c r="K129" i="2"/>
  <c r="J129" i="2"/>
  <c r="I129" i="2"/>
  <c r="H129" i="2"/>
  <c r="G129" i="2"/>
  <c r="F129" i="2"/>
  <c r="E129" i="2"/>
  <c r="D129" i="2"/>
  <c r="C129" i="2"/>
  <c r="B129" i="2"/>
  <c r="K128" i="2"/>
  <c r="J128" i="2"/>
  <c r="I128" i="2"/>
  <c r="H128" i="2"/>
  <c r="G128" i="2"/>
  <c r="F128" i="2"/>
  <c r="E128" i="2"/>
  <c r="D128" i="2"/>
  <c r="C128" i="2"/>
  <c r="B128" i="2"/>
  <c r="K127" i="2"/>
  <c r="J127" i="2"/>
  <c r="I127" i="2"/>
  <c r="H127" i="2"/>
  <c r="G127" i="2"/>
  <c r="M127" i="2" s="1"/>
  <c r="F127" i="2"/>
  <c r="E127" i="2"/>
  <c r="D127" i="2"/>
  <c r="C127" i="2"/>
  <c r="B127" i="2"/>
  <c r="K126" i="2"/>
  <c r="J126" i="2"/>
  <c r="I126" i="2"/>
  <c r="H126" i="2"/>
  <c r="G126" i="2"/>
  <c r="F126" i="2"/>
  <c r="E126" i="2"/>
  <c r="D126" i="2"/>
  <c r="C126" i="2"/>
  <c r="B126" i="2"/>
  <c r="K125" i="2"/>
  <c r="J125" i="2"/>
  <c r="I125" i="2"/>
  <c r="H125" i="2"/>
  <c r="G125" i="2"/>
  <c r="F125" i="2"/>
  <c r="E125" i="2"/>
  <c r="D125" i="2"/>
  <c r="C125" i="2"/>
  <c r="B125" i="2"/>
  <c r="K124" i="2"/>
  <c r="J124" i="2"/>
  <c r="I124" i="2"/>
  <c r="H124" i="2"/>
  <c r="G124" i="2"/>
  <c r="F124" i="2"/>
  <c r="E124" i="2"/>
  <c r="D124" i="2"/>
  <c r="C124" i="2"/>
  <c r="B124" i="2"/>
  <c r="K123" i="2"/>
  <c r="J123" i="2"/>
  <c r="I123" i="2"/>
  <c r="H123" i="2"/>
  <c r="G123" i="2"/>
  <c r="F123" i="2"/>
  <c r="E123" i="2"/>
  <c r="D123" i="2"/>
  <c r="C123" i="2"/>
  <c r="B123" i="2"/>
  <c r="K122" i="2"/>
  <c r="J122" i="2"/>
  <c r="I122" i="2"/>
  <c r="H122" i="2"/>
  <c r="G122" i="2"/>
  <c r="F122" i="2"/>
  <c r="E122" i="2"/>
  <c r="D122" i="2"/>
  <c r="C122" i="2"/>
  <c r="L122" i="2" s="1"/>
  <c r="B122" i="2"/>
  <c r="K121" i="2"/>
  <c r="J121" i="2"/>
  <c r="I121" i="2"/>
  <c r="H121" i="2"/>
  <c r="G121" i="2"/>
  <c r="F121" i="2"/>
  <c r="E121" i="2"/>
  <c r="D121" i="2"/>
  <c r="C121" i="2"/>
  <c r="B121" i="2"/>
  <c r="K120" i="2"/>
  <c r="J120" i="2"/>
  <c r="I120" i="2"/>
  <c r="H120" i="2"/>
  <c r="G120" i="2"/>
  <c r="F120" i="2"/>
  <c r="E120" i="2"/>
  <c r="D120" i="2"/>
  <c r="C120" i="2"/>
  <c r="B120" i="2"/>
  <c r="K119" i="2"/>
  <c r="J119" i="2"/>
  <c r="I119" i="2"/>
  <c r="H119" i="2"/>
  <c r="G119" i="2"/>
  <c r="F119" i="2"/>
  <c r="E119" i="2"/>
  <c r="D119" i="2"/>
  <c r="C119" i="2"/>
  <c r="B119" i="2"/>
  <c r="K118" i="2"/>
  <c r="J118" i="2"/>
  <c r="I118" i="2"/>
  <c r="H118" i="2"/>
  <c r="G118" i="2"/>
  <c r="F118" i="2"/>
  <c r="E118" i="2"/>
  <c r="D118" i="2"/>
  <c r="C118" i="2"/>
  <c r="B118" i="2"/>
  <c r="K117" i="2"/>
  <c r="J117" i="2"/>
  <c r="I117" i="2"/>
  <c r="H117" i="2"/>
  <c r="G117" i="2"/>
  <c r="F117" i="2"/>
  <c r="E117" i="2"/>
  <c r="D117" i="2"/>
  <c r="C117" i="2"/>
  <c r="B117" i="2"/>
  <c r="K116" i="2"/>
  <c r="J116" i="2"/>
  <c r="I116" i="2"/>
  <c r="M116" i="2" s="1"/>
  <c r="H116" i="2"/>
  <c r="G116" i="2"/>
  <c r="F116" i="2"/>
  <c r="E116" i="2"/>
  <c r="D116" i="2"/>
  <c r="C116" i="2"/>
  <c r="B116" i="2"/>
  <c r="K115" i="2"/>
  <c r="J115" i="2"/>
  <c r="I115" i="2"/>
  <c r="H115" i="2"/>
  <c r="G115" i="2"/>
  <c r="M115" i="2" s="1"/>
  <c r="F115" i="2"/>
  <c r="E115" i="2"/>
  <c r="D115" i="2"/>
  <c r="C115" i="2"/>
  <c r="B115" i="2"/>
  <c r="K114" i="2"/>
  <c r="J114" i="2"/>
  <c r="I114" i="2"/>
  <c r="H114" i="2"/>
  <c r="G114" i="2"/>
  <c r="F114" i="2"/>
  <c r="E114" i="2"/>
  <c r="D114" i="2"/>
  <c r="C114" i="2"/>
  <c r="B114" i="2"/>
  <c r="K113" i="2"/>
  <c r="J113" i="2"/>
  <c r="I113" i="2"/>
  <c r="H113" i="2"/>
  <c r="G113" i="2"/>
  <c r="F113" i="2"/>
  <c r="E113" i="2"/>
  <c r="D113" i="2"/>
  <c r="C113" i="2"/>
  <c r="B113" i="2"/>
  <c r="K106" i="2"/>
  <c r="J106" i="2"/>
  <c r="I106" i="2"/>
  <c r="H106" i="2"/>
  <c r="M106" i="2" s="1"/>
  <c r="G106" i="2"/>
  <c r="F106" i="2"/>
  <c r="E106" i="2"/>
  <c r="D106" i="2"/>
  <c r="C106" i="2"/>
  <c r="B106" i="2"/>
  <c r="K101" i="2"/>
  <c r="J101" i="2"/>
  <c r="I101" i="2"/>
  <c r="H101" i="2"/>
  <c r="G101" i="2"/>
  <c r="M101" i="2" s="1"/>
  <c r="F101" i="2"/>
  <c r="E101" i="2"/>
  <c r="D101" i="2"/>
  <c r="C101" i="2"/>
  <c r="B101" i="2"/>
  <c r="K100" i="2"/>
  <c r="J100" i="2"/>
  <c r="I100" i="2"/>
  <c r="H100" i="2"/>
  <c r="G100" i="2"/>
  <c r="F100" i="2"/>
  <c r="E100" i="2"/>
  <c r="D100" i="2"/>
  <c r="C100" i="2"/>
  <c r="B100" i="2"/>
  <c r="K99" i="2"/>
  <c r="J99" i="2"/>
  <c r="I99" i="2"/>
  <c r="H99" i="2"/>
  <c r="G99" i="2"/>
  <c r="F99" i="2"/>
  <c r="E99" i="2"/>
  <c r="D99" i="2"/>
  <c r="C99" i="2"/>
  <c r="B99" i="2"/>
  <c r="K98" i="2"/>
  <c r="J98" i="2"/>
  <c r="I98" i="2"/>
  <c r="H98" i="2"/>
  <c r="G98" i="2"/>
  <c r="F98" i="2"/>
  <c r="E98" i="2"/>
  <c r="D98" i="2"/>
  <c r="C98" i="2"/>
  <c r="B98" i="2"/>
  <c r="K97" i="2"/>
  <c r="J97" i="2"/>
  <c r="I97" i="2"/>
  <c r="H97" i="2"/>
  <c r="G97" i="2"/>
  <c r="F97" i="2"/>
  <c r="E97" i="2"/>
  <c r="D97" i="2"/>
  <c r="C97" i="2"/>
  <c r="B97" i="2"/>
  <c r="K96" i="2"/>
  <c r="J96" i="2"/>
  <c r="M96" i="2" s="1"/>
  <c r="I96" i="2"/>
  <c r="H96" i="2"/>
  <c r="G96" i="2"/>
  <c r="F96" i="2"/>
  <c r="E96" i="2"/>
  <c r="D96" i="2"/>
  <c r="C96" i="2"/>
  <c r="B96" i="2"/>
  <c r="K95" i="2"/>
  <c r="J95" i="2"/>
  <c r="I95" i="2"/>
  <c r="H95" i="2"/>
  <c r="G95" i="2"/>
  <c r="F95" i="2"/>
  <c r="E95" i="2"/>
  <c r="D95" i="2"/>
  <c r="C95" i="2"/>
  <c r="B95" i="2"/>
  <c r="L95" i="2" s="1"/>
  <c r="K94" i="2"/>
  <c r="J94" i="2"/>
  <c r="I94" i="2"/>
  <c r="H94" i="2"/>
  <c r="G94" i="2"/>
  <c r="F94" i="2"/>
  <c r="E94" i="2"/>
  <c r="D94" i="2"/>
  <c r="C94" i="2"/>
  <c r="B94" i="2"/>
  <c r="K93" i="2"/>
  <c r="J93" i="2"/>
  <c r="I93" i="2"/>
  <c r="H93" i="2"/>
  <c r="G93" i="2"/>
  <c r="F93" i="2"/>
  <c r="E93" i="2"/>
  <c r="D93" i="2"/>
  <c r="C93" i="2"/>
  <c r="B93" i="2"/>
  <c r="K92" i="2"/>
  <c r="J92" i="2"/>
  <c r="I92" i="2"/>
  <c r="H92" i="2"/>
  <c r="G92" i="2"/>
  <c r="F92" i="2"/>
  <c r="E92" i="2"/>
  <c r="D92" i="2"/>
  <c r="C92" i="2"/>
  <c r="B92" i="2"/>
  <c r="K91" i="2"/>
  <c r="J91" i="2"/>
  <c r="I91" i="2"/>
  <c r="H91" i="2"/>
  <c r="G91" i="2"/>
  <c r="F91" i="2"/>
  <c r="E91" i="2"/>
  <c r="D91" i="2"/>
  <c r="C91" i="2"/>
  <c r="B91" i="2"/>
  <c r="K90" i="2"/>
  <c r="J90" i="2"/>
  <c r="I90" i="2"/>
  <c r="H90" i="2"/>
  <c r="G90" i="2"/>
  <c r="M90" i="2" s="1"/>
  <c r="F90" i="2"/>
  <c r="E90" i="2"/>
  <c r="D90" i="2"/>
  <c r="C90" i="2"/>
  <c r="B90" i="2"/>
  <c r="K89" i="2"/>
  <c r="J89" i="2"/>
  <c r="I89" i="2"/>
  <c r="H89" i="2"/>
  <c r="G89" i="2"/>
  <c r="F89" i="2"/>
  <c r="E89" i="2"/>
  <c r="D89" i="2"/>
  <c r="C89" i="2"/>
  <c r="B89" i="2"/>
  <c r="K88" i="2"/>
  <c r="J88" i="2"/>
  <c r="I88" i="2"/>
  <c r="H88" i="2"/>
  <c r="G88" i="2"/>
  <c r="M88" i="2" s="1"/>
  <c r="F88" i="2"/>
  <c r="E88" i="2"/>
  <c r="D88" i="2"/>
  <c r="C88" i="2"/>
  <c r="B88" i="2"/>
  <c r="K87" i="2"/>
  <c r="J87" i="2"/>
  <c r="I87" i="2"/>
  <c r="H87" i="2"/>
  <c r="G87" i="2"/>
  <c r="F87" i="2"/>
  <c r="E87" i="2"/>
  <c r="D87" i="2"/>
  <c r="C87" i="2"/>
  <c r="B87" i="2"/>
  <c r="K86" i="2"/>
  <c r="J86" i="2"/>
  <c r="I86" i="2"/>
  <c r="H86" i="2"/>
  <c r="G86" i="2"/>
  <c r="F86" i="2"/>
  <c r="E86" i="2"/>
  <c r="D86" i="2"/>
  <c r="C86" i="2"/>
  <c r="L86" i="2" s="1"/>
  <c r="B86" i="2"/>
  <c r="K85" i="2"/>
  <c r="J85" i="2"/>
  <c r="I85" i="2"/>
  <c r="H85" i="2"/>
  <c r="G85" i="2"/>
  <c r="F85" i="2"/>
  <c r="E85" i="2"/>
  <c r="D85" i="2"/>
  <c r="C85" i="2"/>
  <c r="B85" i="2"/>
  <c r="K84" i="2"/>
  <c r="J84" i="2"/>
  <c r="I84" i="2"/>
  <c r="H84" i="2"/>
  <c r="G84" i="2"/>
  <c r="F84" i="2"/>
  <c r="E84" i="2"/>
  <c r="D84" i="2"/>
  <c r="C84" i="2"/>
  <c r="B84" i="2"/>
  <c r="K83" i="2"/>
  <c r="J83" i="2"/>
  <c r="I83" i="2"/>
  <c r="H83" i="2"/>
  <c r="G83" i="2"/>
  <c r="F83" i="2"/>
  <c r="E83" i="2"/>
  <c r="D83" i="2"/>
  <c r="C83" i="2"/>
  <c r="B83" i="2"/>
  <c r="K82" i="2"/>
  <c r="J82" i="2"/>
  <c r="I82" i="2"/>
  <c r="H82" i="2"/>
  <c r="G82" i="2"/>
  <c r="M82" i="2" s="1"/>
  <c r="F82" i="2"/>
  <c r="E82" i="2"/>
  <c r="D82" i="2"/>
  <c r="C82" i="2"/>
  <c r="L82" i="2" s="1"/>
  <c r="B82" i="2"/>
  <c r="K81" i="2"/>
  <c r="J81" i="2"/>
  <c r="I81" i="2"/>
  <c r="H81" i="2"/>
  <c r="G81" i="2"/>
  <c r="F81" i="2"/>
  <c r="E81" i="2"/>
  <c r="D81" i="2"/>
  <c r="C81" i="2"/>
  <c r="B81" i="2"/>
  <c r="K80" i="2"/>
  <c r="J80" i="2"/>
  <c r="I80" i="2"/>
  <c r="H80" i="2"/>
  <c r="G80" i="2"/>
  <c r="F80" i="2"/>
  <c r="E80" i="2"/>
  <c r="D80" i="2"/>
  <c r="C80" i="2"/>
  <c r="B80" i="2"/>
  <c r="K79" i="2"/>
  <c r="J79" i="2"/>
  <c r="I79" i="2"/>
  <c r="H79" i="2"/>
  <c r="M79" i="2" s="1"/>
  <c r="G79" i="2"/>
  <c r="F79" i="2"/>
  <c r="E79" i="2"/>
  <c r="D79" i="2"/>
  <c r="C79" i="2"/>
  <c r="B79" i="2"/>
  <c r="K78" i="2"/>
  <c r="J78" i="2"/>
  <c r="I78" i="2"/>
  <c r="H78" i="2"/>
  <c r="G78" i="2"/>
  <c r="F78" i="2"/>
  <c r="E78" i="2"/>
  <c r="D78" i="2"/>
  <c r="C78" i="2"/>
  <c r="B78" i="2"/>
  <c r="K77" i="2"/>
  <c r="J77" i="2"/>
  <c r="I77" i="2"/>
  <c r="H77" i="2"/>
  <c r="G77" i="2"/>
  <c r="F77" i="2"/>
  <c r="E77" i="2"/>
  <c r="D77" i="2"/>
  <c r="C77" i="2"/>
  <c r="B77" i="2"/>
  <c r="K76" i="2"/>
  <c r="J76" i="2"/>
  <c r="I76" i="2"/>
  <c r="H76" i="2"/>
  <c r="G76" i="2"/>
  <c r="F76" i="2"/>
  <c r="E76" i="2"/>
  <c r="D76" i="2"/>
  <c r="C76" i="2"/>
  <c r="B76" i="2"/>
  <c r="K75" i="2"/>
  <c r="J75" i="2"/>
  <c r="I75" i="2"/>
  <c r="H75" i="2"/>
  <c r="G75" i="2"/>
  <c r="F75" i="2"/>
  <c r="E75" i="2"/>
  <c r="D75" i="2"/>
  <c r="C75" i="2"/>
  <c r="B75" i="2"/>
  <c r="K74" i="2"/>
  <c r="J74" i="2"/>
  <c r="I74" i="2"/>
  <c r="H74" i="2"/>
  <c r="G74" i="2"/>
  <c r="F74" i="2"/>
  <c r="E74" i="2"/>
  <c r="D74" i="2"/>
  <c r="C74" i="2"/>
  <c r="B74" i="2"/>
  <c r="K73" i="2"/>
  <c r="J73" i="2"/>
  <c r="I73" i="2"/>
  <c r="H73" i="2"/>
  <c r="G73" i="2"/>
  <c r="F73" i="2"/>
  <c r="E73" i="2"/>
  <c r="D73" i="2"/>
  <c r="C73" i="2"/>
  <c r="B73" i="2"/>
  <c r="K72" i="2"/>
  <c r="J72" i="2"/>
  <c r="I72" i="2"/>
  <c r="H72" i="2"/>
  <c r="M72" i="2" s="1"/>
  <c r="G72" i="2"/>
  <c r="F72" i="2"/>
  <c r="E72" i="2"/>
  <c r="D72" i="2"/>
  <c r="C72" i="2"/>
  <c r="B72" i="2"/>
  <c r="K71" i="2"/>
  <c r="J71" i="2"/>
  <c r="I71" i="2"/>
  <c r="H71" i="2"/>
  <c r="G71" i="2"/>
  <c r="M71" i="2" s="1"/>
  <c r="F71" i="2"/>
  <c r="E71" i="2"/>
  <c r="D71" i="2"/>
  <c r="C71" i="2"/>
  <c r="B71" i="2"/>
  <c r="K70" i="2"/>
  <c r="J70" i="2"/>
  <c r="I70" i="2"/>
  <c r="H70" i="2"/>
  <c r="G70" i="2"/>
  <c r="F70" i="2"/>
  <c r="E70" i="2"/>
  <c r="D70" i="2"/>
  <c r="C70" i="2"/>
  <c r="B70" i="2"/>
  <c r="K69" i="2"/>
  <c r="J69" i="2"/>
  <c r="I69" i="2"/>
  <c r="H69" i="2"/>
  <c r="G69" i="2"/>
  <c r="M69" i="2" s="1"/>
  <c r="F69" i="2"/>
  <c r="E69" i="2"/>
  <c r="D69" i="2"/>
  <c r="C69" i="2"/>
  <c r="L69" i="2" s="1"/>
  <c r="B69" i="2"/>
  <c r="K68" i="2"/>
  <c r="J68" i="2"/>
  <c r="I68" i="2"/>
  <c r="H68" i="2"/>
  <c r="G68" i="2"/>
  <c r="F68" i="2"/>
  <c r="E68" i="2"/>
  <c r="D68" i="2"/>
  <c r="C68" i="2"/>
  <c r="B68" i="2"/>
  <c r="K67" i="2"/>
  <c r="J67" i="2"/>
  <c r="I67" i="2"/>
  <c r="M67" i="2" s="1"/>
  <c r="H67" i="2"/>
  <c r="G67" i="2"/>
  <c r="F67" i="2"/>
  <c r="E67" i="2"/>
  <c r="D67" i="2"/>
  <c r="C67" i="2"/>
  <c r="B67" i="2"/>
  <c r="K66" i="2"/>
  <c r="J66" i="2"/>
  <c r="I66" i="2"/>
  <c r="H66" i="2"/>
  <c r="G66" i="2"/>
  <c r="F66" i="2"/>
  <c r="E66" i="2"/>
  <c r="D66" i="2"/>
  <c r="C66" i="2"/>
  <c r="B66" i="2"/>
  <c r="K65" i="2"/>
  <c r="K103" i="2" s="1"/>
  <c r="J65" i="2"/>
  <c r="I65" i="2"/>
  <c r="H65" i="2"/>
  <c r="G65" i="2"/>
  <c r="F65" i="2"/>
  <c r="E65" i="2"/>
  <c r="D65" i="2"/>
  <c r="C65" i="2"/>
  <c r="B65" i="2"/>
  <c r="K64" i="2"/>
  <c r="J64" i="2"/>
  <c r="I64" i="2"/>
  <c r="H64" i="2"/>
  <c r="G64" i="2"/>
  <c r="F64" i="2"/>
  <c r="E64" i="2"/>
  <c r="D64" i="2"/>
  <c r="C64" i="2"/>
  <c r="B64" i="2"/>
  <c r="K63" i="2"/>
  <c r="J63" i="2"/>
  <c r="I63" i="2"/>
  <c r="H63" i="2"/>
  <c r="M63" i="2" s="1"/>
  <c r="G63" i="2"/>
  <c r="F63" i="2"/>
  <c r="E63" i="2"/>
  <c r="D63" i="2"/>
  <c r="C63" i="2"/>
  <c r="B63" i="2"/>
  <c r="K62" i="2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H103" i="2" s="1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K58" i="2"/>
  <c r="J58" i="2"/>
  <c r="I58" i="2"/>
  <c r="H58" i="2"/>
  <c r="G58" i="2"/>
  <c r="F58" i="2"/>
  <c r="E58" i="2"/>
  <c r="D58" i="2"/>
  <c r="C58" i="2"/>
  <c r="B58" i="2"/>
  <c r="K51" i="2"/>
  <c r="J51" i="2"/>
  <c r="I51" i="2"/>
  <c r="H51" i="2"/>
  <c r="G51" i="2"/>
  <c r="F51" i="2"/>
  <c r="E51" i="2"/>
  <c r="D51" i="2"/>
  <c r="C51" i="2"/>
  <c r="B51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L45" i="2" s="1"/>
  <c r="C45" i="2"/>
  <c r="B45" i="2"/>
  <c r="K44" i="2"/>
  <c r="J44" i="2"/>
  <c r="I44" i="2"/>
  <c r="H44" i="2"/>
  <c r="M44" i="2" s="1"/>
  <c r="G44" i="2"/>
  <c r="F44" i="2"/>
  <c r="E44" i="2"/>
  <c r="D44" i="2"/>
  <c r="C44" i="2"/>
  <c r="B44" i="2"/>
  <c r="K43" i="2"/>
  <c r="J43" i="2"/>
  <c r="I43" i="2"/>
  <c r="H43" i="2"/>
  <c r="G43" i="2"/>
  <c r="M43" i="2" s="1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L41" i="2" s="1"/>
  <c r="B41" i="2"/>
  <c r="K40" i="2"/>
  <c r="J40" i="2"/>
  <c r="I40" i="2"/>
  <c r="H40" i="2"/>
  <c r="G40" i="2"/>
  <c r="M40" i="2" s="1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L35" i="2" s="1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M31" i="2" s="1"/>
  <c r="F31" i="2"/>
  <c r="E31" i="2"/>
  <c r="D31" i="2"/>
  <c r="C31" i="2"/>
  <c r="L31" i="2" s="1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M29" i="2" s="1"/>
  <c r="H29" i="2"/>
  <c r="G29" i="2"/>
  <c r="F29" i="2"/>
  <c r="E29" i="2"/>
  <c r="D29" i="2"/>
  <c r="C29" i="2"/>
  <c r="B29" i="2"/>
  <c r="K28" i="2"/>
  <c r="J28" i="2"/>
  <c r="I28" i="2"/>
  <c r="H28" i="2"/>
  <c r="G28" i="2"/>
  <c r="M28" i="2" s="1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L23" i="2" s="1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M19" i="2" s="1"/>
  <c r="F19" i="2"/>
  <c r="E19" i="2"/>
  <c r="D19" i="2"/>
  <c r="C19" i="2"/>
  <c r="L19" i="2" s="1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M17" i="2" s="1"/>
  <c r="H17" i="2"/>
  <c r="G17" i="2"/>
  <c r="F17" i="2"/>
  <c r="E17" i="2"/>
  <c r="D17" i="2"/>
  <c r="C17" i="2"/>
  <c r="B17" i="2"/>
  <c r="K16" i="2"/>
  <c r="J16" i="2"/>
  <c r="I16" i="2"/>
  <c r="H16" i="2"/>
  <c r="G16" i="2"/>
  <c r="M16" i="2" s="1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L11" i="2" s="1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M7" i="2" s="1"/>
  <c r="F7" i="2"/>
  <c r="E7" i="2"/>
  <c r="D7" i="2"/>
  <c r="C7" i="2"/>
  <c r="L7" i="2" s="1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M5" i="2" s="1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B49" i="2" s="1"/>
  <c r="K3" i="2"/>
  <c r="J3" i="2"/>
  <c r="I3" i="2"/>
  <c r="H3" i="2"/>
  <c r="G3" i="2"/>
  <c r="F3" i="2"/>
  <c r="E3" i="2"/>
  <c r="D3" i="2"/>
  <c r="C3" i="2"/>
  <c r="B3" i="2"/>
  <c r="I48" i="2" l="1"/>
  <c r="M24" i="2"/>
  <c r="M27" i="2"/>
  <c r="L46" i="2"/>
  <c r="N46" i="2" s="1"/>
  <c r="M8" i="2"/>
  <c r="M9" i="2"/>
  <c r="L15" i="2"/>
  <c r="M20" i="2"/>
  <c r="M21" i="2"/>
  <c r="N21" i="2" s="1"/>
  <c r="L27" i="2"/>
  <c r="N27" i="2" s="1"/>
  <c r="M33" i="2"/>
  <c r="F49" i="2"/>
  <c r="L5" i="2"/>
  <c r="L6" i="2"/>
  <c r="L8" i="2"/>
  <c r="M14" i="2"/>
  <c r="L17" i="2"/>
  <c r="L18" i="2"/>
  <c r="L20" i="2"/>
  <c r="M26" i="2"/>
  <c r="L29" i="2"/>
  <c r="N29" i="2" s="1"/>
  <c r="L30" i="2"/>
  <c r="L32" i="2"/>
  <c r="M38" i="2"/>
  <c r="M51" i="2"/>
  <c r="L61" i="2"/>
  <c r="M64" i="2"/>
  <c r="L68" i="2"/>
  <c r="L70" i="2"/>
  <c r="M73" i="2"/>
  <c r="L77" i="2"/>
  <c r="M80" i="2"/>
  <c r="L81" i="2"/>
  <c r="N81" i="2" s="1"/>
  <c r="L89" i="2"/>
  <c r="M93" i="2"/>
  <c r="L97" i="2"/>
  <c r="L99" i="2"/>
  <c r="L117" i="2"/>
  <c r="L119" i="2"/>
  <c r="M120" i="2"/>
  <c r="L126" i="2"/>
  <c r="N126" i="2" s="1"/>
  <c r="L135" i="2"/>
  <c r="N135" i="2" s="1"/>
  <c r="L136" i="2"/>
  <c r="L138" i="2"/>
  <c r="M141" i="2"/>
  <c r="L145" i="2"/>
  <c r="N145" i="2" s="1"/>
  <c r="M148" i="2"/>
  <c r="L156" i="2"/>
  <c r="L168" i="2"/>
  <c r="M173" i="2"/>
  <c r="L188" i="2"/>
  <c r="L190" i="2"/>
  <c r="M193" i="2"/>
  <c r="L207" i="2"/>
  <c r="N203" i="2"/>
  <c r="L206" i="2"/>
  <c r="N11" i="2"/>
  <c r="N141" i="2"/>
  <c r="M10" i="2"/>
  <c r="L13" i="2"/>
  <c r="L14" i="2"/>
  <c r="L16" i="2"/>
  <c r="N16" i="2" s="1"/>
  <c r="M22" i="2"/>
  <c r="L25" i="2"/>
  <c r="N25" i="2" s="1"/>
  <c r="L26" i="2"/>
  <c r="N26" i="2" s="1"/>
  <c r="L28" i="2"/>
  <c r="N28" i="2" s="1"/>
  <c r="M34" i="2"/>
  <c r="L37" i="2"/>
  <c r="L38" i="2"/>
  <c r="N38" i="2" s="1"/>
  <c r="L40" i="2"/>
  <c r="N40" i="2" s="1"/>
  <c r="M60" i="2"/>
  <c r="N60" i="2" s="1"/>
  <c r="K104" i="2"/>
  <c r="K105" i="2" s="1"/>
  <c r="L64" i="2"/>
  <c r="L66" i="2"/>
  <c r="L73" i="2"/>
  <c r="N73" i="2" s="1"/>
  <c r="M76" i="2"/>
  <c r="L83" i="2"/>
  <c r="M85" i="2"/>
  <c r="M94" i="2"/>
  <c r="F159" i="2"/>
  <c r="M121" i="2"/>
  <c r="L124" i="2"/>
  <c r="L132" i="2"/>
  <c r="N132" i="2" s="1"/>
  <c r="L134" i="2"/>
  <c r="M134" i="2"/>
  <c r="M140" i="2"/>
  <c r="M151" i="2"/>
  <c r="N151" i="2" s="1"/>
  <c r="M153" i="2"/>
  <c r="J211" i="2"/>
  <c r="J213" i="2" s="1"/>
  <c r="J214" i="2" s="1"/>
  <c r="M172" i="2"/>
  <c r="M176" i="2"/>
  <c r="M183" i="2"/>
  <c r="M185" i="2"/>
  <c r="L189" i="2"/>
  <c r="L200" i="2"/>
  <c r="N200" i="2" s="1"/>
  <c r="L202" i="2"/>
  <c r="M205" i="2"/>
  <c r="N7" i="2"/>
  <c r="M15" i="2"/>
  <c r="M39" i="2"/>
  <c r="L62" i="2"/>
  <c r="L76" i="2"/>
  <c r="L91" i="2"/>
  <c r="L106" i="2"/>
  <c r="N106" i="2" s="1"/>
  <c r="M123" i="2"/>
  <c r="M126" i="2"/>
  <c r="L128" i="2"/>
  <c r="L130" i="2"/>
  <c r="M136" i="2"/>
  <c r="M146" i="2"/>
  <c r="L148" i="2"/>
  <c r="L150" i="2"/>
  <c r="M156" i="2"/>
  <c r="M168" i="2"/>
  <c r="M178" i="2"/>
  <c r="L180" i="2"/>
  <c r="N180" i="2" s="1"/>
  <c r="L182" i="2"/>
  <c r="M188" i="2"/>
  <c r="N188" i="2" s="1"/>
  <c r="M199" i="2"/>
  <c r="M201" i="2"/>
  <c r="L205" i="2"/>
  <c r="N205" i="2" s="1"/>
  <c r="M12" i="2"/>
  <c r="N19" i="2"/>
  <c r="M25" i="2"/>
  <c r="M37" i="2"/>
  <c r="M42" i="2"/>
  <c r="L60" i="2"/>
  <c r="N69" i="2"/>
  <c r="L78" i="2"/>
  <c r="N82" i="2"/>
  <c r="M84" i="2"/>
  <c r="J49" i="2"/>
  <c r="H49" i="2"/>
  <c r="L9" i="2"/>
  <c r="L10" i="2"/>
  <c r="L12" i="2"/>
  <c r="N12" i="2" s="1"/>
  <c r="M18" i="2"/>
  <c r="L21" i="2"/>
  <c r="L22" i="2"/>
  <c r="L24" i="2"/>
  <c r="N24" i="2" s="1"/>
  <c r="M30" i="2"/>
  <c r="L33" i="2"/>
  <c r="N33" i="2" s="1"/>
  <c r="L34" i="2"/>
  <c r="N34" i="2" s="1"/>
  <c r="L36" i="2"/>
  <c r="M61" i="2"/>
  <c r="C104" i="2"/>
  <c r="M75" i="2"/>
  <c r="M77" i="2"/>
  <c r="M81" i="2"/>
  <c r="L85" i="2"/>
  <c r="N85" i="2" s="1"/>
  <c r="L87" i="2"/>
  <c r="L94" i="2"/>
  <c r="N94" i="2" s="1"/>
  <c r="M97" i="2"/>
  <c r="L98" i="2"/>
  <c r="L100" i="2"/>
  <c r="L101" i="2"/>
  <c r="N101" i="2" s="1"/>
  <c r="L118" i="2"/>
  <c r="L120" i="2"/>
  <c r="L121" i="2"/>
  <c r="N121" i="2" s="1"/>
  <c r="M129" i="2"/>
  <c r="N129" i="2" s="1"/>
  <c r="L139" i="2"/>
  <c r="N139" i="2" s="1"/>
  <c r="L144" i="2"/>
  <c r="L146" i="2"/>
  <c r="M149" i="2"/>
  <c r="M152" i="2"/>
  <c r="N152" i="2" s="1"/>
  <c r="F211" i="2"/>
  <c r="L171" i="2"/>
  <c r="L176" i="2"/>
  <c r="N176" i="2" s="1"/>
  <c r="L178" i="2"/>
  <c r="M181" i="2"/>
  <c r="M184" i="2"/>
  <c r="L196" i="2"/>
  <c r="N196" i="2" s="1"/>
  <c r="L198" i="2"/>
  <c r="M198" i="2"/>
  <c r="N198" i="2" s="1"/>
  <c r="M204" i="2"/>
  <c r="N204" i="2" s="1"/>
  <c r="E49" i="2"/>
  <c r="M13" i="2"/>
  <c r="N13" i="2" s="1"/>
  <c r="N31" i="2"/>
  <c r="M36" i="2"/>
  <c r="L44" i="2"/>
  <c r="N44" i="2" s="1"/>
  <c r="M65" i="2"/>
  <c r="M11" i="2"/>
  <c r="M23" i="2"/>
  <c r="N23" i="2" s="1"/>
  <c r="M32" i="2"/>
  <c r="M35" i="2"/>
  <c r="N35" i="2" s="1"/>
  <c r="L39" i="2"/>
  <c r="M41" i="2"/>
  <c r="N41" i="2" s="1"/>
  <c r="L65" i="2"/>
  <c r="N65" i="2" s="1"/>
  <c r="M68" i="2"/>
  <c r="L72" i="2"/>
  <c r="N72" i="2" s="1"/>
  <c r="L74" i="2"/>
  <c r="M86" i="2"/>
  <c r="N86" i="2" s="1"/>
  <c r="L90" i="2"/>
  <c r="N90" i="2" s="1"/>
  <c r="M117" i="2"/>
  <c r="M122" i="2"/>
  <c r="N122" i="2" s="1"/>
  <c r="M125" i="2"/>
  <c r="L129" i="2"/>
  <c r="M132" i="2"/>
  <c r="L140" i="2"/>
  <c r="L142" i="2"/>
  <c r="M145" i="2"/>
  <c r="L155" i="2"/>
  <c r="N155" i="2" s="1"/>
  <c r="L172" i="2"/>
  <c r="N172" i="2" s="1"/>
  <c r="L174" i="2"/>
  <c r="M177" i="2"/>
  <c r="N177" i="2" s="1"/>
  <c r="L187" i="2"/>
  <c r="N187" i="2" s="1"/>
  <c r="L192" i="2"/>
  <c r="L194" i="2"/>
  <c r="M194" i="2"/>
  <c r="M197" i="2"/>
  <c r="M200" i="2"/>
  <c r="N146" i="2"/>
  <c r="N183" i="2"/>
  <c r="N184" i="2"/>
  <c r="N171" i="2"/>
  <c r="N189" i="2"/>
  <c r="N209" i="2"/>
  <c r="N130" i="2"/>
  <c r="N173" i="2"/>
  <c r="N193" i="2"/>
  <c r="N194" i="2"/>
  <c r="K107" i="2"/>
  <c r="N5" i="2"/>
  <c r="N9" i="2"/>
  <c r="N17" i="2"/>
  <c r="N37" i="2"/>
  <c r="N70" i="2"/>
  <c r="I52" i="2"/>
  <c r="H107" i="2"/>
  <c r="N78" i="2"/>
  <c r="I104" i="2"/>
  <c r="I103" i="2"/>
  <c r="M133" i="2"/>
  <c r="C49" i="2"/>
  <c r="C48" i="2"/>
  <c r="G49" i="2"/>
  <c r="G48" i="2"/>
  <c r="K49" i="2"/>
  <c r="K48" i="2"/>
  <c r="M6" i="2"/>
  <c r="N6" i="2" s="1"/>
  <c r="E48" i="2"/>
  <c r="B103" i="2"/>
  <c r="B104" i="2"/>
  <c r="B105" i="2" s="1"/>
  <c r="L59" i="2"/>
  <c r="F103" i="2"/>
  <c r="J103" i="2"/>
  <c r="J104" i="2"/>
  <c r="J105" i="2" s="1"/>
  <c r="M62" i="2"/>
  <c r="N62" i="2" s="1"/>
  <c r="L67" i="2"/>
  <c r="N67" i="2" s="1"/>
  <c r="M70" i="2"/>
  <c r="L75" i="2"/>
  <c r="M78" i="2"/>
  <c r="C159" i="2"/>
  <c r="C158" i="2"/>
  <c r="L114" i="2"/>
  <c r="G159" i="2"/>
  <c r="G158" i="2"/>
  <c r="M114" i="2"/>
  <c r="K159" i="2"/>
  <c r="K158" i="2"/>
  <c r="N140" i="2"/>
  <c r="L170" i="2"/>
  <c r="B211" i="2"/>
  <c r="D48" i="2"/>
  <c r="H48" i="2"/>
  <c r="L4" i="2"/>
  <c r="L43" i="2"/>
  <c r="N43" i="2" s="1"/>
  <c r="M46" i="2"/>
  <c r="F48" i="2"/>
  <c r="I49" i="2"/>
  <c r="I50" i="2" s="1"/>
  <c r="G103" i="2"/>
  <c r="M87" i="2"/>
  <c r="N87" i="2" s="1"/>
  <c r="L92" i="2"/>
  <c r="N95" i="2"/>
  <c r="C103" i="2"/>
  <c r="C105" i="2" s="1"/>
  <c r="F104" i="2"/>
  <c r="E211" i="2"/>
  <c r="E212" i="2"/>
  <c r="I211" i="2"/>
  <c r="M167" i="2"/>
  <c r="I212" i="2"/>
  <c r="B48" i="2"/>
  <c r="J48" i="2"/>
  <c r="J50" i="2" s="1"/>
  <c r="E104" i="2"/>
  <c r="E103" i="2"/>
  <c r="M4" i="2"/>
  <c r="L42" i="2"/>
  <c r="N42" i="2" s="1"/>
  <c r="M45" i="2"/>
  <c r="N45" i="2" s="1"/>
  <c r="D49" i="2"/>
  <c r="D50" i="2" s="1"/>
  <c r="L51" i="2"/>
  <c r="N51" i="2" s="1"/>
  <c r="D103" i="2"/>
  <c r="M59" i="2"/>
  <c r="L63" i="2"/>
  <c r="N63" i="2" s="1"/>
  <c r="M66" i="2"/>
  <c r="N66" i="2" s="1"/>
  <c r="L71" i="2"/>
  <c r="N71" i="2" s="1"/>
  <c r="M74" i="2"/>
  <c r="N74" i="2" s="1"/>
  <c r="L79" i="2"/>
  <c r="N79" i="2" s="1"/>
  <c r="M83" i="2"/>
  <c r="L88" i="2"/>
  <c r="N88" i="2" s="1"/>
  <c r="M89" i="2"/>
  <c r="N89" i="2" s="1"/>
  <c r="M92" i="2"/>
  <c r="L93" i="2"/>
  <c r="M95" i="2"/>
  <c r="M98" i="2"/>
  <c r="M100" i="2"/>
  <c r="N100" i="2" s="1"/>
  <c r="L133" i="2"/>
  <c r="L181" i="2"/>
  <c r="N181" i="2" s="1"/>
  <c r="L80" i="2"/>
  <c r="N80" i="2" s="1"/>
  <c r="M91" i="2"/>
  <c r="N91" i="2" s="1"/>
  <c r="G104" i="2"/>
  <c r="D159" i="2"/>
  <c r="D158" i="2"/>
  <c r="D160" i="2" s="1"/>
  <c r="D161" i="2" s="1"/>
  <c r="H159" i="2"/>
  <c r="H158" i="2"/>
  <c r="L116" i="2"/>
  <c r="N116" i="2" s="1"/>
  <c r="M119" i="2"/>
  <c r="M124" i="2"/>
  <c r="M142" i="2"/>
  <c r="N142" i="2" s="1"/>
  <c r="N154" i="2"/>
  <c r="L167" i="2"/>
  <c r="F212" i="2"/>
  <c r="J212" i="2"/>
  <c r="N168" i="2"/>
  <c r="D104" i="2"/>
  <c r="D105" i="2" s="1"/>
  <c r="H104" i="2"/>
  <c r="H105" i="2" s="1"/>
  <c r="L84" i="2"/>
  <c r="N84" i="2" s="1"/>
  <c r="L96" i="2"/>
  <c r="N96" i="2" s="1"/>
  <c r="M99" i="2"/>
  <c r="N99" i="2" s="1"/>
  <c r="L115" i="2"/>
  <c r="N115" i="2" s="1"/>
  <c r="M118" i="2"/>
  <c r="N118" i="2" s="1"/>
  <c r="L123" i="2"/>
  <c r="N123" i="2" s="1"/>
  <c r="L125" i="2"/>
  <c r="L149" i="2"/>
  <c r="B159" i="2"/>
  <c r="M174" i="2"/>
  <c r="N174" i="2" s="1"/>
  <c r="L197" i="2"/>
  <c r="N197" i="2" s="1"/>
  <c r="N207" i="2"/>
  <c r="E159" i="2"/>
  <c r="E158" i="2"/>
  <c r="I159" i="2"/>
  <c r="I158" i="2"/>
  <c r="I160" i="2" s="1"/>
  <c r="I161" i="2" s="1"/>
  <c r="L131" i="2"/>
  <c r="N131" i="2" s="1"/>
  <c r="M138" i="2"/>
  <c r="N138" i="2" s="1"/>
  <c r="L147" i="2"/>
  <c r="N147" i="2" s="1"/>
  <c r="M154" i="2"/>
  <c r="C212" i="2"/>
  <c r="G212" i="2"/>
  <c r="K212" i="2"/>
  <c r="M170" i="2"/>
  <c r="L179" i="2"/>
  <c r="N179" i="2" s="1"/>
  <c r="M186" i="2"/>
  <c r="N186" i="2" s="1"/>
  <c r="M190" i="2"/>
  <c r="L199" i="2"/>
  <c r="N199" i="2" s="1"/>
  <c r="M206" i="2"/>
  <c r="N206" i="2" s="1"/>
  <c r="B158" i="2"/>
  <c r="B160" i="2" s="1"/>
  <c r="B161" i="2" s="1"/>
  <c r="F158" i="2"/>
  <c r="J158" i="2"/>
  <c r="L127" i="2"/>
  <c r="N127" i="2" s="1"/>
  <c r="M128" i="2"/>
  <c r="N128" i="2" s="1"/>
  <c r="L137" i="2"/>
  <c r="N137" i="2" s="1"/>
  <c r="L143" i="2"/>
  <c r="N143" i="2" s="1"/>
  <c r="M144" i="2"/>
  <c r="N144" i="2" s="1"/>
  <c r="M150" i="2"/>
  <c r="L153" i="2"/>
  <c r="J159" i="2"/>
  <c r="D212" i="2"/>
  <c r="H212" i="2"/>
  <c r="L169" i="2"/>
  <c r="N169" i="2" s="1"/>
  <c r="L175" i="2"/>
  <c r="N175" i="2" s="1"/>
  <c r="M182" i="2"/>
  <c r="L185" i="2"/>
  <c r="N185" i="2" s="1"/>
  <c r="L191" i="2"/>
  <c r="N191" i="2" s="1"/>
  <c r="M192" i="2"/>
  <c r="N192" i="2" s="1"/>
  <c r="L195" i="2"/>
  <c r="N195" i="2" s="1"/>
  <c r="L201" i="2"/>
  <c r="N201" i="2" s="1"/>
  <c r="M202" i="2"/>
  <c r="N202" i="2" s="1"/>
  <c r="M208" i="2"/>
  <c r="N208" i="2" s="1"/>
  <c r="C211" i="2"/>
  <c r="C213" i="2" s="1"/>
  <c r="C214" i="2" s="1"/>
  <c r="G211" i="2"/>
  <c r="G213" i="2" s="1"/>
  <c r="G214" i="2" s="1"/>
  <c r="K211" i="2"/>
  <c r="K213" i="2" s="1"/>
  <c r="K214" i="2" s="1"/>
  <c r="B212" i="2"/>
  <c r="D211" i="2"/>
  <c r="D213" i="2" s="1"/>
  <c r="D214" i="2" s="1"/>
  <c r="H211" i="2"/>
  <c r="H213" i="2" s="1"/>
  <c r="H214" i="2" s="1"/>
  <c r="N32" i="2" l="1"/>
  <c r="N10" i="2"/>
  <c r="N148" i="2"/>
  <c r="N68" i="2"/>
  <c r="N30" i="2"/>
  <c r="N120" i="2"/>
  <c r="N8" i="2"/>
  <c r="N124" i="2"/>
  <c r="N153" i="2"/>
  <c r="N190" i="2"/>
  <c r="N119" i="2"/>
  <c r="G105" i="2"/>
  <c r="N98" i="2"/>
  <c r="N83" i="2"/>
  <c r="N22" i="2"/>
  <c r="N178" i="2"/>
  <c r="N117" i="2"/>
  <c r="N61" i="2"/>
  <c r="N182" i="2"/>
  <c r="N150" i="2"/>
  <c r="N149" i="2"/>
  <c r="G160" i="2"/>
  <c r="G161" i="2" s="1"/>
  <c r="N75" i="2"/>
  <c r="F213" i="2"/>
  <c r="F214" i="2" s="1"/>
  <c r="N39" i="2"/>
  <c r="N36" i="2"/>
  <c r="N76" i="2"/>
  <c r="N134" i="2"/>
  <c r="N64" i="2"/>
  <c r="N14" i="2"/>
  <c r="N136" i="2"/>
  <c r="N77" i="2"/>
  <c r="N20" i="2"/>
  <c r="N15" i="2"/>
  <c r="F160" i="2"/>
  <c r="F161" i="2" s="1"/>
  <c r="N125" i="2"/>
  <c r="N93" i="2"/>
  <c r="N156" i="2"/>
  <c r="N97" i="2"/>
  <c r="N18" i="2"/>
  <c r="E213" i="2"/>
  <c r="E214" i="2" s="1"/>
  <c r="E160" i="2"/>
  <c r="E161" i="2" s="1"/>
  <c r="F105" i="2"/>
  <c r="H160" i="2"/>
  <c r="H161" i="2" s="1"/>
  <c r="N133" i="2"/>
  <c r="N170" i="2"/>
  <c r="C160" i="2"/>
  <c r="C161" i="2" s="1"/>
  <c r="L212" i="2"/>
  <c r="L211" i="2"/>
  <c r="N167" i="2"/>
  <c r="K52" i="2"/>
  <c r="B52" i="2"/>
  <c r="M211" i="2"/>
  <c r="M212" i="2"/>
  <c r="N92" i="2"/>
  <c r="F52" i="2"/>
  <c r="H52" i="2"/>
  <c r="J107" i="2"/>
  <c r="B107" i="2"/>
  <c r="K50" i="2"/>
  <c r="C50" i="2"/>
  <c r="I105" i="2"/>
  <c r="M49" i="2"/>
  <c r="M48" i="2"/>
  <c r="L48" i="2"/>
  <c r="L49" i="2"/>
  <c r="N4" i="2"/>
  <c r="M159" i="2"/>
  <c r="M158" i="2"/>
  <c r="C52" i="2"/>
  <c r="M104" i="2"/>
  <c r="M103" i="2"/>
  <c r="E107" i="2"/>
  <c r="I213" i="2"/>
  <c r="I214" i="2" s="1"/>
  <c r="D52" i="2"/>
  <c r="K160" i="2"/>
  <c r="K161" i="2" s="1"/>
  <c r="F107" i="2"/>
  <c r="E52" i="2"/>
  <c r="G52" i="2"/>
  <c r="B50" i="2"/>
  <c r="H50" i="2"/>
  <c r="E50" i="2"/>
  <c r="J52" i="2"/>
  <c r="I107" i="2"/>
  <c r="J160" i="2"/>
  <c r="J161" i="2" s="1"/>
  <c r="D107" i="2"/>
  <c r="E105" i="2"/>
  <c r="F50" i="2"/>
  <c r="C107" i="2"/>
  <c r="G107" i="2"/>
  <c r="B213" i="2"/>
  <c r="B214" i="2" s="1"/>
  <c r="L159" i="2"/>
  <c r="L158" i="2"/>
  <c r="N114" i="2"/>
  <c r="L104" i="2"/>
  <c r="L103" i="2"/>
  <c r="N59" i="2"/>
  <c r="G50" i="2"/>
  <c r="M160" i="2" l="1"/>
  <c r="M161" i="2" s="1"/>
  <c r="M213" i="2"/>
  <c r="M214" i="2" s="1"/>
  <c r="L160" i="2"/>
  <c r="L161" i="2" s="1"/>
  <c r="M105" i="2"/>
  <c r="M52" i="2"/>
  <c r="N49" i="2"/>
  <c r="N48" i="2"/>
  <c r="M50" i="2"/>
  <c r="L213" i="2"/>
  <c r="L214" i="2" s="1"/>
  <c r="N158" i="2"/>
  <c r="N159" i="2"/>
  <c r="M107" i="2"/>
  <c r="L52" i="2"/>
  <c r="N103" i="2"/>
  <c r="L53" i="2" s="1"/>
  <c r="N104" i="2"/>
  <c r="N212" i="2"/>
  <c r="N211" i="2"/>
  <c r="L107" i="2"/>
  <c r="L105" i="2"/>
  <c r="L50" i="2"/>
  <c r="L108" i="2" l="1"/>
  <c r="M108" i="2"/>
  <c r="N53" i="2"/>
  <c r="N52" i="2"/>
  <c r="I53" i="2"/>
  <c r="C53" i="2"/>
  <c r="E108" i="2"/>
  <c r="D53" i="2"/>
  <c r="D108" i="2"/>
  <c r="E53" i="2"/>
  <c r="G53" i="2"/>
  <c r="K53" i="2"/>
  <c r="F108" i="2"/>
  <c r="J53" i="2"/>
  <c r="B53" i="2"/>
  <c r="H53" i="2"/>
  <c r="B108" i="2"/>
  <c r="C108" i="2"/>
  <c r="F53" i="2"/>
  <c r="N160" i="2"/>
  <c r="N161" i="2" s="1"/>
  <c r="N50" i="2"/>
  <c r="N107" i="2"/>
  <c r="N108" i="2"/>
  <c r="H108" i="2"/>
  <c r="K108" i="2"/>
  <c r="J108" i="2"/>
  <c r="I108" i="2"/>
  <c r="G108" i="2"/>
  <c r="N213" i="2"/>
  <c r="N214" i="2" s="1"/>
  <c r="N105" i="2"/>
  <c r="M53" i="2"/>
</calcChain>
</file>

<file path=xl/sharedStrings.xml><?xml version="1.0" encoding="utf-8"?>
<sst xmlns="http://schemas.openxmlformats.org/spreadsheetml/2006/main" count="1651" uniqueCount="36">
  <si>
    <t>Abundancia (millones de ejemplares)</t>
  </si>
  <si>
    <t>Talla</t>
  </si>
  <si>
    <t>Cordillera</t>
  </si>
  <si>
    <t>Insular</t>
  </si>
  <si>
    <t>Total X</t>
  </si>
  <si>
    <t>TOTAL</t>
  </si>
  <si>
    <t>Total</t>
  </si>
  <si>
    <t>Reclutas(&lt;13.5)</t>
  </si>
  <si>
    <t>% Reclutas</t>
  </si>
  <si>
    <t>Area (mn²)</t>
  </si>
  <si>
    <t>r (nº/mn²)</t>
  </si>
  <si>
    <t>% Total</t>
  </si>
  <si>
    <t>Biomasa (toneladas)</t>
  </si>
  <si>
    <t>Reclutas</t>
  </si>
  <si>
    <t>% Reclutas(&lt;13.5)</t>
  </si>
  <si>
    <t>r (t/mn²)</t>
  </si>
  <si>
    <t>Varianza de la Abundancia</t>
  </si>
  <si>
    <t>CV</t>
  </si>
  <si>
    <t>Error</t>
  </si>
  <si>
    <t>Varianza de la Biomasa</t>
  </si>
  <si>
    <t>Zona 1-2</t>
  </si>
  <si>
    <t>Zona 1-3</t>
  </si>
  <si>
    <t>Zona 1-4</t>
  </si>
  <si>
    <t>Zona 2</t>
  </si>
  <si>
    <t>Zona 3</t>
  </si>
  <si>
    <t>Zona 1-1</t>
  </si>
  <si>
    <t>Zona 4</t>
  </si>
  <si>
    <t>Zona 5</t>
  </si>
  <si>
    <t>Zona 6-2</t>
  </si>
  <si>
    <t/>
  </si>
  <si>
    <t>Zona 6-1</t>
  </si>
  <si>
    <t>insular</t>
  </si>
  <si>
    <t>Reclutas(&lt;13,5)</t>
  </si>
  <si>
    <t>Varianza Abundancia</t>
  </si>
  <si>
    <t>Varianza Abiomasa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</si>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</sst>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0.000E+00"/>
    <numFmt numFmtId="167" formatCode="0.0000E+00"/>
    <numFmt numFmtId="168" formatCode="0.0000"/>
    <numFmt numFmtId="17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Symbol"/>
      <family val="1"/>
      <charset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3" fillId="0" borderId="0" xfId="0" applyNumberFormat="1" applyFont="1"/>
    <xf numFmtId="165" fontId="2" fillId="0" borderId="0" xfId="0" applyNumberFormat="1" applyFont="1"/>
    <xf numFmtId="165" fontId="3" fillId="0" borderId="0" xfId="0" applyNumberFormat="1" applyFont="1"/>
    <xf numFmtId="164" fontId="2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2" fillId="0" borderId="1" xfId="0" applyFont="1" applyBorder="1" applyAlignment="1">
      <alignment horizontal="center" wrapText="1"/>
    </xf>
    <xf numFmtId="164" fontId="4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0" fontId="5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4" fontId="3" fillId="0" borderId="2" xfId="0" applyNumberFormat="1" applyFont="1" applyBorder="1"/>
    <xf numFmtId="167" fontId="3" fillId="0" borderId="0" xfId="0" applyNumberFormat="1" applyFont="1"/>
    <xf numFmtId="166" fontId="3" fillId="0" borderId="2" xfId="0" applyNumberFormat="1" applyFont="1" applyBorder="1"/>
    <xf numFmtId="2" fontId="3" fillId="0" borderId="0" xfId="0" applyNumberFormat="1" applyFont="1"/>
    <xf numFmtId="167" fontId="3" fillId="0" borderId="2" xfId="0" applyNumberFormat="1" applyFont="1" applyBorder="1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0" borderId="2" xfId="0" applyFont="1" applyBorder="1"/>
    <xf numFmtId="164" fontId="0" fillId="0" borderId="0" xfId="0" applyNumberFormat="1"/>
    <xf numFmtId="164" fontId="3" fillId="6" borderId="0" xfId="0" applyNumberFormat="1" applyFont="1" applyFill="1"/>
    <xf numFmtId="0" fontId="0" fillId="6" borderId="0" xfId="0" applyFill="1"/>
    <xf numFmtId="175" fontId="0" fillId="0" borderId="0" xfId="0" applyNumberFormat="1"/>
    <xf numFmtId="17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Geoestadistico!$W$4:$AZ$4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9.9222209364880189E-4</c:v>
                </c:pt>
                <c:pt idx="3">
                  <c:v>5.1332306273463545E-3</c:v>
                </c:pt>
                <c:pt idx="4">
                  <c:v>1.5602782810310991E-2</c:v>
                </c:pt>
                <c:pt idx="5">
                  <c:v>8.2236602681817123E-2</c:v>
                </c:pt>
                <c:pt idx="6">
                  <c:v>0.1169274572407025</c:v>
                </c:pt>
                <c:pt idx="7">
                  <c:v>7.9670169833770038E-2</c:v>
                </c:pt>
                <c:pt idx="8">
                  <c:v>6.265315130122226E-2</c:v>
                </c:pt>
                <c:pt idx="9">
                  <c:v>4.7904466518504309E-2</c:v>
                </c:pt>
                <c:pt idx="10">
                  <c:v>5.5950003690985274E-2</c:v>
                </c:pt>
                <c:pt idx="11">
                  <c:v>6.0593235411860007E-2</c:v>
                </c:pt>
                <c:pt idx="12">
                  <c:v>2.0086186976907762E-2</c:v>
                </c:pt>
                <c:pt idx="13">
                  <c:v>9.6141378088041782E-3</c:v>
                </c:pt>
                <c:pt idx="14">
                  <c:v>6.3767331227119039E-3</c:v>
                </c:pt>
                <c:pt idx="15">
                  <c:v>1.3488840113775187E-2</c:v>
                </c:pt>
                <c:pt idx="16">
                  <c:v>1.8326664016682415E-2</c:v>
                </c:pt>
                <c:pt idx="17">
                  <c:v>1.3114327323785939E-2</c:v>
                </c:pt>
                <c:pt idx="18">
                  <c:v>2.3497819898561981E-2</c:v>
                </c:pt>
                <c:pt idx="19">
                  <c:v>5.5382463517735937E-2</c:v>
                </c:pt>
                <c:pt idx="20">
                  <c:v>6.8565948719024591E-2</c:v>
                </c:pt>
                <c:pt idx="21">
                  <c:v>8.4127870883328348E-2</c:v>
                </c:pt>
                <c:pt idx="22">
                  <c:v>8.4796421179290926E-2</c:v>
                </c:pt>
                <c:pt idx="23">
                  <c:v>5.2496050925019168E-2</c:v>
                </c:pt>
                <c:pt idx="24">
                  <c:v>1.7161227973454575E-2</c:v>
                </c:pt>
                <c:pt idx="25">
                  <c:v>4.1732176940098165E-3</c:v>
                </c:pt>
                <c:pt idx="26">
                  <c:v>1.1287676367393771E-3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C-3F42-BB46-FB744D6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805695"/>
        <c:axId val="234317119"/>
      </c:barChart>
      <c:catAx>
        <c:axId val="21780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4317119"/>
        <c:crosses val="autoZero"/>
        <c:auto val="1"/>
        <c:lblAlgn val="ctr"/>
        <c:lblOffset val="100"/>
        <c:noMultiLvlLbl val="0"/>
      </c:catAx>
      <c:valAx>
        <c:axId val="2343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780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361950</xdr:colOff>
      <xdr:row>20</xdr:row>
      <xdr:rowOff>25400</xdr:rowOff>
    </xdr:from>
    <xdr:to>
      <xdr:col>45</xdr:col>
      <xdr:colOff>247650</xdr:colOff>
      <xdr:row>34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F17DF5-51E8-BA4A-9BC3-4877AA85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TOURO%2013.12.2018/PELAGUIN/Pelaguin%202021%20(682-095)/Biomasa/Sard.Austral%20Bioma_Abundxtalla%20-PELAGUIN%202104-Chilo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 1-1"/>
      <sheetName val="zona 1-2"/>
      <sheetName val="zona 1-3"/>
      <sheetName val="zona 1-4"/>
      <sheetName val="zona 2"/>
      <sheetName val="zona 3"/>
      <sheetName val="zona 4"/>
      <sheetName val="zona 5"/>
      <sheetName val="Zona 6-1"/>
      <sheetName val="Zona 6-2"/>
      <sheetName val="Bootstrap"/>
      <sheetName val="Geoestad"/>
      <sheetName val="Hoja1"/>
    </sheetNames>
    <sheetDataSet>
      <sheetData sheetId="0">
        <row r="1">
          <cell r="R1" t="str">
            <v>Zona 1-1</v>
          </cell>
        </row>
        <row r="4">
          <cell r="M4">
            <v>95.281000000000006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 t="str">
            <v/>
          </cell>
          <cell r="M22" t="str">
            <v/>
          </cell>
          <cell r="AE22" t="str">
            <v/>
          </cell>
          <cell r="AJ22" t="str">
            <v/>
          </cell>
        </row>
        <row r="23">
          <cell r="L23">
            <v>1.473983699255804</v>
          </cell>
          <cell r="M23">
            <v>10.240943097097336</v>
          </cell>
          <cell r="AE23">
            <v>952945856148.12756</v>
          </cell>
          <cell r="AJ23">
            <v>14.29993347811911</v>
          </cell>
        </row>
        <row r="24">
          <cell r="L24">
            <v>8.0216799959499525</v>
          </cell>
          <cell r="M24">
            <v>65.086165143275153</v>
          </cell>
          <cell r="AE24">
            <v>15761366710086.146</v>
          </cell>
          <cell r="AJ24">
            <v>369.76050560599703</v>
          </cell>
        </row>
        <row r="25">
          <cell r="L25">
            <v>17.967983110762901</v>
          </cell>
          <cell r="M25">
            <v>169.03001537540345</v>
          </cell>
          <cell r="AE25">
            <v>72457043938604.562</v>
          </cell>
          <cell r="AJ25">
            <v>2348.353468513234</v>
          </cell>
        </row>
        <row r="26">
          <cell r="L26">
            <v>16.160879878419035</v>
          </cell>
          <cell r="M26">
            <v>175.11144325597655</v>
          </cell>
          <cell r="AE26">
            <v>58502988603097.75</v>
          </cell>
          <cell r="AJ26">
            <v>2520.2427093891019</v>
          </cell>
        </row>
        <row r="27">
          <cell r="L27">
            <v>5.6297988513242494</v>
          </cell>
          <cell r="M27">
            <v>69.841650392755923</v>
          </cell>
          <cell r="AE27">
            <v>7860940554188.3486</v>
          </cell>
          <cell r="AJ27">
            <v>431.38000804381676</v>
          </cell>
        </row>
        <row r="28">
          <cell r="L28">
            <v>0.47167478376185812</v>
          </cell>
          <cell r="M28">
            <v>6.6624938797986655</v>
          </cell>
          <cell r="AE28">
            <v>121888793097.36327</v>
          </cell>
          <cell r="AJ28">
            <v>7.2902070161871642</v>
          </cell>
        </row>
        <row r="29">
          <cell r="L29">
            <v>0.21804492592541472</v>
          </cell>
          <cell r="M29">
            <v>3.4890037080721203</v>
          </cell>
          <cell r="AE29">
            <v>42195165225.03933</v>
          </cell>
          <cell r="AJ29">
            <v>3.0719804494262548</v>
          </cell>
        </row>
        <row r="30">
          <cell r="L30">
            <v>0.20219255133824487</v>
          </cell>
          <cell r="M30">
            <v>3.6478549752765117</v>
          </cell>
          <cell r="AE30">
            <v>36282819398.348289</v>
          </cell>
          <cell r="AJ30">
            <v>3.3580774907031721</v>
          </cell>
        </row>
        <row r="31">
          <cell r="L31">
            <v>0.56402437471523115</v>
          </cell>
          <cell r="M31">
            <v>11.42330209012214</v>
          </cell>
          <cell r="AE31">
            <v>138275549151.62192</v>
          </cell>
          <cell r="AJ31">
            <v>17.648731711062254</v>
          </cell>
        </row>
        <row r="32">
          <cell r="L32" t="str">
            <v/>
          </cell>
          <cell r="M32" t="str">
            <v/>
          </cell>
          <cell r="AE32" t="str">
            <v/>
          </cell>
          <cell r="AJ32" t="str">
            <v/>
          </cell>
        </row>
        <row r="33">
          <cell r="L33" t="str">
            <v/>
          </cell>
          <cell r="M33" t="str">
            <v/>
          </cell>
          <cell r="AE33" t="str">
            <v/>
          </cell>
          <cell r="AJ33" t="str">
            <v/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1">
        <row r="1">
          <cell r="R1" t="str">
            <v>Zona 1-2</v>
          </cell>
        </row>
        <row r="4">
          <cell r="M4">
            <v>32.850999999999999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 t="str">
            <v/>
          </cell>
          <cell r="M22" t="str">
            <v/>
          </cell>
          <cell r="AE22" t="str">
            <v/>
          </cell>
          <cell r="AJ22" t="str">
            <v/>
          </cell>
        </row>
        <row r="23">
          <cell r="L23">
            <v>1.4509148831888844E-2</v>
          </cell>
          <cell r="M23">
            <v>0.10080665590108617</v>
          </cell>
          <cell r="AE23">
            <v>135493630.16129422</v>
          </cell>
          <cell r="AJ23">
            <v>5.7270940635591634E-3</v>
          </cell>
        </row>
        <row r="24">
          <cell r="L24">
            <v>7.8961354187150154E-2</v>
          </cell>
          <cell r="M24">
            <v>0.64067523775022939</v>
          </cell>
          <cell r="AE24">
            <v>3246406507.4825354</v>
          </cell>
          <cell r="AJ24">
            <v>0.13460068552237811</v>
          </cell>
        </row>
        <row r="25">
          <cell r="L25">
            <v>0.17686772336393428</v>
          </cell>
          <cell r="M25">
            <v>1.6638458426483385</v>
          </cell>
          <cell r="AE25">
            <v>15880797973.399239</v>
          </cell>
          <cell r="AJ25">
            <v>0.83976179745850976</v>
          </cell>
        </row>
        <row r="26">
          <cell r="L26">
            <v>0.15907951460294018</v>
          </cell>
          <cell r="M26">
            <v>1.7237083379216462</v>
          </cell>
          <cell r="AE26">
            <v>12840141196.775248</v>
          </cell>
          <cell r="AJ26">
            <v>0.90086674593486271</v>
          </cell>
        </row>
        <row r="27">
          <cell r="L27">
            <v>5.5416887899575433E-2</v>
          </cell>
          <cell r="M27">
            <v>0.68748582547070769</v>
          </cell>
          <cell r="AE27">
            <v>1605038023.7991133</v>
          </cell>
          <cell r="AJ27">
            <v>0.15741926456672584</v>
          </cell>
        </row>
        <row r="28">
          <cell r="L28">
            <v>4.6429276262044388E-3</v>
          </cell>
          <cell r="M28">
            <v>6.5582214608176065E-2</v>
          </cell>
          <cell r="AE28">
            <v>15369662.300565505</v>
          </cell>
          <cell r="AJ28">
            <v>2.9994240721708094E-3</v>
          </cell>
        </row>
        <row r="29">
          <cell r="L29">
            <v>2.1463237916995326E-3</v>
          </cell>
          <cell r="M29">
            <v>3.4343985012174227E-2</v>
          </cell>
          <cell r="AE29">
            <v>4277728.0678814556</v>
          </cell>
          <cell r="AJ29">
            <v>1.3207902167417017E-3</v>
          </cell>
        </row>
        <row r="30">
          <cell r="L30">
            <v>1.9902810468983342E-3</v>
          </cell>
          <cell r="M30">
            <v>3.5907636414266614E-2</v>
          </cell>
          <cell r="AE30">
            <v>3678336.9396568951</v>
          </cell>
          <cell r="AJ30">
            <v>1.4437969153122852E-3</v>
          </cell>
        </row>
        <row r="31">
          <cell r="L31">
            <v>5.5519702162839966E-3</v>
          </cell>
          <cell r="M31">
            <v>0.11244519885863753</v>
          </cell>
          <cell r="AE31">
            <v>19762055.2371254</v>
          </cell>
          <cell r="AJ31">
            <v>7.0598135538049427E-3</v>
          </cell>
        </row>
        <row r="32">
          <cell r="L32" t="str">
            <v/>
          </cell>
          <cell r="M32" t="str">
            <v/>
          </cell>
          <cell r="AE32" t="str">
            <v/>
          </cell>
          <cell r="AJ32" t="str">
            <v/>
          </cell>
        </row>
        <row r="33">
          <cell r="L33" t="str">
            <v/>
          </cell>
          <cell r="M33" t="str">
            <v/>
          </cell>
          <cell r="AE33" t="str">
            <v/>
          </cell>
          <cell r="AJ33" t="str">
            <v/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2">
        <row r="1">
          <cell r="R1" t="str">
            <v>Zona 1-3</v>
          </cell>
        </row>
        <row r="4">
          <cell r="M4">
            <v>21.140999999999998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 t="str">
            <v/>
          </cell>
          <cell r="M22" t="str">
            <v/>
          </cell>
          <cell r="AE22" t="str">
            <v/>
          </cell>
          <cell r="AJ22" t="str">
            <v/>
          </cell>
        </row>
        <row r="23">
          <cell r="L23">
            <v>1.2679580686989291</v>
          </cell>
          <cell r="M23">
            <v>8.8095183397259937</v>
          </cell>
          <cell r="AE23">
            <v>645223359766.75305</v>
          </cell>
          <cell r="AJ23">
            <v>4.2263590833748541</v>
          </cell>
        </row>
        <row r="24">
          <cell r="L24">
            <v>6.9004520745519953</v>
          </cell>
          <cell r="M24">
            <v>55.988765883743042</v>
          </cell>
          <cell r="AE24">
            <v>9275319882446.4492</v>
          </cell>
          <cell r="AJ24">
            <v>154.73393950553398</v>
          </cell>
        </row>
        <row r="25">
          <cell r="L25">
            <v>15.45651364736298</v>
          </cell>
          <cell r="M25">
            <v>145.40389554901853</v>
          </cell>
          <cell r="AE25">
            <v>41311119664639.414</v>
          </cell>
          <cell r="AJ25">
            <v>1033.5635931338161</v>
          </cell>
        </row>
        <row r="26">
          <cell r="L26">
            <v>13.901997728646116</v>
          </cell>
          <cell r="M26">
            <v>150.63529366710929</v>
          </cell>
          <cell r="AE26">
            <v>33330642420291.949</v>
          </cell>
          <cell r="AJ26">
            <v>1110.4356689395493</v>
          </cell>
        </row>
        <row r="27">
          <cell r="L27">
            <v>4.8428954012806305</v>
          </cell>
          <cell r="M27">
            <v>60.079554605288763</v>
          </cell>
          <cell r="AE27">
            <v>4645623967068.0195</v>
          </cell>
          <cell r="AJ27">
            <v>179.21318227760409</v>
          </cell>
        </row>
        <row r="28">
          <cell r="L28">
            <v>0.40574658198365804</v>
          </cell>
          <cell r="M28">
            <v>5.7312457911258585</v>
          </cell>
          <cell r="AE28">
            <v>85252494470.175476</v>
          </cell>
          <cell r="AJ28">
            <v>1.8860159416996258</v>
          </cell>
        </row>
        <row r="29">
          <cell r="L29">
            <v>0.18756776164185335</v>
          </cell>
          <cell r="M29">
            <v>3.0013292586641938</v>
          </cell>
          <cell r="AE29">
            <v>30961034143.818363</v>
          </cell>
          <cell r="AJ29">
            <v>0.60306509270128505</v>
          </cell>
        </row>
        <row r="30">
          <cell r="L30">
            <v>0.1739311479696749</v>
          </cell>
          <cell r="M30">
            <v>3.1379771375223862</v>
          </cell>
          <cell r="AE30">
            <v>26622803921.612316</v>
          </cell>
          <cell r="AJ30">
            <v>0.65922923227172159</v>
          </cell>
        </row>
        <row r="31">
          <cell r="L31">
            <v>0.48518803649193731</v>
          </cell>
          <cell r="M31">
            <v>9.8266134582550944</v>
          </cell>
          <cell r="AE31">
            <v>93483051236.008255</v>
          </cell>
          <cell r="AJ31">
            <v>5.2446330056648964</v>
          </cell>
        </row>
        <row r="32">
          <cell r="L32" t="str">
            <v/>
          </cell>
          <cell r="M32" t="str">
            <v/>
          </cell>
          <cell r="AE32" t="str">
            <v/>
          </cell>
          <cell r="AJ32" t="str">
            <v/>
          </cell>
        </row>
        <row r="33">
          <cell r="L33" t="str">
            <v/>
          </cell>
          <cell r="M33" t="str">
            <v/>
          </cell>
          <cell r="AE33" t="str">
            <v/>
          </cell>
          <cell r="AJ33" t="str">
            <v/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3">
        <row r="1">
          <cell r="R1" t="str">
            <v>Zona 1-4</v>
          </cell>
        </row>
        <row r="4">
          <cell r="M4">
            <v>109.878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 t="str">
            <v/>
          </cell>
          <cell r="M22" t="str">
            <v/>
          </cell>
          <cell r="AE22" t="str">
            <v/>
          </cell>
          <cell r="AJ22" t="str">
            <v/>
          </cell>
        </row>
        <row r="23">
          <cell r="L23">
            <v>1.9751463399137286</v>
          </cell>
          <cell r="M23">
            <v>13.722920603334426</v>
          </cell>
          <cell r="AE23">
            <v>2022924397524.6147</v>
          </cell>
          <cell r="AJ23">
            <v>41.498598082937427</v>
          </cell>
        </row>
        <row r="24">
          <cell r="L24">
            <v>10.749095727421651</v>
          </cell>
          <cell r="M24">
            <v>87.215822621828224</v>
          </cell>
          <cell r="AE24">
            <v>40721909568693.594</v>
          </cell>
          <cell r="AJ24">
            <v>2083.5716086842917</v>
          </cell>
        </row>
        <row r="25">
          <cell r="L25">
            <v>24.077197118783062</v>
          </cell>
          <cell r="M25">
            <v>226.50115898354284</v>
          </cell>
          <cell r="AE25">
            <v>194115224778068.06</v>
          </cell>
          <cell r="AJ25">
            <v>14363.272054599194</v>
          </cell>
        </row>
        <row r="26">
          <cell r="L26">
            <v>21.655668755197802</v>
          </cell>
          <cell r="M26">
            <v>234.65030610493085</v>
          </cell>
          <cell r="AE26">
            <v>156859848503351.94</v>
          </cell>
          <cell r="AJ26">
            <v>15441.719454092614</v>
          </cell>
        </row>
        <row r="27">
          <cell r="L27">
            <v>7.5439617149482672</v>
          </cell>
          <cell r="M27">
            <v>93.588199256500644</v>
          </cell>
          <cell r="AE27">
            <v>20208089195772.719</v>
          </cell>
          <cell r="AJ27">
            <v>2401.7401683520925</v>
          </cell>
        </row>
        <row r="28">
          <cell r="L28">
            <v>0.63204682877239438</v>
          </cell>
          <cell r="M28">
            <v>8.9277787861738016</v>
          </cell>
          <cell r="AE28">
            <v>244579817170.91571</v>
          </cell>
          <cell r="AJ28">
            <v>15.184158961954013</v>
          </cell>
        </row>
        <row r="29">
          <cell r="L29">
            <v>0.29218141122984143</v>
          </cell>
          <cell r="M29">
            <v>4.6752843382348148</v>
          </cell>
          <cell r="AE29">
            <v>77133542575.828766</v>
          </cell>
          <cell r="AJ29">
            <v>2.1368543079444033</v>
          </cell>
        </row>
        <row r="30">
          <cell r="L30">
            <v>0.27093914127760355</v>
          </cell>
          <cell r="M30">
            <v>4.8881459181612561</v>
          </cell>
          <cell r="AE30">
            <v>66325665035.501564</v>
          </cell>
          <cell r="AJ30">
            <v>2.3358619856322296</v>
          </cell>
        </row>
        <row r="31">
          <cell r="L31">
            <v>0.75579579333433511</v>
          </cell>
          <cell r="M31">
            <v>15.307288217926169</v>
          </cell>
          <cell r="AE31">
            <v>294266126078.27789</v>
          </cell>
          <cell r="AJ31">
            <v>51.851245969182976</v>
          </cell>
        </row>
        <row r="32">
          <cell r="L32" t="str">
            <v/>
          </cell>
          <cell r="M32" t="str">
            <v/>
          </cell>
          <cell r="AE32" t="str">
            <v/>
          </cell>
          <cell r="AJ32" t="str">
            <v/>
          </cell>
        </row>
        <row r="33">
          <cell r="L33" t="str">
            <v/>
          </cell>
          <cell r="M33" t="str">
            <v/>
          </cell>
          <cell r="AE33" t="str">
            <v/>
          </cell>
          <cell r="AJ33" t="str">
            <v/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4">
        <row r="1">
          <cell r="R1" t="str">
            <v>Zona 2</v>
          </cell>
        </row>
        <row r="4">
          <cell r="M4">
            <v>257.459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>
            <v>12.305678652357608</v>
          </cell>
          <cell r="M18">
            <v>34.251721478682391</v>
          </cell>
          <cell r="AE18">
            <v>107476553887599.3</v>
          </cell>
          <cell r="AJ18">
            <v>923.50747854228644</v>
          </cell>
        </row>
        <row r="19">
          <cell r="L19">
            <v>178.45637498780292</v>
          </cell>
          <cell r="M19">
            <v>609.86322699330708</v>
          </cell>
          <cell r="AE19">
            <v>5437963913337609</v>
          </cell>
          <cell r="AJ19">
            <v>121265.24998644584</v>
          </cell>
        </row>
        <row r="20">
          <cell r="L20">
            <v>311.36773406700723</v>
          </cell>
          <cell r="M20">
            <v>1290.3059207465062</v>
          </cell>
          <cell r="AE20">
            <v>1.4904495636402566E+16</v>
          </cell>
          <cell r="AJ20">
            <v>519771.56383278902</v>
          </cell>
        </row>
        <row r="21">
          <cell r="L21">
            <v>222.18586455645672</v>
          </cell>
          <cell r="M21">
            <v>1104.2504952692886</v>
          </cell>
          <cell r="AE21">
            <v>7828225217556202</v>
          </cell>
          <cell r="AJ21">
            <v>385274.58209368767</v>
          </cell>
        </row>
        <row r="22">
          <cell r="L22">
            <v>138.05539762340248</v>
          </cell>
          <cell r="M22">
            <v>814.83171271618119</v>
          </cell>
          <cell r="AE22">
            <v>3098975008838719</v>
          </cell>
          <cell r="AJ22">
            <v>211849.78779893907</v>
          </cell>
        </row>
        <row r="23">
          <cell r="L23">
            <v>96.907219387316033</v>
          </cell>
          <cell r="M23">
            <v>673.29192306841139</v>
          </cell>
          <cell r="AE23">
            <v>1574026627994719.5</v>
          </cell>
          <cell r="AJ23">
            <v>145928.44862820199</v>
          </cell>
        </row>
        <row r="24">
          <cell r="L24">
            <v>144.4033719409309</v>
          </cell>
          <cell r="M24">
            <v>1171.6575228803044</v>
          </cell>
          <cell r="AE24">
            <v>3258635756762791</v>
          </cell>
          <cell r="AJ24">
            <v>424791.62198314787</v>
          </cell>
        </row>
        <row r="25">
          <cell r="L25">
            <v>223.10398796371459</v>
          </cell>
          <cell r="M25">
            <v>2098.8037601855985</v>
          </cell>
          <cell r="AE25">
            <v>7405315170104902</v>
          </cell>
          <cell r="AJ25">
            <v>1351939.522916453</v>
          </cell>
        </row>
        <row r="26">
          <cell r="L26">
            <v>65.424803799160202</v>
          </cell>
          <cell r="M26">
            <v>708.91138998619942</v>
          </cell>
          <cell r="AE26">
            <v>723307041637061.62</v>
          </cell>
          <cell r="AJ26">
            <v>159386.72937853765</v>
          </cell>
        </row>
        <row r="27">
          <cell r="L27">
            <v>26.437981479674495</v>
          </cell>
          <cell r="M27">
            <v>327.98192410715563</v>
          </cell>
          <cell r="AE27">
            <v>144538834323576.84</v>
          </cell>
          <cell r="AJ27">
            <v>38195.972614707534</v>
          </cell>
        </row>
        <row r="28">
          <cell r="L28">
            <v>19.935199416819334</v>
          </cell>
          <cell r="M28">
            <v>281.58839242545287</v>
          </cell>
          <cell r="AE28">
            <v>86904647785712.172</v>
          </cell>
          <cell r="AJ28">
            <v>28606.314606739877</v>
          </cell>
        </row>
        <row r="29">
          <cell r="L29">
            <v>51.197812440467025</v>
          </cell>
          <cell r="M29">
            <v>819.2318931148759</v>
          </cell>
          <cell r="AE29">
            <v>432858528679204.88</v>
          </cell>
          <cell r="AJ29">
            <v>213511.03787027081</v>
          </cell>
        </row>
        <row r="30">
          <cell r="L30">
            <v>32.28341621760481</v>
          </cell>
          <cell r="M30">
            <v>582.44094398563902</v>
          </cell>
          <cell r="AE30">
            <v>186479868428469.78</v>
          </cell>
          <cell r="AJ30">
            <v>113305.718028677</v>
          </cell>
        </row>
        <row r="31">
          <cell r="L31">
            <v>12.360614717769904</v>
          </cell>
          <cell r="M31">
            <v>250.34208142508925</v>
          </cell>
          <cell r="AE31">
            <v>36742459686716.125</v>
          </cell>
          <cell r="AJ31">
            <v>24197.851112246455</v>
          </cell>
        </row>
        <row r="32">
          <cell r="L32">
            <v>3.2922445859458578</v>
          </cell>
          <cell r="M32">
            <v>74.549500323893085</v>
          </cell>
          <cell r="AE32">
            <v>5442327244694.8848</v>
          </cell>
          <cell r="AJ32">
            <v>3377.798990965553</v>
          </cell>
        </row>
        <row r="33">
          <cell r="L33">
            <v>9.2292589892681907</v>
          </cell>
          <cell r="M33">
            <v>232.77446667631168</v>
          </cell>
          <cell r="AE33">
            <v>21970007301721.734</v>
          </cell>
          <cell r="AJ33">
            <v>21665.679005486778</v>
          </cell>
        </row>
        <row r="34">
          <cell r="L34">
            <v>8.643426732925473</v>
          </cell>
          <cell r="M34">
            <v>241.95527694217014</v>
          </cell>
          <cell r="AE34">
            <v>19269411214682.328</v>
          </cell>
          <cell r="AJ34">
            <v>23411.860655884742</v>
          </cell>
        </row>
        <row r="35">
          <cell r="L35">
            <v>4.0558267042682479</v>
          </cell>
          <cell r="M35">
            <v>125.59473791015441</v>
          </cell>
          <cell r="AE35">
            <v>6251215674637.5283</v>
          </cell>
          <cell r="AJ35">
            <v>7976.8071634983808</v>
          </cell>
        </row>
        <row r="36">
          <cell r="L36">
            <v>6.3562389733252109</v>
          </cell>
          <cell r="M36">
            <v>217.06307538152842</v>
          </cell>
          <cell r="AE36">
            <v>11407252554317.334</v>
          </cell>
          <cell r="AJ36">
            <v>19939.004956174784</v>
          </cell>
        </row>
        <row r="37">
          <cell r="L37">
            <v>4.7902728318001095</v>
          </cell>
          <cell r="M37">
            <v>179.87508264806598</v>
          </cell>
          <cell r="AE37">
            <v>7319384217307.5713</v>
          </cell>
          <cell r="AJ37">
            <v>14700.511581083128</v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5">
        <row r="1">
          <cell r="R1" t="str">
            <v>Zona 3</v>
          </cell>
        </row>
        <row r="4">
          <cell r="M4">
            <v>18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>
            <v>1.288768358911379</v>
          </cell>
          <cell r="M22">
            <v>7.6065792954419642</v>
          </cell>
          <cell r="AE22">
            <v>1026902920637.7501</v>
          </cell>
          <cell r="AJ22">
            <v>41.269699149287035</v>
          </cell>
        </row>
        <row r="23">
          <cell r="L23">
            <v>1.7446701658762775</v>
          </cell>
          <cell r="M23">
            <v>12.121618374045241</v>
          </cell>
          <cell r="AE23">
            <v>1827814740666.9573</v>
          </cell>
          <cell r="AJ23">
            <v>111.88194077344956</v>
          </cell>
        </row>
        <row r="24">
          <cell r="L24">
            <v>3.6924236314841838</v>
          </cell>
          <cell r="M24">
            <v>29.959521494132002</v>
          </cell>
          <cell r="AE24">
            <v>7909989314940.4756</v>
          </cell>
          <cell r="AJ24">
            <v>693.83855575875839</v>
          </cell>
        </row>
        <row r="25">
          <cell r="L25">
            <v>1.9225015601942452</v>
          </cell>
          <cell r="M25">
            <v>18.085528368747052</v>
          </cell>
          <cell r="AE25">
            <v>2186554844459.5002</v>
          </cell>
          <cell r="AJ25">
            <v>251.04694253623867</v>
          </cell>
        </row>
        <row r="26">
          <cell r="L26">
            <v>1.758961729931976</v>
          </cell>
          <cell r="M26">
            <v>19.059254785485699</v>
          </cell>
          <cell r="AE26">
            <v>1830373646619.7063</v>
          </cell>
          <cell r="AJ26">
            <v>274.22039237791205</v>
          </cell>
        </row>
        <row r="27">
          <cell r="L27">
            <v>3.2308706775486598</v>
          </cell>
          <cell r="M27">
            <v>40.081243803672024</v>
          </cell>
          <cell r="AE27">
            <v>6036197391308.502</v>
          </cell>
          <cell r="AJ27">
            <v>1234.4769166965602</v>
          </cell>
        </row>
        <row r="28">
          <cell r="L28">
            <v>9.6771038533937688</v>
          </cell>
          <cell r="M28">
            <v>136.69088833454342</v>
          </cell>
          <cell r="AE28">
            <v>53586593056804.242</v>
          </cell>
          <cell r="AJ28">
            <v>14595.434991576301</v>
          </cell>
        </row>
        <row r="29">
          <cell r="L29">
            <v>7.9146772810955346</v>
          </cell>
          <cell r="M29">
            <v>126.64517766115023</v>
          </cell>
          <cell r="AE29">
            <v>36189545152233.734</v>
          </cell>
          <cell r="AJ29">
            <v>12464.542454731223</v>
          </cell>
        </row>
        <row r="30">
          <cell r="L30">
            <v>6.7010651089898214</v>
          </cell>
          <cell r="M30">
            <v>120.89720187855735</v>
          </cell>
          <cell r="AE30">
            <v>27356309453074.906</v>
          </cell>
          <cell r="AJ30">
            <v>10988.735104804291</v>
          </cell>
        </row>
        <row r="31">
          <cell r="L31">
            <v>7.4178153311066231</v>
          </cell>
          <cell r="M31">
            <v>150.23454512715423</v>
          </cell>
          <cell r="AE31">
            <v>33189458070582.586</v>
          </cell>
          <cell r="AJ31">
            <v>17093.797521971148</v>
          </cell>
        </row>
        <row r="32">
          <cell r="L32">
            <v>3.0426273205928029</v>
          </cell>
          <cell r="M32">
            <v>68.897173493825392</v>
          </cell>
          <cell r="AE32">
            <v>6531431078738.4355</v>
          </cell>
          <cell r="AJ32">
            <v>3209.1821549158249</v>
          </cell>
        </row>
        <row r="33">
          <cell r="L33">
            <v>3.6185751588545001</v>
          </cell>
          <cell r="M33">
            <v>91.265388013268321</v>
          </cell>
          <cell r="AE33">
            <v>7892840284724.3867</v>
          </cell>
          <cell r="AJ33">
            <v>6325.3892008923194</v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6">
        <row r="1">
          <cell r="R1" t="str">
            <v>Zona 4</v>
          </cell>
        </row>
        <row r="4">
          <cell r="M4">
            <v>14.430999999999999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 t="str">
            <v/>
          </cell>
          <cell r="M19" t="str">
            <v/>
          </cell>
          <cell r="AE19" t="str">
            <v/>
          </cell>
          <cell r="AJ19" t="str">
            <v/>
          </cell>
        </row>
        <row r="20">
          <cell r="L20" t="str">
            <v/>
          </cell>
          <cell r="M20" t="str">
            <v/>
          </cell>
          <cell r="AE20" t="str">
            <v/>
          </cell>
          <cell r="AJ20" t="str">
            <v/>
          </cell>
        </row>
        <row r="21">
          <cell r="L21" t="str">
            <v/>
          </cell>
          <cell r="M21" t="str">
            <v/>
          </cell>
          <cell r="AE21" t="str">
            <v/>
          </cell>
          <cell r="AJ21" t="str">
            <v/>
          </cell>
        </row>
        <row r="22">
          <cell r="L22" t="str">
            <v/>
          </cell>
          <cell r="M22" t="str">
            <v/>
          </cell>
          <cell r="AE22" t="str">
            <v/>
          </cell>
          <cell r="AJ22" t="str">
            <v/>
          </cell>
        </row>
        <row r="23">
          <cell r="L23" t="str">
            <v/>
          </cell>
          <cell r="M23" t="str">
            <v/>
          </cell>
          <cell r="AE23" t="str">
            <v/>
          </cell>
          <cell r="AJ23" t="str">
            <v/>
          </cell>
        </row>
        <row r="24">
          <cell r="L24" t="str">
            <v/>
          </cell>
          <cell r="M24" t="str">
            <v/>
          </cell>
          <cell r="AE24" t="str">
            <v/>
          </cell>
          <cell r="AJ24" t="str">
            <v/>
          </cell>
        </row>
        <row r="25">
          <cell r="L25" t="str">
            <v/>
          </cell>
          <cell r="M25" t="str">
            <v/>
          </cell>
          <cell r="AE25" t="str">
            <v/>
          </cell>
          <cell r="AJ25" t="str">
            <v/>
          </cell>
        </row>
        <row r="26">
          <cell r="L26" t="str">
            <v/>
          </cell>
          <cell r="M26" t="str">
            <v/>
          </cell>
          <cell r="AE26" t="str">
            <v/>
          </cell>
          <cell r="AJ26" t="str">
            <v/>
          </cell>
        </row>
        <row r="27">
          <cell r="L27" t="str">
            <v/>
          </cell>
          <cell r="M27" t="str">
            <v/>
          </cell>
          <cell r="AE27" t="str">
            <v/>
          </cell>
          <cell r="AJ27" t="str">
            <v/>
          </cell>
        </row>
        <row r="28">
          <cell r="L28" t="str">
            <v/>
          </cell>
          <cell r="M28" t="str">
            <v/>
          </cell>
          <cell r="AE28" t="str">
            <v/>
          </cell>
          <cell r="AJ28" t="str">
            <v/>
          </cell>
        </row>
        <row r="29">
          <cell r="L29" t="str">
            <v/>
          </cell>
          <cell r="M29" t="str">
            <v/>
          </cell>
          <cell r="AE29" t="str">
            <v/>
          </cell>
          <cell r="AJ29" t="str">
            <v/>
          </cell>
        </row>
        <row r="30">
          <cell r="L30" t="str">
            <v/>
          </cell>
          <cell r="M30" t="str">
            <v/>
          </cell>
          <cell r="AE30" t="str">
            <v/>
          </cell>
          <cell r="AJ30" t="str">
            <v/>
          </cell>
        </row>
        <row r="31">
          <cell r="L31" t="str">
            <v/>
          </cell>
          <cell r="M31" t="str">
            <v/>
          </cell>
          <cell r="AE31" t="str">
            <v/>
          </cell>
          <cell r="AJ31" t="str">
            <v/>
          </cell>
        </row>
        <row r="32">
          <cell r="L32">
            <v>0.83395200676103343</v>
          </cell>
          <cell r="M32">
            <v>18.883987436274083</v>
          </cell>
          <cell r="AE32">
            <v>233504148856.52032</v>
          </cell>
          <cell r="AJ32">
            <v>102.56750903282088</v>
          </cell>
        </row>
        <row r="33">
          <cell r="L33">
            <v>8.5721000161625476</v>
          </cell>
          <cell r="M33">
            <v>216.20002341232998</v>
          </cell>
          <cell r="AE33">
            <v>9730732982414.252</v>
          </cell>
          <cell r="AJ33">
            <v>3816.3870079713688</v>
          </cell>
        </row>
        <row r="34">
          <cell r="L34">
            <v>27.003209775632683</v>
          </cell>
          <cell r="M34">
            <v>755.90032766776937</v>
          </cell>
          <cell r="AE34">
            <v>86142972743647.078</v>
          </cell>
          <cell r="AJ34">
            <v>38408.607018948976</v>
          </cell>
        </row>
        <row r="35">
          <cell r="L35">
            <v>17.122891545069013</v>
          </cell>
          <cell r="M35">
            <v>530.23593774452036</v>
          </cell>
          <cell r="AE35">
            <v>35487929214216.453</v>
          </cell>
          <cell r="AJ35">
            <v>19736.620182800187</v>
          </cell>
        </row>
        <row r="36">
          <cell r="L36">
            <v>13.524725795598332</v>
          </cell>
          <cell r="M36">
            <v>461.86409718146064</v>
          </cell>
          <cell r="AE36">
            <v>22451992394336.812</v>
          </cell>
          <cell r="AJ36">
            <v>15339.68295427667</v>
          </cell>
        </row>
        <row r="37">
          <cell r="L37">
            <v>2.4268291961454267</v>
          </cell>
          <cell r="M37">
            <v>91.127607457247578</v>
          </cell>
          <cell r="AE37">
            <v>989475315302.72827</v>
          </cell>
          <cell r="AJ37">
            <v>977.58121044454049</v>
          </cell>
        </row>
        <row r="38">
          <cell r="L38">
            <v>0.57253358178451175</v>
          </cell>
          <cell r="M38">
            <v>23.574454168269856</v>
          </cell>
          <cell r="AE38">
            <v>110056175198.59229</v>
          </cell>
          <cell r="AJ38">
            <v>159.6025531740928</v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7">
        <row r="1">
          <cell r="R1" t="str">
            <v>Zona 5</v>
          </cell>
        </row>
        <row r="4">
          <cell r="M4">
            <v>154.75800000000001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>
            <v>5.5384559807021461</v>
          </cell>
          <cell r="M16">
            <v>9.7803068693593342</v>
          </cell>
          <cell r="AE16">
            <v>25427475644716.828</v>
          </cell>
          <cell r="AJ16">
            <v>45.352397412740579</v>
          </cell>
        </row>
        <row r="17">
          <cell r="L17">
            <v>28.653032471591722</v>
          </cell>
          <cell r="M17">
            <v>64.043153433346305</v>
          </cell>
          <cell r="AE17">
            <v>178286217117968.62</v>
          </cell>
          <cell r="AJ17">
            <v>315.03527887364316</v>
          </cell>
        </row>
        <row r="18">
          <cell r="L18">
            <v>70.71992903358796</v>
          </cell>
          <cell r="M18">
            <v>196.84239940611172</v>
          </cell>
          <cell r="AE18">
            <v>746858830666732.38</v>
          </cell>
          <cell r="AJ18">
            <v>1264.0364997050394</v>
          </cell>
        </row>
        <row r="19">
          <cell r="L19">
            <v>204.74979453658247</v>
          </cell>
          <cell r="M19">
            <v>699.71930355993902</v>
          </cell>
          <cell r="AE19">
            <v>4681873496168993</v>
          </cell>
          <cell r="AJ19">
            <v>4112.9888155787849</v>
          </cell>
        </row>
        <row r="20">
          <cell r="L20">
            <v>223.47382419020033</v>
          </cell>
          <cell r="M20">
            <v>926.07411409695271</v>
          </cell>
          <cell r="AE20">
            <v>5452604365076333</v>
          </cell>
          <cell r="AJ20">
            <v>5816.9174155936626</v>
          </cell>
        </row>
        <row r="21">
          <cell r="L21">
            <v>135.77764152690494</v>
          </cell>
          <cell r="M21">
            <v>674.80678035880783</v>
          </cell>
          <cell r="AE21">
            <v>2156685022107486.5</v>
          </cell>
          <cell r="AJ21">
            <v>5379.3898407489723</v>
          </cell>
        </row>
        <row r="22">
          <cell r="L22">
            <v>152.97491574399214</v>
          </cell>
          <cell r="M22">
            <v>902.88981629183888</v>
          </cell>
          <cell r="AE22">
            <v>2627339917802228</v>
          </cell>
          <cell r="AJ22">
            <v>7151.8165787213838</v>
          </cell>
        </row>
        <row r="23">
          <cell r="L23">
            <v>124.01987554787281</v>
          </cell>
          <cell r="M23">
            <v>861.66521993160893</v>
          </cell>
          <cell r="AE23">
            <v>1737661713409616.2</v>
          </cell>
          <cell r="AJ23">
            <v>6868.0377174791156</v>
          </cell>
        </row>
        <row r="24">
          <cell r="L24">
            <v>95.510108238639049</v>
          </cell>
          <cell r="M24">
            <v>774.9482254104779</v>
          </cell>
          <cell r="AE24">
            <v>1046391622638352.6</v>
          </cell>
          <cell r="AJ24">
            <v>6223.7669834279941</v>
          </cell>
        </row>
        <row r="25">
          <cell r="L25">
            <v>13.537176498286447</v>
          </cell>
          <cell r="M25">
            <v>127.34813571114016</v>
          </cell>
          <cell r="AE25">
            <v>38071147520558.086</v>
          </cell>
          <cell r="AJ25">
            <v>1140.3851206691895</v>
          </cell>
        </row>
        <row r="26">
          <cell r="L26" t="str">
            <v/>
          </cell>
          <cell r="M26" t="str">
            <v/>
          </cell>
          <cell r="AE26" t="str">
            <v/>
          </cell>
          <cell r="AJ26" t="str">
            <v/>
          </cell>
        </row>
        <row r="27">
          <cell r="L27" t="str">
            <v/>
          </cell>
          <cell r="M27" t="str">
            <v/>
          </cell>
          <cell r="AE27" t="str">
            <v/>
          </cell>
          <cell r="AJ27" t="str">
            <v/>
          </cell>
        </row>
        <row r="28">
          <cell r="L28" t="str">
            <v/>
          </cell>
          <cell r="M28" t="str">
            <v/>
          </cell>
          <cell r="AE28" t="str">
            <v/>
          </cell>
          <cell r="AJ28" t="str">
            <v/>
          </cell>
        </row>
        <row r="29">
          <cell r="L29" t="str">
            <v/>
          </cell>
          <cell r="M29" t="str">
            <v/>
          </cell>
          <cell r="AE29" t="str">
            <v/>
          </cell>
          <cell r="AJ29" t="str">
            <v/>
          </cell>
        </row>
        <row r="30">
          <cell r="L30" t="str">
            <v/>
          </cell>
          <cell r="M30" t="str">
            <v/>
          </cell>
          <cell r="AE30" t="str">
            <v/>
          </cell>
          <cell r="AJ30" t="str">
            <v/>
          </cell>
        </row>
        <row r="31">
          <cell r="L31" t="str">
            <v/>
          </cell>
          <cell r="M31" t="str">
            <v/>
          </cell>
          <cell r="AE31" t="str">
            <v/>
          </cell>
          <cell r="AJ31" t="str">
            <v/>
          </cell>
        </row>
        <row r="32">
          <cell r="L32" t="str">
            <v/>
          </cell>
          <cell r="M32" t="str">
            <v/>
          </cell>
          <cell r="AE32" t="str">
            <v/>
          </cell>
          <cell r="AJ32" t="str">
            <v/>
          </cell>
        </row>
        <row r="33">
          <cell r="L33" t="str">
            <v/>
          </cell>
          <cell r="M33" t="str">
            <v/>
          </cell>
          <cell r="AE33" t="str">
            <v/>
          </cell>
          <cell r="AJ33" t="str">
            <v/>
          </cell>
        </row>
        <row r="34">
          <cell r="L34" t="str">
            <v/>
          </cell>
          <cell r="M34" t="str">
            <v/>
          </cell>
          <cell r="AE34" t="str">
            <v/>
          </cell>
          <cell r="AJ34" t="str">
            <v/>
          </cell>
        </row>
        <row r="35">
          <cell r="L35" t="str">
            <v/>
          </cell>
          <cell r="M35" t="str">
            <v/>
          </cell>
          <cell r="AE35" t="str">
            <v/>
          </cell>
          <cell r="AJ35" t="str">
            <v/>
          </cell>
        </row>
        <row r="36">
          <cell r="L36" t="str">
            <v/>
          </cell>
          <cell r="M36" t="str">
            <v/>
          </cell>
          <cell r="AE36" t="str">
            <v/>
          </cell>
          <cell r="AJ36" t="str">
            <v/>
          </cell>
        </row>
        <row r="37">
          <cell r="L37" t="str">
            <v/>
          </cell>
          <cell r="M37" t="str">
            <v/>
          </cell>
          <cell r="AE37" t="str">
            <v/>
          </cell>
          <cell r="AJ37" t="str">
            <v/>
          </cell>
        </row>
        <row r="38">
          <cell r="L38" t="str">
            <v/>
          </cell>
          <cell r="M38" t="str">
            <v/>
          </cell>
          <cell r="AE38" t="str">
            <v/>
          </cell>
          <cell r="AJ38" t="str">
            <v/>
          </cell>
        </row>
        <row r="39">
          <cell r="L39" t="str">
            <v/>
          </cell>
          <cell r="M39" t="str">
            <v/>
          </cell>
          <cell r="AE39" t="str">
            <v/>
          </cell>
          <cell r="AJ39" t="str">
            <v/>
          </cell>
        </row>
        <row r="40">
          <cell r="L40" t="str">
            <v/>
          </cell>
          <cell r="M40" t="str">
            <v/>
          </cell>
          <cell r="AE40" t="str">
            <v/>
          </cell>
          <cell r="AJ40" t="str">
            <v/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8">
        <row r="1">
          <cell r="R1" t="str">
            <v>Zona 6-1</v>
          </cell>
        </row>
        <row r="4">
          <cell r="M4">
            <v>82.49</v>
          </cell>
        </row>
        <row r="9"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>
            <v>0.25407132208552641</v>
          </cell>
          <cell r="M19">
            <v>0.86827246369946387</v>
          </cell>
          <cell r="AE19">
            <v>71520169461.271347</v>
          </cell>
          <cell r="AJ19">
            <v>0.42810271559740343</v>
          </cell>
        </row>
        <row r="20">
          <cell r="L20">
            <v>0.22505971783354645</v>
          </cell>
          <cell r="M20">
            <v>0.9326460473250866</v>
          </cell>
          <cell r="AE20">
            <v>56119369090.574837</v>
          </cell>
          <cell r="AJ20">
            <v>0.49393481048069166</v>
          </cell>
        </row>
        <row r="21">
          <cell r="L21">
            <v>0.20074771127745319</v>
          </cell>
          <cell r="M21">
            <v>0.99770415208379171</v>
          </cell>
          <cell r="AE21">
            <v>44649689698.730087</v>
          </cell>
          <cell r="AJ21">
            <v>0.56524858751290896</v>
          </cell>
        </row>
        <row r="22">
          <cell r="L22">
            <v>0.18017246109112145</v>
          </cell>
          <cell r="M22">
            <v>1.0634153939829836</v>
          </cell>
          <cell r="AE22">
            <v>35966159144.06649</v>
          </cell>
          <cell r="AJ22">
            <v>0.64215787422471005</v>
          </cell>
        </row>
        <row r="23">
          <cell r="L23">
            <v>0.16260564613473691</v>
          </cell>
          <cell r="M23">
            <v>1.1297514146006788</v>
          </cell>
          <cell r="AE23">
            <v>29294661411.336739</v>
          </cell>
          <cell r="AJ23">
            <v>0.72477251268068998</v>
          </cell>
        </row>
        <row r="24">
          <cell r="L24">
            <v>0.14748811440792461</v>
          </cell>
          <cell r="M24">
            <v>1.1966864516997782</v>
          </cell>
          <cell r="AE24">
            <v>24100790441.296978</v>
          </cell>
          <cell r="AJ24">
            <v>0.81319869860397664</v>
          </cell>
        </row>
        <row r="25">
          <cell r="L25" t="str">
            <v/>
          </cell>
          <cell r="M25" t="str">
            <v/>
          </cell>
          <cell r="AE25" t="str">
            <v/>
          </cell>
          <cell r="AJ25" t="str">
            <v/>
          </cell>
        </row>
        <row r="26">
          <cell r="L26" t="str">
            <v/>
          </cell>
          <cell r="M26" t="str">
            <v/>
          </cell>
          <cell r="AE26" t="str">
            <v/>
          </cell>
          <cell r="AJ26" t="str">
            <v/>
          </cell>
        </row>
        <row r="27">
          <cell r="L27">
            <v>0.11292058759356727</v>
          </cell>
          <cell r="M27">
            <v>1.4008600323259168</v>
          </cell>
          <cell r="AE27">
            <v>14127440881.238777</v>
          </cell>
          <cell r="AJ27">
            <v>1.1143597466816058</v>
          </cell>
        </row>
        <row r="28">
          <cell r="L28" t="str">
            <v/>
          </cell>
          <cell r="M28" t="str">
            <v/>
          </cell>
          <cell r="AE28" t="str">
            <v/>
          </cell>
          <cell r="AJ28" t="str">
            <v/>
          </cell>
        </row>
        <row r="29">
          <cell r="L29" t="str">
            <v/>
          </cell>
          <cell r="M29" t="str">
            <v/>
          </cell>
          <cell r="AE29" t="str">
            <v/>
          </cell>
          <cell r="AJ29" t="str">
            <v/>
          </cell>
        </row>
        <row r="30">
          <cell r="L30">
            <v>0.80299084510981245</v>
          </cell>
          <cell r="M30">
            <v>14.487151628722046</v>
          </cell>
          <cell r="AE30">
            <v>221466597847.95538</v>
          </cell>
          <cell r="AJ30">
            <v>18.56740477410688</v>
          </cell>
        </row>
        <row r="31">
          <cell r="L31">
            <v>0.74665857919011858</v>
          </cell>
          <cell r="M31">
            <v>15.122230333709336</v>
          </cell>
          <cell r="AE31">
            <v>182647416874.26859</v>
          </cell>
          <cell r="AJ31">
            <v>18.224015246781615</v>
          </cell>
        </row>
        <row r="32">
          <cell r="L32">
            <v>1.8561405504084179</v>
          </cell>
          <cell r="M32">
            <v>42.030398092099425</v>
          </cell>
          <cell r="AE32">
            <v>959539204207.46716</v>
          </cell>
          <cell r="AJ32">
            <v>85.589202461343433</v>
          </cell>
        </row>
        <row r="33">
          <cell r="L33">
            <v>4.2638813875331003</v>
          </cell>
          <cell r="M33">
            <v>107.54088893899039</v>
          </cell>
          <cell r="AE33">
            <v>4628188208927.0264</v>
          </cell>
          <cell r="AJ33">
            <v>388.3092332322513</v>
          </cell>
        </row>
        <row r="34">
          <cell r="L34">
            <v>5.0761387971301879</v>
          </cell>
          <cell r="M34">
            <v>142.09625492374948</v>
          </cell>
          <cell r="AE34">
            <v>6463298217442.5029</v>
          </cell>
          <cell r="AJ34">
            <v>633.2168689015615</v>
          </cell>
        </row>
        <row r="35">
          <cell r="L35">
            <v>6.6693722047450672</v>
          </cell>
          <cell r="M35">
            <v>206.52708193836699</v>
          </cell>
          <cell r="AE35">
            <v>10978301285961.662</v>
          </cell>
          <cell r="AJ35">
            <v>1243.1259872271446</v>
          </cell>
        </row>
        <row r="36">
          <cell r="L36">
            <v>6.7491048717080995</v>
          </cell>
          <cell r="M36">
            <v>230.47929218416778</v>
          </cell>
          <cell r="AE36">
            <v>11201987746081.707</v>
          </cell>
          <cell r="AJ36">
            <v>1536.6560446245535</v>
          </cell>
        </row>
        <row r="37">
          <cell r="L37">
            <v>4.2761346388373802</v>
          </cell>
          <cell r="M37">
            <v>160.56915724486814</v>
          </cell>
          <cell r="AE37">
            <v>4541752907466.0029</v>
          </cell>
          <cell r="AJ37">
            <v>785.9305624032221</v>
          </cell>
        </row>
        <row r="38">
          <cell r="L38">
            <v>1.4335844720450277</v>
          </cell>
          <cell r="M38">
            <v>59.02880199137185</v>
          </cell>
          <cell r="AE38">
            <v>538155711813.07159</v>
          </cell>
          <cell r="AJ38">
            <v>135.60078744850944</v>
          </cell>
        </row>
        <row r="39">
          <cell r="L39">
            <v>0.35130849473554299</v>
          </cell>
          <cell r="M39">
            <v>15.82091150587488</v>
          </cell>
          <cell r="AE39">
            <v>39221458561.664642</v>
          </cell>
          <cell r="AJ39">
            <v>18.474506052178128</v>
          </cell>
        </row>
        <row r="40">
          <cell r="L40">
            <v>9.5021560926069948E-2</v>
          </cell>
          <cell r="M40">
            <v>4.6687565819237555</v>
          </cell>
          <cell r="AE40">
            <v>4681199178.8516693</v>
          </cell>
          <cell r="AJ40">
            <v>4.3460308473563138</v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9">
        <row r="1">
          <cell r="R1" t="str">
            <v>Zona 6-2</v>
          </cell>
        </row>
        <row r="4">
          <cell r="M4">
            <v>430.709</v>
          </cell>
        </row>
        <row r="9">
          <cell r="L9" t="str">
            <v/>
          </cell>
          <cell r="M9" t="str">
            <v/>
          </cell>
          <cell r="AE9" t="str">
            <v/>
          </cell>
          <cell r="AJ9" t="str">
            <v/>
          </cell>
        </row>
        <row r="10">
          <cell r="L10" t="str">
            <v/>
          </cell>
          <cell r="M10" t="str">
            <v/>
          </cell>
          <cell r="AE10" t="str">
            <v/>
          </cell>
          <cell r="AJ10" t="str">
            <v/>
          </cell>
        </row>
        <row r="11">
          <cell r="L11" t="str">
            <v/>
          </cell>
          <cell r="M11" t="str">
            <v/>
          </cell>
          <cell r="AE11" t="str">
            <v/>
          </cell>
          <cell r="AJ11" t="str">
            <v/>
          </cell>
        </row>
        <row r="12">
          <cell r="L12" t="str">
            <v/>
          </cell>
          <cell r="M12" t="str">
            <v/>
          </cell>
          <cell r="AE12" t="str">
            <v/>
          </cell>
          <cell r="AJ12" t="str">
            <v/>
          </cell>
        </row>
        <row r="13">
          <cell r="L13" t="str">
            <v/>
          </cell>
          <cell r="M13" t="str">
            <v/>
          </cell>
          <cell r="AE13" t="str">
            <v/>
          </cell>
          <cell r="AJ13" t="str">
            <v/>
          </cell>
        </row>
        <row r="14">
          <cell r="L14" t="str">
            <v/>
          </cell>
          <cell r="M14" t="str">
            <v/>
          </cell>
          <cell r="AE14" t="str">
            <v/>
          </cell>
          <cell r="AJ14" t="str">
            <v/>
          </cell>
        </row>
        <row r="15">
          <cell r="L15" t="str">
            <v/>
          </cell>
          <cell r="M15" t="str">
            <v/>
          </cell>
          <cell r="AE15" t="str">
            <v/>
          </cell>
          <cell r="AJ15" t="str">
            <v/>
          </cell>
        </row>
        <row r="16">
          <cell r="L16" t="str">
            <v/>
          </cell>
          <cell r="M16" t="str">
            <v/>
          </cell>
          <cell r="AE16" t="str">
            <v/>
          </cell>
          <cell r="AJ16" t="str">
            <v/>
          </cell>
        </row>
        <row r="17">
          <cell r="L17" t="str">
            <v/>
          </cell>
          <cell r="M17" t="str">
            <v/>
          </cell>
          <cell r="AE17" t="str">
            <v/>
          </cell>
          <cell r="AJ17" t="str">
            <v/>
          </cell>
        </row>
        <row r="18">
          <cell r="L18" t="str">
            <v/>
          </cell>
          <cell r="M18" t="str">
            <v/>
          </cell>
          <cell r="AE18" t="str">
            <v/>
          </cell>
          <cell r="AJ18" t="str">
            <v/>
          </cell>
        </row>
        <row r="19">
          <cell r="L19">
            <v>15.631708843723695</v>
          </cell>
          <cell r="M19">
            <v>53.420363377350469</v>
          </cell>
          <cell r="AE19">
            <v>276336082723297.44</v>
          </cell>
          <cell r="AJ19">
            <v>2097.9292756745017</v>
          </cell>
        </row>
        <row r="20">
          <cell r="L20">
            <v>13.846773231810642</v>
          </cell>
          <cell r="M20">
            <v>57.380940699509246</v>
          </cell>
          <cell r="AE20">
            <v>216831234268676.19</v>
          </cell>
          <cell r="AJ20">
            <v>2420.5412893402008</v>
          </cell>
        </row>
        <row r="21">
          <cell r="L21">
            <v>12.350979827139724</v>
          </cell>
          <cell r="M21">
            <v>61.383633105581815</v>
          </cell>
          <cell r="AE21">
            <v>172515256033322.5</v>
          </cell>
          <cell r="AJ21">
            <v>2770.01643898048</v>
          </cell>
        </row>
        <row r="22">
          <cell r="L22">
            <v>11.085089927959197</v>
          </cell>
          <cell r="M22">
            <v>65.426509699036501</v>
          </cell>
          <cell r="AE22">
            <v>138964261457125.58</v>
          </cell>
          <cell r="AJ22">
            <v>3146.9125395781425</v>
          </cell>
        </row>
        <row r="23">
          <cell r="L23">
            <v>10.004293659983166</v>
          </cell>
          <cell r="M23">
            <v>69.50782573122531</v>
          </cell>
          <cell r="AE23">
            <v>113187259483462.62</v>
          </cell>
          <cell r="AJ23">
            <v>3551.7678752286129</v>
          </cell>
        </row>
        <row r="24">
          <cell r="L24">
            <v>9.0741892607557055</v>
          </cell>
          <cell r="M24">
            <v>73.625996183476332</v>
          </cell>
          <cell r="AE24">
            <v>93119438491955.594</v>
          </cell>
          <cell r="AJ24">
            <v>3985.1028610294484</v>
          </cell>
        </row>
        <row r="25">
          <cell r="L25" t="str">
            <v/>
          </cell>
          <cell r="M25" t="str">
            <v/>
          </cell>
          <cell r="AE25" t="str">
            <v/>
          </cell>
          <cell r="AJ25" t="str">
            <v/>
          </cell>
        </row>
        <row r="26">
          <cell r="L26" t="str">
            <v/>
          </cell>
          <cell r="M26" t="str">
            <v/>
          </cell>
          <cell r="AE26" t="str">
            <v/>
          </cell>
          <cell r="AJ26" t="str">
            <v/>
          </cell>
        </row>
        <row r="27">
          <cell r="L27">
            <v>6.9474261527660843</v>
          </cell>
          <cell r="M27">
            <v>86.187752227922687</v>
          </cell>
          <cell r="AE27">
            <v>54584905229293.281</v>
          </cell>
          <cell r="AJ27">
            <v>5460.9509611126205</v>
          </cell>
        </row>
        <row r="28">
          <cell r="L28" t="str">
            <v/>
          </cell>
          <cell r="M28" t="str">
            <v/>
          </cell>
          <cell r="AE28" t="str">
            <v/>
          </cell>
          <cell r="AJ28" t="str">
            <v/>
          </cell>
        </row>
        <row r="29">
          <cell r="L29" t="str">
            <v/>
          </cell>
          <cell r="M29" t="str">
            <v/>
          </cell>
          <cell r="AE29" t="str">
            <v/>
          </cell>
          <cell r="AJ29" t="str">
            <v/>
          </cell>
        </row>
        <row r="30">
          <cell r="L30">
            <v>49.403919308558876</v>
          </cell>
          <cell r="M30">
            <v>891.32033625908059</v>
          </cell>
          <cell r="AE30">
            <v>497493878826339.06</v>
          </cell>
          <cell r="AJ30">
            <v>163153.25854156716</v>
          </cell>
        </row>
        <row r="31">
          <cell r="L31">
            <v>45.938083132575763</v>
          </cell>
          <cell r="M31">
            <v>930.39348047591818</v>
          </cell>
          <cell r="AE31">
            <v>389579859494942.19</v>
          </cell>
          <cell r="AJ31">
            <v>170537.87268018498</v>
          </cell>
        </row>
        <row r="32">
          <cell r="L32">
            <v>114.19883369303055</v>
          </cell>
          <cell r="M32">
            <v>2585.9154042593364</v>
          </cell>
          <cell r="AE32">
            <v>1630873149551575.5</v>
          </cell>
          <cell r="AJ32">
            <v>1076524.6055976273</v>
          </cell>
        </row>
        <row r="33">
          <cell r="L33">
            <v>262.3348115284474</v>
          </cell>
          <cell r="M33">
            <v>6616.4408123308131</v>
          </cell>
          <cell r="AE33">
            <v>6607857724034817</v>
          </cell>
          <cell r="AJ33">
            <v>6300313.375018103</v>
          </cell>
        </row>
        <row r="34">
          <cell r="L34">
            <v>312.30885515035919</v>
          </cell>
          <cell r="M34">
            <v>8742.4557266792999</v>
          </cell>
          <cell r="AE34">
            <v>8923807613819541</v>
          </cell>
          <cell r="AJ34">
            <v>10827378.346749697</v>
          </cell>
        </row>
        <row r="35">
          <cell r="L35">
            <v>410.3323571477469</v>
          </cell>
          <cell r="M35">
            <v>12706.554941756369</v>
          </cell>
          <cell r="AE35">
            <v>1.4583249910913682E+16</v>
          </cell>
          <cell r="AJ35">
            <v>22618945.650609847</v>
          </cell>
        </row>
        <row r="36">
          <cell r="L36">
            <v>415.23790030416882</v>
          </cell>
          <cell r="M36">
            <v>14180.211919854735</v>
          </cell>
          <cell r="AE36">
            <v>1.4748683508908842E+16</v>
          </cell>
          <cell r="AJ36">
            <v>28370049.091359638</v>
          </cell>
        </row>
        <row r="37">
          <cell r="L37">
            <v>263.08869140440214</v>
          </cell>
          <cell r="M37">
            <v>9878.998915465756</v>
          </cell>
          <cell r="AE37">
            <v>6126833801094881</v>
          </cell>
          <cell r="AJ37">
            <v>13946927.065154077</v>
          </cell>
        </row>
        <row r="38">
          <cell r="L38">
            <v>88.201119614545462</v>
          </cell>
          <cell r="M38">
            <v>3631.7402473795623</v>
          </cell>
          <cell r="AE38">
            <v>815725192167719.75</v>
          </cell>
          <cell r="AJ38">
            <v>2009446.5224451597</v>
          </cell>
        </row>
        <row r="39">
          <cell r="L39">
            <v>21.614214697494511</v>
          </cell>
          <cell r="M39">
            <v>973.37975916425796</v>
          </cell>
          <cell r="AE39">
            <v>80678073379107.625</v>
          </cell>
          <cell r="AJ39">
            <v>180835.49813790421</v>
          </cell>
        </row>
        <row r="40">
          <cell r="L40">
            <v>5.8461905975066077</v>
          </cell>
          <cell r="M40">
            <v>287.2447112558566</v>
          </cell>
          <cell r="AE40">
            <v>14219252553079.635</v>
          </cell>
          <cell r="AJ40">
            <v>27180.099756424523</v>
          </cell>
        </row>
        <row r="41">
          <cell r="L41" t="str">
            <v/>
          </cell>
          <cell r="M41" t="str">
            <v/>
          </cell>
          <cell r="AE41" t="str">
            <v/>
          </cell>
          <cell r="AJ41" t="str">
            <v/>
          </cell>
        </row>
        <row r="42">
          <cell r="L42" t="str">
            <v/>
          </cell>
          <cell r="M42" t="str">
            <v/>
          </cell>
          <cell r="AE42" t="str">
            <v/>
          </cell>
          <cell r="AJ42" t="str">
            <v/>
          </cell>
        </row>
        <row r="43">
          <cell r="L43" t="str">
            <v/>
          </cell>
          <cell r="M43" t="str">
            <v/>
          </cell>
          <cell r="AE43" t="str">
            <v/>
          </cell>
          <cell r="AJ43" t="str">
            <v/>
          </cell>
        </row>
        <row r="44">
          <cell r="L44" t="str">
            <v/>
          </cell>
          <cell r="M44" t="str">
            <v/>
          </cell>
          <cell r="AE44" t="str">
            <v/>
          </cell>
          <cell r="AJ44" t="str">
            <v/>
          </cell>
        </row>
        <row r="45">
          <cell r="L45" t="str">
            <v/>
          </cell>
          <cell r="M45" t="str">
            <v/>
          </cell>
          <cell r="AE45" t="str">
            <v/>
          </cell>
          <cell r="AJ45" t="str">
            <v/>
          </cell>
        </row>
        <row r="46">
          <cell r="L46" t="str">
            <v/>
          </cell>
          <cell r="M46" t="str">
            <v/>
          </cell>
          <cell r="AE46" t="str">
            <v/>
          </cell>
          <cell r="AJ46" t="str">
            <v/>
          </cell>
        </row>
        <row r="47">
          <cell r="L47" t="str">
            <v/>
          </cell>
          <cell r="M47" t="str">
            <v/>
          </cell>
          <cell r="AE47" t="str">
            <v/>
          </cell>
          <cell r="AJ47" t="str">
            <v/>
          </cell>
        </row>
        <row r="48">
          <cell r="L48" t="str">
            <v/>
          </cell>
          <cell r="M48" t="str">
            <v/>
          </cell>
          <cell r="AE48" t="str">
            <v/>
          </cell>
          <cell r="AJ48" t="str">
            <v/>
          </cell>
        </row>
        <row r="49">
          <cell r="L49" t="str">
            <v/>
          </cell>
          <cell r="M49" t="str">
            <v/>
          </cell>
          <cell r="AE49" t="str">
            <v/>
          </cell>
          <cell r="AJ49" t="str">
            <v/>
          </cell>
        </row>
        <row r="50">
          <cell r="L50" t="str">
            <v/>
          </cell>
          <cell r="M50" t="str">
            <v/>
          </cell>
          <cell r="AE50" t="str">
            <v/>
          </cell>
          <cell r="AJ50" t="str">
            <v/>
          </cell>
        </row>
        <row r="51">
          <cell r="L51" t="str">
            <v/>
          </cell>
          <cell r="M51" t="str">
            <v/>
          </cell>
          <cell r="AE51" t="str">
            <v/>
          </cell>
          <cell r="AJ51" t="str">
            <v/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3D68-2574-440F-A289-84466E38621D}">
  <dimension ref="A2:BH216"/>
  <sheetViews>
    <sheetView tabSelected="1" topLeftCell="R1" workbookViewId="0">
      <selection activeCell="AC22" sqref="AC22"/>
    </sheetView>
  </sheetViews>
  <sheetFormatPr baseColWidth="10" defaultRowHeight="15" x14ac:dyDescent="0.2"/>
  <cols>
    <col min="20" max="44" width="12.6640625" bestFit="1" customWidth="1"/>
  </cols>
  <sheetData>
    <row r="2" spans="1:60" x14ac:dyDescent="0.2">
      <c r="A2" s="1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60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R3">
        <v>3</v>
      </c>
      <c r="S3">
        <v>3.5</v>
      </c>
      <c r="T3">
        <v>4</v>
      </c>
      <c r="U3">
        <v>4.5</v>
      </c>
      <c r="V3">
        <v>5</v>
      </c>
      <c r="W3" s="30">
        <v>5.5</v>
      </c>
      <c r="X3" s="30">
        <v>6</v>
      </c>
      <c r="Y3" s="30">
        <v>6.5</v>
      </c>
      <c r="Z3" s="30">
        <v>7</v>
      </c>
      <c r="AA3" s="30">
        <v>7.5</v>
      </c>
      <c r="AB3" s="30">
        <v>8</v>
      </c>
      <c r="AC3" s="30">
        <v>8.5</v>
      </c>
      <c r="AD3" s="30">
        <v>9</v>
      </c>
      <c r="AE3" s="30">
        <v>9.5</v>
      </c>
      <c r="AF3" s="30">
        <v>10</v>
      </c>
      <c r="AG3" s="30">
        <v>10.5</v>
      </c>
      <c r="AH3" s="30">
        <v>11</v>
      </c>
      <c r="AI3" s="30">
        <v>11.5</v>
      </c>
      <c r="AJ3" s="30">
        <v>12</v>
      </c>
      <c r="AK3" s="30">
        <v>12.5</v>
      </c>
      <c r="AL3" s="30">
        <v>13</v>
      </c>
      <c r="AM3" s="30">
        <v>13.5</v>
      </c>
      <c r="AN3" s="30">
        <v>14</v>
      </c>
      <c r="AO3" s="30">
        <v>14.5</v>
      </c>
      <c r="AP3" s="30">
        <v>15</v>
      </c>
      <c r="AQ3" s="30">
        <v>15.5</v>
      </c>
      <c r="AR3" s="30">
        <v>16</v>
      </c>
      <c r="AS3" s="30">
        <v>16.5</v>
      </c>
      <c r="AT3" s="30">
        <v>17</v>
      </c>
      <c r="AU3" s="30">
        <v>17.5</v>
      </c>
      <c r="AV3" s="30">
        <v>18</v>
      </c>
      <c r="AW3" s="30">
        <v>18.5</v>
      </c>
      <c r="AX3" s="30">
        <v>19</v>
      </c>
      <c r="AY3" s="30">
        <v>19.5</v>
      </c>
      <c r="AZ3" s="30">
        <v>20</v>
      </c>
      <c r="BA3">
        <v>20.5</v>
      </c>
      <c r="BB3">
        <v>21</v>
      </c>
      <c r="BC3">
        <v>21.5</v>
      </c>
      <c r="BD3">
        <v>22</v>
      </c>
      <c r="BE3">
        <v>22.5</v>
      </c>
      <c r="BF3">
        <v>23</v>
      </c>
      <c r="BG3">
        <v>23.5</v>
      </c>
      <c r="BH3">
        <v>24</v>
      </c>
    </row>
    <row r="4" spans="1:60" x14ac:dyDescent="0.2">
      <c r="A4" s="2" t="s">
        <v>1</v>
      </c>
      <c r="B4" s="18" t="s">
        <v>20</v>
      </c>
      <c r="C4" s="18" t="s">
        <v>21</v>
      </c>
      <c r="D4" s="18" t="s">
        <v>22</v>
      </c>
      <c r="E4" s="18" t="s">
        <v>23</v>
      </c>
      <c r="F4" s="18" t="s">
        <v>24</v>
      </c>
      <c r="G4" s="19" t="s">
        <v>25</v>
      </c>
      <c r="H4" s="19" t="s">
        <v>26</v>
      </c>
      <c r="I4" s="19" t="s">
        <v>27</v>
      </c>
      <c r="J4" s="19" t="s">
        <v>28</v>
      </c>
      <c r="K4" s="19" t="s">
        <v>28</v>
      </c>
      <c r="L4" s="18" t="s">
        <v>2</v>
      </c>
      <c r="M4" s="19" t="s">
        <v>3</v>
      </c>
      <c r="N4" s="3" t="s">
        <v>4</v>
      </c>
      <c r="O4" s="4" t="s">
        <v>5</v>
      </c>
      <c r="P4" t="s">
        <v>35</v>
      </c>
      <c r="R4">
        <v>0</v>
      </c>
      <c r="S4">
        <v>0</v>
      </c>
      <c r="T4" s="31">
        <v>0</v>
      </c>
      <c r="U4" s="31">
        <v>0</v>
      </c>
      <c r="V4" s="31">
        <v>0</v>
      </c>
      <c r="W4" s="32">
        <v>0</v>
      </c>
      <c r="X4" s="32">
        <v>0</v>
      </c>
      <c r="Y4" s="32">
        <v>9.9222209364880189E-4</v>
      </c>
      <c r="Z4" s="32">
        <v>5.1332306273463545E-3</v>
      </c>
      <c r="AA4" s="32">
        <v>1.5602782810310991E-2</v>
      </c>
      <c r="AB4" s="32">
        <v>8.2236602681817123E-2</v>
      </c>
      <c r="AC4" s="32">
        <v>0.1169274572407025</v>
      </c>
      <c r="AD4" s="32">
        <v>7.9670169833770038E-2</v>
      </c>
      <c r="AE4" s="32">
        <v>6.265315130122226E-2</v>
      </c>
      <c r="AF4" s="32">
        <v>4.7904466518504309E-2</v>
      </c>
      <c r="AG4" s="32">
        <v>5.5950003690985274E-2</v>
      </c>
      <c r="AH4" s="32">
        <v>6.0593235411860007E-2</v>
      </c>
      <c r="AI4" s="32">
        <v>2.0086186976907762E-2</v>
      </c>
      <c r="AJ4" s="32">
        <v>9.6141378088041782E-3</v>
      </c>
      <c r="AK4" s="32">
        <v>6.3767331227119039E-3</v>
      </c>
      <c r="AL4" s="32">
        <v>1.3488840113775187E-2</v>
      </c>
      <c r="AM4" s="32">
        <v>1.8326664016682415E-2</v>
      </c>
      <c r="AN4" s="32">
        <v>1.3114327323785939E-2</v>
      </c>
      <c r="AO4" s="32">
        <v>2.3497819898561981E-2</v>
      </c>
      <c r="AP4" s="32">
        <v>5.5382463517735937E-2</v>
      </c>
      <c r="AQ4" s="32">
        <v>6.8565948719024591E-2</v>
      </c>
      <c r="AR4" s="32">
        <v>8.4127870883328348E-2</v>
      </c>
      <c r="AS4" s="32">
        <v>8.4796421179290926E-2</v>
      </c>
      <c r="AT4" s="32">
        <v>5.2496050925019168E-2</v>
      </c>
      <c r="AU4" s="32">
        <v>1.7161227973454575E-2</v>
      </c>
      <c r="AV4" s="32">
        <v>4.1732176940098165E-3</v>
      </c>
      <c r="AW4" s="32">
        <v>1.1287676367393771E-3</v>
      </c>
      <c r="AX4" s="30">
        <v>0</v>
      </c>
      <c r="AY4" s="30">
        <v>0</v>
      </c>
      <c r="AZ4" s="30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2">
      <c r="A5" s="5">
        <v>3</v>
      </c>
      <c r="B5" s="5" t="s">
        <v>29</v>
      </c>
      <c r="C5" s="5" t="s">
        <v>29</v>
      </c>
      <c r="D5" s="5" t="s">
        <v>29</v>
      </c>
      <c r="E5" s="5" t="s">
        <v>29</v>
      </c>
      <c r="F5" s="5" t="s">
        <v>29</v>
      </c>
      <c r="G5" s="5" t="s">
        <v>29</v>
      </c>
      <c r="H5" s="5" t="s">
        <v>29</v>
      </c>
      <c r="I5" s="5" t="s">
        <v>29</v>
      </c>
      <c r="J5" s="5" t="s">
        <v>29</v>
      </c>
      <c r="K5" s="5" t="s">
        <v>29</v>
      </c>
      <c r="L5" s="5" t="s">
        <v>29</v>
      </c>
      <c r="M5" s="5" t="s">
        <v>29</v>
      </c>
      <c r="N5" s="5" t="s">
        <v>29</v>
      </c>
      <c r="O5" s="5">
        <v>0</v>
      </c>
      <c r="P5" s="31">
        <f>+IF(O5=0,0,O5/O$49)</f>
        <v>0</v>
      </c>
      <c r="W5">
        <v>0</v>
      </c>
      <c r="X5">
        <v>0</v>
      </c>
      <c r="Y5">
        <v>0</v>
      </c>
      <c r="Z5">
        <v>1E-3</v>
      </c>
      <c r="AA5">
        <v>5.0000000000000001E-3</v>
      </c>
      <c r="AB5">
        <v>5.8999999999999997E-2</v>
      </c>
      <c r="AC5">
        <v>9.7000000000000003E-2</v>
      </c>
      <c r="AD5">
        <v>7.0000000000000007E-2</v>
      </c>
      <c r="AE5">
        <v>4.5999999999999999E-2</v>
      </c>
      <c r="AF5">
        <v>3.3000000000000002E-2</v>
      </c>
      <c r="AG5">
        <v>4.9000000000000002E-2</v>
      </c>
      <c r="AH5">
        <v>7.0000000000000007E-2</v>
      </c>
      <c r="AI5">
        <v>2.4E-2</v>
      </c>
      <c r="AJ5">
        <v>1.2E-2</v>
      </c>
      <c r="AK5">
        <v>8.0000000000000002E-3</v>
      </c>
      <c r="AL5">
        <v>1.6E-2</v>
      </c>
      <c r="AM5">
        <v>2.1999999999999999E-2</v>
      </c>
      <c r="AN5">
        <v>1.6E-2</v>
      </c>
      <c r="AO5">
        <v>2.8000000000000001E-2</v>
      </c>
      <c r="AP5">
        <v>6.7000000000000004E-2</v>
      </c>
      <c r="AQ5">
        <v>8.3000000000000004E-2</v>
      </c>
      <c r="AR5">
        <v>0.10199999999999999</v>
      </c>
      <c r="AS5">
        <v>0.10199999999999999</v>
      </c>
      <c r="AT5">
        <v>6.3E-2</v>
      </c>
      <c r="AU5">
        <v>2.1000000000000001E-2</v>
      </c>
      <c r="AV5">
        <v>5.0000000000000001E-3</v>
      </c>
      <c r="AW5">
        <v>1E-3</v>
      </c>
      <c r="AX5">
        <v>0</v>
      </c>
      <c r="AY5">
        <v>0</v>
      </c>
      <c r="AZ5">
        <v>0</v>
      </c>
    </row>
    <row r="6" spans="1:60" x14ac:dyDescent="0.2">
      <c r="A6" s="5">
        <v>3.5</v>
      </c>
      <c r="B6" s="5" t="s">
        <v>29</v>
      </c>
      <c r="C6" s="5" t="s">
        <v>29</v>
      </c>
      <c r="D6" s="5" t="s">
        <v>29</v>
      </c>
      <c r="E6" s="5" t="s">
        <v>29</v>
      </c>
      <c r="F6" s="5" t="s">
        <v>29</v>
      </c>
      <c r="G6" s="5" t="s">
        <v>29</v>
      </c>
      <c r="H6" s="5" t="s">
        <v>29</v>
      </c>
      <c r="I6" s="5" t="s">
        <v>29</v>
      </c>
      <c r="J6" s="5" t="s">
        <v>29</v>
      </c>
      <c r="K6" s="5" t="s">
        <v>29</v>
      </c>
      <c r="L6" s="5" t="s">
        <v>29</v>
      </c>
      <c r="M6" s="5" t="s">
        <v>29</v>
      </c>
      <c r="N6" s="5" t="s">
        <v>29</v>
      </c>
      <c r="O6" s="5">
        <v>0</v>
      </c>
      <c r="P6" s="31">
        <f t="shared" ref="P6:P48" si="0">+IF(O6=0,0,O6/O$49)</f>
        <v>0</v>
      </c>
      <c r="W6">
        <v>2.80825E-2</v>
      </c>
      <c r="X6">
        <v>3.9348000000000001E-2</v>
      </c>
      <c r="Y6">
        <v>5.4218500000000003E-2</v>
      </c>
      <c r="Z6">
        <v>7.3469900000000005E-2</v>
      </c>
      <c r="AA6">
        <v>9.7906099999999996E-2</v>
      </c>
      <c r="AB6">
        <v>0.128306</v>
      </c>
      <c r="AC6">
        <v>0.165358</v>
      </c>
      <c r="AD6">
        <v>0.20957400000000001</v>
      </c>
      <c r="AE6">
        <v>0.26121</v>
      </c>
      <c r="AF6">
        <v>0.32016899999999998</v>
      </c>
      <c r="AG6">
        <v>0.38592799999999999</v>
      </c>
      <c r="AH6">
        <v>0.45748</v>
      </c>
      <c r="AI6">
        <v>0.533304</v>
      </c>
      <c r="AJ6">
        <v>0.61138700000000001</v>
      </c>
      <c r="AK6">
        <v>0.68927899999999998</v>
      </c>
      <c r="AL6">
        <v>0.764208</v>
      </c>
      <c r="AM6">
        <v>0.833233</v>
      </c>
      <c r="AN6">
        <v>0.89342699999999997</v>
      </c>
      <c r="AO6">
        <v>0.942083</v>
      </c>
      <c r="AP6">
        <v>0.97691700000000004</v>
      </c>
      <c r="AQ6">
        <v>0.99623899999999999</v>
      </c>
      <c r="AR6">
        <v>1</v>
      </c>
      <c r="AS6">
        <v>1</v>
      </c>
      <c r="AT6">
        <v>0.99999899999999997</v>
      </c>
      <c r="AU6">
        <v>0.99999899999999997</v>
      </c>
      <c r="AV6">
        <v>0.99999800000000005</v>
      </c>
      <c r="AW6">
        <v>0.999996</v>
      </c>
      <c r="AX6">
        <v>0.99999499999999997</v>
      </c>
      <c r="AY6">
        <v>0.99999300000000002</v>
      </c>
      <c r="AZ6">
        <v>0.99999099999999996</v>
      </c>
    </row>
    <row r="7" spans="1:60" x14ac:dyDescent="0.2">
      <c r="A7" s="5">
        <v>4</v>
      </c>
      <c r="B7" s="5" t="s">
        <v>29</v>
      </c>
      <c r="C7" s="5" t="s">
        <v>29</v>
      </c>
      <c r="D7" s="5" t="s">
        <v>29</v>
      </c>
      <c r="E7" s="5" t="s">
        <v>29</v>
      </c>
      <c r="F7" s="5" t="s">
        <v>29</v>
      </c>
      <c r="G7" s="5" t="s">
        <v>29</v>
      </c>
      <c r="H7" s="5" t="s">
        <v>29</v>
      </c>
      <c r="I7" s="5" t="s">
        <v>29</v>
      </c>
      <c r="J7" s="5" t="s">
        <v>29</v>
      </c>
      <c r="K7" s="5" t="s">
        <v>29</v>
      </c>
      <c r="L7" s="5" t="s">
        <v>29</v>
      </c>
      <c r="M7" s="5" t="s">
        <v>29</v>
      </c>
      <c r="N7" s="5" t="s">
        <v>29</v>
      </c>
      <c r="O7" s="5">
        <v>0</v>
      </c>
      <c r="P7" s="31">
        <f t="shared" si="0"/>
        <v>0</v>
      </c>
    </row>
    <row r="8" spans="1:60" x14ac:dyDescent="0.2">
      <c r="A8" s="5">
        <v>4.5</v>
      </c>
      <c r="B8" s="5" t="s">
        <v>29</v>
      </c>
      <c r="C8" s="5" t="s">
        <v>29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">
        <v>29</v>
      </c>
      <c r="J8" s="5" t="s">
        <v>29</v>
      </c>
      <c r="K8" s="5" t="s">
        <v>29</v>
      </c>
      <c r="L8" s="5" t="s">
        <v>29</v>
      </c>
      <c r="M8" s="5" t="s">
        <v>29</v>
      </c>
      <c r="N8" s="5" t="s">
        <v>29</v>
      </c>
      <c r="O8" s="5">
        <v>0</v>
      </c>
      <c r="P8" s="31">
        <f t="shared" si="0"/>
        <v>0</v>
      </c>
    </row>
    <row r="9" spans="1:60" x14ac:dyDescent="0.2">
      <c r="A9" s="5">
        <v>5</v>
      </c>
      <c r="B9" s="5" t="s">
        <v>29</v>
      </c>
      <c r="C9" s="5" t="s">
        <v>29</v>
      </c>
      <c r="D9" s="5" t="s">
        <v>29</v>
      </c>
      <c r="E9" s="5" t="s">
        <v>29</v>
      </c>
      <c r="F9" s="5" t="s">
        <v>29</v>
      </c>
      <c r="G9" s="5" t="s">
        <v>29</v>
      </c>
      <c r="H9" s="5" t="s">
        <v>29</v>
      </c>
      <c r="I9" s="5" t="s">
        <v>29</v>
      </c>
      <c r="J9" s="5" t="s">
        <v>29</v>
      </c>
      <c r="K9" s="5" t="s">
        <v>29</v>
      </c>
      <c r="L9" s="5" t="s">
        <v>29</v>
      </c>
      <c r="M9" s="5" t="s">
        <v>29</v>
      </c>
      <c r="N9" s="5" t="s">
        <v>29</v>
      </c>
      <c r="O9" s="5">
        <v>0</v>
      </c>
      <c r="P9" s="31">
        <f t="shared" si="0"/>
        <v>0</v>
      </c>
    </row>
    <row r="10" spans="1:60" x14ac:dyDescent="0.2">
      <c r="A10" s="29">
        <v>5.5</v>
      </c>
      <c r="B10" s="29" t="s">
        <v>29</v>
      </c>
      <c r="C10" s="29" t="s">
        <v>29</v>
      </c>
      <c r="D10" s="29" t="s">
        <v>29</v>
      </c>
      <c r="E10" s="29" t="s">
        <v>29</v>
      </c>
      <c r="F10" s="29" t="s">
        <v>29</v>
      </c>
      <c r="G10" s="29" t="s">
        <v>29</v>
      </c>
      <c r="H10" s="29" t="s">
        <v>29</v>
      </c>
      <c r="I10" s="29" t="s">
        <v>29</v>
      </c>
      <c r="J10" s="29" t="s">
        <v>29</v>
      </c>
      <c r="K10" s="29" t="s">
        <v>29</v>
      </c>
      <c r="L10" s="29" t="s">
        <v>29</v>
      </c>
      <c r="M10" s="29" t="s">
        <v>29</v>
      </c>
      <c r="N10" s="29" t="s">
        <v>29</v>
      </c>
      <c r="O10" s="29">
        <v>0</v>
      </c>
      <c r="P10" s="32">
        <f t="shared" si="0"/>
        <v>0</v>
      </c>
    </row>
    <row r="11" spans="1:60" x14ac:dyDescent="0.2">
      <c r="A11" s="29">
        <v>6</v>
      </c>
      <c r="B11" s="29" t="s">
        <v>29</v>
      </c>
      <c r="C11" s="29" t="s">
        <v>29</v>
      </c>
      <c r="D11" s="29" t="s">
        <v>29</v>
      </c>
      <c r="E11" s="29" t="s">
        <v>29</v>
      </c>
      <c r="F11" s="29" t="s">
        <v>29</v>
      </c>
      <c r="G11" s="29" t="s">
        <v>29</v>
      </c>
      <c r="H11" s="29" t="s">
        <v>29</v>
      </c>
      <c r="I11" s="29" t="s">
        <v>29</v>
      </c>
      <c r="J11" s="29" t="s">
        <v>29</v>
      </c>
      <c r="K11" s="29" t="s">
        <v>29</v>
      </c>
      <c r="L11" s="29" t="s">
        <v>29</v>
      </c>
      <c r="M11" s="29" t="s">
        <v>29</v>
      </c>
      <c r="N11" s="29" t="s">
        <v>29</v>
      </c>
      <c r="O11" s="29">
        <v>0</v>
      </c>
      <c r="P11" s="32">
        <f t="shared" si="0"/>
        <v>0</v>
      </c>
    </row>
    <row r="12" spans="1:60" x14ac:dyDescent="0.2">
      <c r="A12" s="29">
        <v>6.5</v>
      </c>
      <c r="B12" s="29" t="s">
        <v>29</v>
      </c>
      <c r="C12" s="29" t="s">
        <v>29</v>
      </c>
      <c r="D12" s="29" t="s">
        <v>29</v>
      </c>
      <c r="E12" s="29" t="s">
        <v>29</v>
      </c>
      <c r="F12" s="29" t="s">
        <v>29</v>
      </c>
      <c r="G12" s="29" t="s">
        <v>29</v>
      </c>
      <c r="H12" s="29" t="s">
        <v>29</v>
      </c>
      <c r="I12" s="29">
        <v>4.2367729975642234</v>
      </c>
      <c r="J12" s="29" t="s">
        <v>29</v>
      </c>
      <c r="K12" s="29" t="s">
        <v>29</v>
      </c>
      <c r="L12" s="29" t="s">
        <v>29</v>
      </c>
      <c r="M12" s="29">
        <v>4.2367729975642234</v>
      </c>
      <c r="N12" s="29">
        <v>4.2367729975642234</v>
      </c>
      <c r="O12" s="29">
        <v>4.2367729975642234</v>
      </c>
      <c r="P12" s="32">
        <f t="shared" si="0"/>
        <v>9.9222209364880189E-4</v>
      </c>
    </row>
    <row r="13" spans="1:60" x14ac:dyDescent="0.2">
      <c r="A13" s="29">
        <v>7</v>
      </c>
      <c r="B13" s="29" t="s">
        <v>29</v>
      </c>
      <c r="C13" s="29" t="s">
        <v>29</v>
      </c>
      <c r="D13" s="29" t="s">
        <v>29</v>
      </c>
      <c r="E13" s="29" t="s">
        <v>29</v>
      </c>
      <c r="F13" s="29" t="s">
        <v>29</v>
      </c>
      <c r="G13" s="29" t="s">
        <v>29</v>
      </c>
      <c r="H13" s="29" t="s">
        <v>29</v>
      </c>
      <c r="I13" s="29">
        <v>21.918815405765937</v>
      </c>
      <c r="J13" s="29" t="s">
        <v>29</v>
      </c>
      <c r="K13" s="29" t="s">
        <v>29</v>
      </c>
      <c r="L13" s="29" t="s">
        <v>29</v>
      </c>
      <c r="M13" s="29">
        <v>21.918815405765937</v>
      </c>
      <c r="N13" s="29">
        <v>21.918815405765937</v>
      </c>
      <c r="O13" s="29">
        <v>21.918815405765937</v>
      </c>
      <c r="P13" s="32">
        <f t="shared" si="0"/>
        <v>5.1332306273463545E-3</v>
      </c>
    </row>
    <row r="14" spans="1:60" x14ac:dyDescent="0.2">
      <c r="A14" s="29">
        <v>7.5</v>
      </c>
      <c r="B14" s="29" t="s">
        <v>29</v>
      </c>
      <c r="C14" s="29" t="s">
        <v>29</v>
      </c>
      <c r="D14" s="29" t="s">
        <v>29</v>
      </c>
      <c r="E14" s="29">
        <v>12.524757687366293</v>
      </c>
      <c r="F14" s="29" t="s">
        <v>29</v>
      </c>
      <c r="G14" s="29" t="s">
        <v>29</v>
      </c>
      <c r="H14" s="29" t="s">
        <v>29</v>
      </c>
      <c r="I14" s="29">
        <v>54.098883653342376</v>
      </c>
      <c r="J14" s="29" t="s">
        <v>29</v>
      </c>
      <c r="K14" s="29" t="s">
        <v>29</v>
      </c>
      <c r="L14" s="29">
        <v>12.524757687366293</v>
      </c>
      <c r="M14" s="29">
        <v>54.098883653342376</v>
      </c>
      <c r="N14" s="29">
        <v>66.623641340708673</v>
      </c>
      <c r="O14" s="29">
        <v>66.623641340708673</v>
      </c>
      <c r="P14" s="32">
        <f t="shared" si="0"/>
        <v>1.5602782810310991E-2</v>
      </c>
    </row>
    <row r="15" spans="1:60" x14ac:dyDescent="0.2">
      <c r="A15" s="29">
        <v>8</v>
      </c>
      <c r="B15" s="29" t="s">
        <v>29</v>
      </c>
      <c r="C15" s="29" t="s">
        <v>29</v>
      </c>
      <c r="D15" s="29" t="s">
        <v>29</v>
      </c>
      <c r="E15" s="29">
        <v>181.63344888416907</v>
      </c>
      <c r="F15" s="29" t="s">
        <v>29</v>
      </c>
      <c r="G15" s="29" t="s">
        <v>29</v>
      </c>
      <c r="H15" s="29" t="s">
        <v>29</v>
      </c>
      <c r="I15" s="29">
        <v>156.6282017537024</v>
      </c>
      <c r="J15" s="29">
        <v>0.17972572101467144</v>
      </c>
      <c r="K15" s="29">
        <v>12.707645502204606</v>
      </c>
      <c r="L15" s="29">
        <v>181.63344888416907</v>
      </c>
      <c r="M15" s="29">
        <v>169.51557297692167</v>
      </c>
      <c r="N15" s="29">
        <v>351.14902186109077</v>
      </c>
      <c r="O15" s="29">
        <v>351.14902186109077</v>
      </c>
      <c r="P15" s="32">
        <f t="shared" si="0"/>
        <v>8.2236602681817123E-2</v>
      </c>
    </row>
    <row r="16" spans="1:60" x14ac:dyDescent="0.2">
      <c r="A16" s="29">
        <v>8.5</v>
      </c>
      <c r="B16" s="29" t="s">
        <v>29</v>
      </c>
      <c r="C16" s="29" t="s">
        <v>29</v>
      </c>
      <c r="D16" s="29" t="s">
        <v>29</v>
      </c>
      <c r="E16" s="29">
        <v>316.91104009988265</v>
      </c>
      <c r="F16" s="29" t="s">
        <v>29</v>
      </c>
      <c r="G16" s="29" t="s">
        <v>29</v>
      </c>
      <c r="H16" s="29" t="s">
        <v>29</v>
      </c>
      <c r="I16" s="29">
        <v>170.95159143459009</v>
      </c>
      <c r="J16" s="29">
        <v>0.15920340685036677</v>
      </c>
      <c r="K16" s="29">
        <v>11.256599476001339</v>
      </c>
      <c r="L16" s="29">
        <v>316.91104009988265</v>
      </c>
      <c r="M16" s="29">
        <v>182.36739431744178</v>
      </c>
      <c r="N16" s="29">
        <v>499.27843441732443</v>
      </c>
      <c r="O16" s="29">
        <v>499.27843441732443</v>
      </c>
      <c r="P16" s="32">
        <f t="shared" si="0"/>
        <v>0.1169274572407025</v>
      </c>
    </row>
    <row r="17" spans="1:16" x14ac:dyDescent="0.2">
      <c r="A17" s="29">
        <v>9</v>
      </c>
      <c r="B17" s="29" t="s">
        <v>29</v>
      </c>
      <c r="C17" s="29" t="s">
        <v>29</v>
      </c>
      <c r="D17" s="29" t="s">
        <v>29</v>
      </c>
      <c r="E17" s="29">
        <v>226.14145824411349</v>
      </c>
      <c r="F17" s="29" t="s">
        <v>29</v>
      </c>
      <c r="G17" s="29" t="s">
        <v>29</v>
      </c>
      <c r="H17" s="29" t="s">
        <v>29</v>
      </c>
      <c r="I17" s="29">
        <v>103.86632073966872</v>
      </c>
      <c r="J17" s="29">
        <v>0.1420055079622097</v>
      </c>
      <c r="K17" s="29">
        <v>10.040608791865379</v>
      </c>
      <c r="L17" s="29">
        <v>226.14145824411349</v>
      </c>
      <c r="M17" s="29">
        <v>114.04893503949631</v>
      </c>
      <c r="N17" s="29">
        <v>340.19039328360981</v>
      </c>
      <c r="O17" s="29">
        <v>340.19039328360981</v>
      </c>
      <c r="P17" s="32">
        <f t="shared" si="0"/>
        <v>7.9670169833770038E-2</v>
      </c>
    </row>
    <row r="18" spans="1:16" x14ac:dyDescent="0.2">
      <c r="A18" s="29">
        <v>9.5</v>
      </c>
      <c r="B18" s="29" t="s">
        <v>29</v>
      </c>
      <c r="C18" s="29" t="s">
        <v>29</v>
      </c>
      <c r="D18" s="29" t="s">
        <v>29</v>
      </c>
      <c r="E18" s="29">
        <v>140.51320951200404</v>
      </c>
      <c r="F18" s="29">
        <v>0.85402820275189362</v>
      </c>
      <c r="G18" s="29" t="s">
        <v>29</v>
      </c>
      <c r="H18" s="29" t="s">
        <v>29</v>
      </c>
      <c r="I18" s="29">
        <v>117.02178271111613</v>
      </c>
      <c r="J18" s="29">
        <v>0.12745092681372835</v>
      </c>
      <c r="K18" s="29">
        <v>9.0115159240010598</v>
      </c>
      <c r="L18" s="29">
        <v>141.36723771475593</v>
      </c>
      <c r="M18" s="29">
        <v>126.16074956193091</v>
      </c>
      <c r="N18" s="29">
        <v>267.52798727668682</v>
      </c>
      <c r="O18" s="29">
        <v>267.52798727668682</v>
      </c>
      <c r="P18" s="32">
        <f t="shared" si="0"/>
        <v>6.265315130122226E-2</v>
      </c>
    </row>
    <row r="19" spans="1:16" x14ac:dyDescent="0.2">
      <c r="A19" s="29">
        <v>10</v>
      </c>
      <c r="B19" s="29">
        <v>1.6273584293350397E-2</v>
      </c>
      <c r="C19" s="29">
        <v>0.33538802768527515</v>
      </c>
      <c r="D19" s="29">
        <v>0.50964848709559241</v>
      </c>
      <c r="E19" s="29">
        <v>98.63246678800941</v>
      </c>
      <c r="F19" s="29">
        <v>1.1561406794753748</v>
      </c>
      <c r="G19" s="29">
        <v>0.78155680986286702</v>
      </c>
      <c r="H19" s="29" t="s">
        <v>29</v>
      </c>
      <c r="I19" s="29">
        <v>94.871939347956882</v>
      </c>
      <c r="J19" s="29">
        <v>0.11502446144938973</v>
      </c>
      <c r="K19" s="29">
        <v>8.1328931214109481</v>
      </c>
      <c r="L19" s="29">
        <v>100.649917566559</v>
      </c>
      <c r="M19" s="29">
        <v>103.90141374068008</v>
      </c>
      <c r="N19" s="29">
        <v>204.55133130723908</v>
      </c>
      <c r="O19" s="29">
        <v>204.55133130723908</v>
      </c>
      <c r="P19" s="32">
        <f t="shared" si="0"/>
        <v>4.7904466518504309E-2</v>
      </c>
    </row>
    <row r="20" spans="1:16" x14ac:dyDescent="0.2">
      <c r="A20" s="29">
        <v>10.5</v>
      </c>
      <c r="B20" s="29">
        <v>8.8563724045444325E-2</v>
      </c>
      <c r="C20" s="29">
        <v>1.8252409669946943</v>
      </c>
      <c r="D20" s="29">
        <v>2.7735972086834959</v>
      </c>
      <c r="E20" s="29">
        <v>146.97419735174711</v>
      </c>
      <c r="F20" s="29">
        <v>2.4468585809002632</v>
      </c>
      <c r="G20" s="29">
        <v>4.2533703938115206</v>
      </c>
      <c r="H20" s="29" t="s">
        <v>29</v>
      </c>
      <c r="I20" s="29">
        <v>73.062718019219787</v>
      </c>
      <c r="J20" s="29">
        <v>0.104330577278358</v>
      </c>
      <c r="K20" s="29">
        <v>7.3767738062684334</v>
      </c>
      <c r="L20" s="29">
        <v>154.10845783237099</v>
      </c>
      <c r="M20" s="29">
        <v>84.797192796578102</v>
      </c>
      <c r="N20" s="29">
        <v>238.90565062894905</v>
      </c>
      <c r="O20" s="29">
        <v>238.90565062894905</v>
      </c>
      <c r="P20" s="32">
        <f t="shared" si="0"/>
        <v>5.5950003690985274E-2</v>
      </c>
    </row>
    <row r="21" spans="1:16" x14ac:dyDescent="0.2">
      <c r="A21" s="29">
        <v>11</v>
      </c>
      <c r="B21" s="29">
        <v>0.19837633746026315</v>
      </c>
      <c r="C21" s="29">
        <v>4.0884077755023212</v>
      </c>
      <c r="D21" s="29">
        <v>6.2126571774049495</v>
      </c>
      <c r="E21" s="29">
        <v>227.07592707983275</v>
      </c>
      <c r="F21" s="29">
        <v>1.2739842198075757</v>
      </c>
      <c r="G21" s="29">
        <v>9.5272421037002388</v>
      </c>
      <c r="H21" s="29" t="s">
        <v>29</v>
      </c>
      <c r="I21" s="29">
        <v>10.355583587021648</v>
      </c>
      <c r="J21" s="29" t="s">
        <v>29</v>
      </c>
      <c r="K21" s="29" t="s">
        <v>29</v>
      </c>
      <c r="L21" s="29">
        <v>238.84935259000787</v>
      </c>
      <c r="M21" s="29">
        <v>19.882825690721887</v>
      </c>
      <c r="N21" s="29">
        <v>258.73217828072978</v>
      </c>
      <c r="O21" s="29">
        <v>258.73217828072978</v>
      </c>
      <c r="P21" s="32">
        <f t="shared" si="0"/>
        <v>6.0593235411860007E-2</v>
      </c>
    </row>
    <row r="22" spans="1:16" x14ac:dyDescent="0.2">
      <c r="A22" s="29">
        <v>11.5</v>
      </c>
      <c r="B22" s="29">
        <v>0.17842493176074176</v>
      </c>
      <c r="C22" s="29">
        <v>3.6772222317100138</v>
      </c>
      <c r="D22" s="29">
        <v>5.5878284029384471</v>
      </c>
      <c r="E22" s="29">
        <v>66.589567099655341</v>
      </c>
      <c r="F22" s="29">
        <v>1.1656112710526785</v>
      </c>
      <c r="G22" s="29">
        <v>8.5690538699520449</v>
      </c>
      <c r="H22" s="29" t="s">
        <v>29</v>
      </c>
      <c r="I22" s="29" t="s">
        <v>29</v>
      </c>
      <c r="J22" s="29" t="s">
        <v>29</v>
      </c>
      <c r="K22" s="29" t="s">
        <v>29</v>
      </c>
      <c r="L22" s="29">
        <v>77.198653937117228</v>
      </c>
      <c r="M22" s="29">
        <v>8.5690538699520449</v>
      </c>
      <c r="N22" s="29">
        <v>85.767707807069272</v>
      </c>
      <c r="O22" s="29">
        <v>85.767707807069272</v>
      </c>
      <c r="P22" s="32">
        <f t="shared" si="0"/>
        <v>2.0086186976907762E-2</v>
      </c>
    </row>
    <row r="23" spans="1:16" x14ac:dyDescent="0.2">
      <c r="A23" s="29">
        <v>12</v>
      </c>
      <c r="B23" s="29">
        <v>6.2156051120435533E-2</v>
      </c>
      <c r="C23" s="29">
        <v>1.2809959390757033</v>
      </c>
      <c r="D23" s="29">
        <v>1.9465740826567761</v>
      </c>
      <c r="E23" s="29">
        <v>26.908659093950973</v>
      </c>
      <c r="F23" s="29">
        <v>2.14100125828773</v>
      </c>
      <c r="G23" s="29">
        <v>2.9851128154484492</v>
      </c>
      <c r="H23" s="29" t="s">
        <v>29</v>
      </c>
      <c r="I23" s="29" t="s">
        <v>29</v>
      </c>
      <c r="J23" s="29">
        <v>7.9878098228742839E-2</v>
      </c>
      <c r="K23" s="29">
        <v>5.6478424454242671</v>
      </c>
      <c r="L23" s="29">
        <v>32.339386425091618</v>
      </c>
      <c r="M23" s="29">
        <v>8.7128333591014595</v>
      </c>
      <c r="N23" s="29">
        <v>41.05221978419307</v>
      </c>
      <c r="O23" s="29">
        <v>41.05221978419307</v>
      </c>
      <c r="P23" s="32">
        <f t="shared" si="0"/>
        <v>9.6141378088041782E-3</v>
      </c>
    </row>
    <row r="24" spans="1:16" x14ac:dyDescent="0.2">
      <c r="A24" s="29">
        <v>12.5</v>
      </c>
      <c r="B24" s="29">
        <v>5.207546973872137E-3</v>
      </c>
      <c r="C24" s="29">
        <v>0.10732416885928822</v>
      </c>
      <c r="D24" s="29">
        <v>0.16308751587058984</v>
      </c>
      <c r="E24" s="29">
        <v>20.290107453533395</v>
      </c>
      <c r="F24" s="29">
        <v>6.4127269688234225</v>
      </c>
      <c r="G24" s="29">
        <v>0.25009817915611787</v>
      </c>
      <c r="H24" s="29" t="s">
        <v>29</v>
      </c>
      <c r="I24" s="29" t="s">
        <v>29</v>
      </c>
      <c r="J24" s="29" t="s">
        <v>29</v>
      </c>
      <c r="K24" s="29" t="s">
        <v>29</v>
      </c>
      <c r="L24" s="29">
        <v>26.978453654060566</v>
      </c>
      <c r="M24" s="29">
        <v>0.25009817915611787</v>
      </c>
      <c r="N24" s="29">
        <v>27.228551833216684</v>
      </c>
      <c r="O24" s="29">
        <v>27.228551833216684</v>
      </c>
      <c r="P24" s="32">
        <f t="shared" si="0"/>
        <v>6.3767331227119039E-3</v>
      </c>
    </row>
    <row r="25" spans="1:16" x14ac:dyDescent="0.2">
      <c r="A25" s="29">
        <v>13</v>
      </c>
      <c r="B25" s="29">
        <v>2.4073349546376321E-3</v>
      </c>
      <c r="C25" s="29">
        <v>4.9613613562910504E-2</v>
      </c>
      <c r="D25" s="29">
        <v>7.5391788031892337E-2</v>
      </c>
      <c r="E25" s="29">
        <v>52.109291413783474</v>
      </c>
      <c r="F25" s="29">
        <v>5.244819650480002</v>
      </c>
      <c r="G25" s="29">
        <v>0.11561491270160751</v>
      </c>
      <c r="H25" s="29" t="s">
        <v>29</v>
      </c>
      <c r="I25" s="29" t="s">
        <v>29</v>
      </c>
      <c r="J25" s="29" t="s">
        <v>29</v>
      </c>
      <c r="K25" s="29" t="s">
        <v>29</v>
      </c>
      <c r="L25" s="29">
        <v>57.481523800812916</v>
      </c>
      <c r="M25" s="29">
        <v>0.11561491270160751</v>
      </c>
      <c r="N25" s="29">
        <v>57.597138713514525</v>
      </c>
      <c r="O25" s="29">
        <v>57.597138713514525</v>
      </c>
      <c r="P25" s="32">
        <f t="shared" si="0"/>
        <v>1.3488840113775187E-2</v>
      </c>
    </row>
    <row r="26" spans="1:16" x14ac:dyDescent="0.2">
      <c r="A26" s="29">
        <v>13.5</v>
      </c>
      <c r="B26" s="29">
        <v>2.2323160896228268E-3</v>
      </c>
      <c r="C26" s="29">
        <v>4.6006588159845728E-2</v>
      </c>
      <c r="D26" s="29">
        <v>6.9910629231219865E-2</v>
      </c>
      <c r="E26" s="29">
        <v>32.858160599572031</v>
      </c>
      <c r="F26" s="29">
        <v>4.4405952023745563</v>
      </c>
      <c r="G26" s="29">
        <v>0.10720943893866496</v>
      </c>
      <c r="H26" s="29" t="s">
        <v>29</v>
      </c>
      <c r="I26" s="29" t="s">
        <v>29</v>
      </c>
      <c r="J26" s="29">
        <v>0.56802203184883859</v>
      </c>
      <c r="K26" s="29">
        <v>40.162435167461503</v>
      </c>
      <c r="L26" s="29">
        <v>37.416905335427273</v>
      </c>
      <c r="M26" s="29">
        <v>40.837666638249004</v>
      </c>
      <c r="N26" s="29">
        <v>78.254571973676292</v>
      </c>
      <c r="O26" s="29">
        <v>78.254571973676292</v>
      </c>
      <c r="P26" s="32">
        <f t="shared" si="0"/>
        <v>1.8326664016682415E-2</v>
      </c>
    </row>
    <row r="27" spans="1:16" x14ac:dyDescent="0.2">
      <c r="A27" s="29">
        <v>14</v>
      </c>
      <c r="B27" s="29">
        <v>6.2271368469453059E-3</v>
      </c>
      <c r="C27" s="29">
        <v>0.12833725549181446</v>
      </c>
      <c r="D27" s="29">
        <v>0.19501855373555835</v>
      </c>
      <c r="E27" s="29">
        <v>12.580671784184874</v>
      </c>
      <c r="F27" s="29">
        <v>4.9155641134157086</v>
      </c>
      <c r="G27" s="29">
        <v>0.29906510581487261</v>
      </c>
      <c r="H27" s="29" t="s">
        <v>29</v>
      </c>
      <c r="I27" s="29" t="s">
        <v>29</v>
      </c>
      <c r="J27" s="29">
        <v>0.52817354747168754</v>
      </c>
      <c r="K27" s="29">
        <v>37.344917394233953</v>
      </c>
      <c r="L27" s="29">
        <v>17.825818843674902</v>
      </c>
      <c r="M27" s="29">
        <v>38.17215604752051</v>
      </c>
      <c r="N27" s="29">
        <v>55.997974891195412</v>
      </c>
      <c r="O27" s="29">
        <v>55.997974891195412</v>
      </c>
      <c r="P27" s="32">
        <f t="shared" si="0"/>
        <v>1.3114327323785939E-2</v>
      </c>
    </row>
    <row r="28" spans="1:16" x14ac:dyDescent="0.2">
      <c r="A28" s="29">
        <v>14.5</v>
      </c>
      <c r="B28" s="29" t="s">
        <v>29</v>
      </c>
      <c r="C28" s="29" t="s">
        <v>29</v>
      </c>
      <c r="D28" s="29" t="s">
        <v>29</v>
      </c>
      <c r="E28" s="29">
        <v>3.3508566940040674</v>
      </c>
      <c r="F28" s="29">
        <v>2.0162580220735888</v>
      </c>
      <c r="G28" s="29" t="s">
        <v>29</v>
      </c>
      <c r="H28" s="29">
        <v>0.81838081456058154</v>
      </c>
      <c r="I28" s="29" t="s">
        <v>29</v>
      </c>
      <c r="J28" s="29">
        <v>1.3130021758788881</v>
      </c>
      <c r="K28" s="29">
        <v>92.836829923359531</v>
      </c>
      <c r="L28" s="29">
        <v>5.3671147160776567</v>
      </c>
      <c r="M28" s="29">
        <v>94.968212913798993</v>
      </c>
      <c r="N28" s="29">
        <v>100.33532762987666</v>
      </c>
      <c r="O28" s="29">
        <v>100.33532762987666</v>
      </c>
      <c r="P28" s="32">
        <f t="shared" si="0"/>
        <v>2.3497819898561981E-2</v>
      </c>
    </row>
    <row r="29" spans="1:16" x14ac:dyDescent="0.2">
      <c r="A29" s="29">
        <v>15</v>
      </c>
      <c r="B29" s="29" t="s">
        <v>29</v>
      </c>
      <c r="C29" s="29" t="s">
        <v>29</v>
      </c>
      <c r="D29" s="29" t="s">
        <v>29</v>
      </c>
      <c r="E29" s="29">
        <v>9.3935682655247028</v>
      </c>
      <c r="F29" s="29">
        <v>2.3979214092822572</v>
      </c>
      <c r="G29" s="29" t="s">
        <v>29</v>
      </c>
      <c r="H29" s="29">
        <v>8.4120454616665725</v>
      </c>
      <c r="I29" s="29" t="s">
        <v>29</v>
      </c>
      <c r="J29" s="29">
        <v>3.0161969891173306</v>
      </c>
      <c r="K29" s="29">
        <v>213.26253073922038</v>
      </c>
      <c r="L29" s="29">
        <v>11.791489674806961</v>
      </c>
      <c r="M29" s="29">
        <v>224.69077319000428</v>
      </c>
      <c r="N29" s="29">
        <v>236.48226286481125</v>
      </c>
      <c r="O29" s="29">
        <v>236.48226286481125</v>
      </c>
      <c r="P29" s="32">
        <f t="shared" si="0"/>
        <v>5.5382463517735937E-2</v>
      </c>
    </row>
    <row r="30" spans="1:16" x14ac:dyDescent="0.2">
      <c r="A30" s="29">
        <v>15.5</v>
      </c>
      <c r="B30" s="29" t="s">
        <v>29</v>
      </c>
      <c r="C30" s="29" t="s">
        <v>29</v>
      </c>
      <c r="D30" s="29" t="s">
        <v>29</v>
      </c>
      <c r="E30" s="29">
        <v>8.7973063881084705</v>
      </c>
      <c r="F30" s="29" t="s">
        <v>29</v>
      </c>
      <c r="G30" s="29" t="s">
        <v>29</v>
      </c>
      <c r="H30" s="29">
        <v>26.499017488742517</v>
      </c>
      <c r="I30" s="29" t="s">
        <v>29</v>
      </c>
      <c r="J30" s="29">
        <v>3.5907740306781415</v>
      </c>
      <c r="K30" s="29">
        <v>253.88844291605474</v>
      </c>
      <c r="L30" s="29">
        <v>8.7973063881084705</v>
      </c>
      <c r="M30" s="29">
        <v>283.97823443547543</v>
      </c>
      <c r="N30" s="29">
        <v>292.77554082358387</v>
      </c>
      <c r="O30" s="29">
        <v>292.77554082358387</v>
      </c>
      <c r="P30" s="32">
        <f t="shared" si="0"/>
        <v>6.8565948719024591E-2</v>
      </c>
    </row>
    <row r="31" spans="1:16" x14ac:dyDescent="0.2">
      <c r="A31" s="29">
        <v>16</v>
      </c>
      <c r="B31" s="29" t="s">
        <v>29</v>
      </c>
      <c r="C31" s="29" t="s">
        <v>29</v>
      </c>
      <c r="D31" s="29" t="s">
        <v>29</v>
      </c>
      <c r="E31" s="29">
        <v>4.128032929185661</v>
      </c>
      <c r="F31" s="29" t="s">
        <v>29</v>
      </c>
      <c r="G31" s="29" t="s">
        <v>29</v>
      </c>
      <c r="H31" s="29">
        <v>16.803180298961102</v>
      </c>
      <c r="I31" s="29" t="s">
        <v>29</v>
      </c>
      <c r="J31" s="29">
        <v>4.7178001766351247</v>
      </c>
      <c r="K31" s="29">
        <v>333.57569443287088</v>
      </c>
      <c r="L31" s="29">
        <v>4.128032929185661</v>
      </c>
      <c r="M31" s="29">
        <v>355.09667490846709</v>
      </c>
      <c r="N31" s="29">
        <v>359.22470783765277</v>
      </c>
      <c r="O31" s="29">
        <v>359.22470783765277</v>
      </c>
      <c r="P31" s="32">
        <f t="shared" si="0"/>
        <v>8.4127870883328348E-2</v>
      </c>
    </row>
    <row r="32" spans="1:16" x14ac:dyDescent="0.2">
      <c r="A32" s="29">
        <v>16.5</v>
      </c>
      <c r="B32" s="29" t="s">
        <v>29</v>
      </c>
      <c r="C32" s="29" t="s">
        <v>29</v>
      </c>
      <c r="D32" s="29" t="s">
        <v>29</v>
      </c>
      <c r="E32" s="29">
        <v>6.4693996319040759</v>
      </c>
      <c r="F32" s="29" t="s">
        <v>29</v>
      </c>
      <c r="G32" s="29" t="s">
        <v>29</v>
      </c>
      <c r="H32" s="29">
        <v>13.27219794853481</v>
      </c>
      <c r="I32" s="29" t="s">
        <v>29</v>
      </c>
      <c r="J32" s="29">
        <v>4.774201705704705</v>
      </c>
      <c r="K32" s="29">
        <v>337.56360797775517</v>
      </c>
      <c r="L32" s="29">
        <v>6.4693996319040759</v>
      </c>
      <c r="M32" s="29">
        <v>355.61000763199468</v>
      </c>
      <c r="N32" s="29">
        <v>362.07940726389876</v>
      </c>
      <c r="O32" s="29">
        <v>362.07940726389876</v>
      </c>
      <c r="P32" s="32">
        <f t="shared" si="0"/>
        <v>8.4796421179290926E-2</v>
      </c>
    </row>
    <row r="33" spans="1:16" x14ac:dyDescent="0.2">
      <c r="A33" s="29">
        <v>17</v>
      </c>
      <c r="B33" s="29" t="s">
        <v>29</v>
      </c>
      <c r="C33" s="29" t="s">
        <v>29</v>
      </c>
      <c r="D33" s="29" t="s">
        <v>29</v>
      </c>
      <c r="E33" s="29">
        <v>4.8755544630751162</v>
      </c>
      <c r="F33" s="29" t="s">
        <v>29</v>
      </c>
      <c r="G33" s="29" t="s">
        <v>29</v>
      </c>
      <c r="H33" s="29">
        <v>2.3815164880465343</v>
      </c>
      <c r="I33" s="29" t="s">
        <v>29</v>
      </c>
      <c r="J33" s="29">
        <v>3.0248647301569682</v>
      </c>
      <c r="K33" s="29">
        <v>213.87539004402538</v>
      </c>
      <c r="L33" s="29">
        <v>4.8755544630751162</v>
      </c>
      <c r="M33" s="29">
        <v>219.28177126222889</v>
      </c>
      <c r="N33" s="29">
        <v>224.15732572530399</v>
      </c>
      <c r="O33" s="29">
        <v>224.15732572530399</v>
      </c>
      <c r="P33" s="32">
        <f t="shared" si="0"/>
        <v>5.2496050925019168E-2</v>
      </c>
    </row>
    <row r="34" spans="1:16" x14ac:dyDescent="0.2">
      <c r="A34" s="29">
        <v>17.5</v>
      </c>
      <c r="B34" s="29" t="s">
        <v>29</v>
      </c>
      <c r="C34" s="29" t="s">
        <v>29</v>
      </c>
      <c r="D34" s="29" t="s">
        <v>29</v>
      </c>
      <c r="E34" s="29" t="s">
        <v>29</v>
      </c>
      <c r="F34" s="29" t="s">
        <v>29</v>
      </c>
      <c r="G34" s="29" t="s">
        <v>29</v>
      </c>
      <c r="H34" s="29">
        <v>0.56184348166975262</v>
      </c>
      <c r="I34" s="29" t="s">
        <v>29</v>
      </c>
      <c r="J34" s="29">
        <v>1.0140932111456402</v>
      </c>
      <c r="K34" s="29">
        <v>71.702241396929196</v>
      </c>
      <c r="L34" s="29" t="s">
        <v>29</v>
      </c>
      <c r="M34" s="29">
        <v>73.278178089744586</v>
      </c>
      <c r="N34" s="29">
        <v>73.278178089744586</v>
      </c>
      <c r="O34" s="29">
        <v>73.278178089744586</v>
      </c>
      <c r="P34" s="32">
        <f t="shared" si="0"/>
        <v>1.7161227973454575E-2</v>
      </c>
    </row>
    <row r="35" spans="1:16" x14ac:dyDescent="0.2">
      <c r="A35" s="29">
        <v>18</v>
      </c>
      <c r="B35" s="29" t="s">
        <v>29</v>
      </c>
      <c r="C35" s="29" t="s">
        <v>29</v>
      </c>
      <c r="D35" s="29" t="s">
        <v>29</v>
      </c>
      <c r="E35" s="29" t="s">
        <v>29</v>
      </c>
      <c r="F35" s="29" t="s">
        <v>29</v>
      </c>
      <c r="G35" s="29" t="s">
        <v>29</v>
      </c>
      <c r="H35" s="29" t="s">
        <v>29</v>
      </c>
      <c r="I35" s="29" t="s">
        <v>29</v>
      </c>
      <c r="J35" s="29">
        <v>0.24850963893386691</v>
      </c>
      <c r="K35" s="29">
        <v>17.57106538576441</v>
      </c>
      <c r="L35" s="29" t="s">
        <v>29</v>
      </c>
      <c r="M35" s="29">
        <v>17.819575024698278</v>
      </c>
      <c r="N35" s="29">
        <v>17.819575024698278</v>
      </c>
      <c r="O35" s="29">
        <v>17.819575024698278</v>
      </c>
      <c r="P35" s="32">
        <f t="shared" si="0"/>
        <v>4.1732176940098165E-3</v>
      </c>
    </row>
    <row r="36" spans="1:16" x14ac:dyDescent="0.2">
      <c r="A36" s="29">
        <v>18.5</v>
      </c>
      <c r="B36" s="29" t="s">
        <v>29</v>
      </c>
      <c r="C36" s="29" t="s">
        <v>29</v>
      </c>
      <c r="D36" s="29" t="s">
        <v>29</v>
      </c>
      <c r="E36" s="29" t="s">
        <v>29</v>
      </c>
      <c r="F36" s="29" t="s">
        <v>29</v>
      </c>
      <c r="G36" s="29" t="s">
        <v>29</v>
      </c>
      <c r="H36" s="29" t="s">
        <v>29</v>
      </c>
      <c r="I36" s="29" t="s">
        <v>29</v>
      </c>
      <c r="J36" s="29">
        <v>6.7216631964581386E-2</v>
      </c>
      <c r="K36" s="29">
        <v>4.7526037232496483</v>
      </c>
      <c r="L36" s="29" t="s">
        <v>29</v>
      </c>
      <c r="M36" s="29">
        <v>4.8198203552142296</v>
      </c>
      <c r="N36" s="29">
        <v>4.8198203552142296</v>
      </c>
      <c r="O36" s="29">
        <v>4.8198203552142296</v>
      </c>
      <c r="P36" s="32">
        <f t="shared" si="0"/>
        <v>1.1287676367393771E-3</v>
      </c>
    </row>
    <row r="37" spans="1:16" x14ac:dyDescent="0.2">
      <c r="A37" s="29">
        <v>19</v>
      </c>
      <c r="B37" s="29" t="s">
        <v>29</v>
      </c>
      <c r="C37" s="29" t="s">
        <v>29</v>
      </c>
      <c r="D37" s="29" t="s">
        <v>29</v>
      </c>
      <c r="E37" s="29" t="s">
        <v>29</v>
      </c>
      <c r="F37" s="29" t="s">
        <v>29</v>
      </c>
      <c r="G37" s="29" t="s">
        <v>29</v>
      </c>
      <c r="H37" s="29" t="s">
        <v>29</v>
      </c>
      <c r="I37" s="29" t="s">
        <v>29</v>
      </c>
      <c r="J37" s="29" t="s">
        <v>29</v>
      </c>
      <c r="K37" s="29" t="s">
        <v>29</v>
      </c>
      <c r="L37" s="29" t="s">
        <v>29</v>
      </c>
      <c r="M37" s="29" t="s">
        <v>29</v>
      </c>
      <c r="N37" s="29" t="s">
        <v>29</v>
      </c>
      <c r="O37" s="29">
        <v>0</v>
      </c>
      <c r="P37" s="32">
        <f t="shared" si="0"/>
        <v>0</v>
      </c>
    </row>
    <row r="38" spans="1:16" x14ac:dyDescent="0.2">
      <c r="A38" s="29">
        <v>19.5</v>
      </c>
      <c r="B38" s="29" t="s">
        <v>29</v>
      </c>
      <c r="C38" s="29" t="s">
        <v>29</v>
      </c>
      <c r="D38" s="29" t="s">
        <v>29</v>
      </c>
      <c r="E38" s="29" t="s">
        <v>29</v>
      </c>
      <c r="F38" s="29" t="s">
        <v>29</v>
      </c>
      <c r="G38" s="29" t="s">
        <v>29</v>
      </c>
      <c r="H38" s="29" t="s">
        <v>29</v>
      </c>
      <c r="I38" s="29" t="s">
        <v>29</v>
      </c>
      <c r="J38" s="29" t="s">
        <v>29</v>
      </c>
      <c r="K38" s="29" t="s">
        <v>29</v>
      </c>
      <c r="L38" s="29" t="s">
        <v>29</v>
      </c>
      <c r="M38" s="29" t="s">
        <v>29</v>
      </c>
      <c r="N38" s="29" t="s">
        <v>29</v>
      </c>
      <c r="O38" s="29">
        <v>0</v>
      </c>
      <c r="P38" s="32">
        <f t="shared" si="0"/>
        <v>0</v>
      </c>
    </row>
    <row r="39" spans="1:16" x14ac:dyDescent="0.2">
      <c r="A39" s="29">
        <v>20</v>
      </c>
      <c r="B39" s="29" t="s">
        <v>29</v>
      </c>
      <c r="C39" s="29" t="s">
        <v>29</v>
      </c>
      <c r="D39" s="29" t="s">
        <v>29</v>
      </c>
      <c r="E39" s="29" t="s">
        <v>29</v>
      </c>
      <c r="F39" s="29" t="s">
        <v>29</v>
      </c>
      <c r="G39" s="29" t="s">
        <v>29</v>
      </c>
      <c r="H39" s="29" t="s">
        <v>29</v>
      </c>
      <c r="I39" s="29" t="s">
        <v>29</v>
      </c>
      <c r="J39" s="29" t="s">
        <v>29</v>
      </c>
      <c r="K39" s="29" t="s">
        <v>29</v>
      </c>
      <c r="L39" s="29" t="s">
        <v>29</v>
      </c>
      <c r="M39" s="29" t="s">
        <v>29</v>
      </c>
      <c r="N39" s="29" t="s">
        <v>29</v>
      </c>
      <c r="O39" s="29">
        <v>0</v>
      </c>
      <c r="P39" s="32">
        <f t="shared" si="0"/>
        <v>0</v>
      </c>
    </row>
    <row r="40" spans="1:16" x14ac:dyDescent="0.2">
      <c r="A40" s="29">
        <v>20.5</v>
      </c>
      <c r="B40" s="29" t="s">
        <v>29</v>
      </c>
      <c r="C40" s="29" t="s">
        <v>29</v>
      </c>
      <c r="D40" s="29" t="s">
        <v>29</v>
      </c>
      <c r="E40" s="29" t="s">
        <v>29</v>
      </c>
      <c r="F40" s="29" t="s">
        <v>29</v>
      </c>
      <c r="G40" s="29" t="s">
        <v>29</v>
      </c>
      <c r="H40" s="29" t="s">
        <v>29</v>
      </c>
      <c r="I40" s="29" t="s">
        <v>29</v>
      </c>
      <c r="J40" s="29" t="s">
        <v>29</v>
      </c>
      <c r="K40" s="29" t="s">
        <v>29</v>
      </c>
      <c r="L40" s="29" t="s">
        <v>29</v>
      </c>
      <c r="M40" s="29" t="s">
        <v>29</v>
      </c>
      <c r="N40" s="29" t="s">
        <v>29</v>
      </c>
      <c r="O40" s="29">
        <v>0</v>
      </c>
      <c r="P40" s="32">
        <f t="shared" si="0"/>
        <v>0</v>
      </c>
    </row>
    <row r="41" spans="1:16" x14ac:dyDescent="0.2">
      <c r="A41" s="29">
        <v>21</v>
      </c>
      <c r="B41" s="29" t="s">
        <v>29</v>
      </c>
      <c r="C41" s="29" t="s">
        <v>29</v>
      </c>
      <c r="D41" s="29" t="s">
        <v>29</v>
      </c>
      <c r="E41" s="29" t="s">
        <v>29</v>
      </c>
      <c r="F41" s="29" t="s">
        <v>29</v>
      </c>
      <c r="G41" s="29" t="s">
        <v>29</v>
      </c>
      <c r="H41" s="29" t="s">
        <v>29</v>
      </c>
      <c r="I41" s="29" t="s">
        <v>29</v>
      </c>
      <c r="J41" s="29" t="s">
        <v>29</v>
      </c>
      <c r="K41" s="29" t="s">
        <v>29</v>
      </c>
      <c r="L41" s="29" t="s">
        <v>29</v>
      </c>
      <c r="M41" s="29" t="s">
        <v>29</v>
      </c>
      <c r="N41" s="29" t="s">
        <v>29</v>
      </c>
      <c r="O41" s="29">
        <v>0</v>
      </c>
      <c r="P41" s="32">
        <f t="shared" si="0"/>
        <v>0</v>
      </c>
    </row>
    <row r="42" spans="1:16" x14ac:dyDescent="0.2">
      <c r="A42" s="29">
        <v>21.5</v>
      </c>
      <c r="B42" s="29" t="s">
        <v>29</v>
      </c>
      <c r="C42" s="29" t="s">
        <v>29</v>
      </c>
      <c r="D42" s="29" t="s">
        <v>29</v>
      </c>
      <c r="E42" s="29" t="s">
        <v>29</v>
      </c>
      <c r="F42" s="29" t="s">
        <v>29</v>
      </c>
      <c r="G42" s="29" t="s">
        <v>29</v>
      </c>
      <c r="H42" s="29" t="s">
        <v>29</v>
      </c>
      <c r="I42" s="29" t="s">
        <v>29</v>
      </c>
      <c r="J42" s="29" t="s">
        <v>29</v>
      </c>
      <c r="K42" s="29" t="s">
        <v>29</v>
      </c>
      <c r="L42" s="29" t="s">
        <v>29</v>
      </c>
      <c r="M42" s="29" t="s">
        <v>29</v>
      </c>
      <c r="N42" s="29" t="s">
        <v>29</v>
      </c>
      <c r="O42" s="29">
        <v>0</v>
      </c>
      <c r="P42" s="32">
        <f t="shared" si="0"/>
        <v>0</v>
      </c>
    </row>
    <row r="43" spans="1:16" x14ac:dyDescent="0.2">
      <c r="A43" s="29">
        <v>22</v>
      </c>
      <c r="B43" s="29" t="s">
        <v>29</v>
      </c>
      <c r="C43" s="29" t="s">
        <v>29</v>
      </c>
      <c r="D43" s="29" t="s">
        <v>29</v>
      </c>
      <c r="E43" s="29" t="s">
        <v>29</v>
      </c>
      <c r="F43" s="29" t="s">
        <v>29</v>
      </c>
      <c r="G43" s="29" t="s">
        <v>29</v>
      </c>
      <c r="H43" s="29" t="s">
        <v>29</v>
      </c>
      <c r="I43" s="29" t="s">
        <v>29</v>
      </c>
      <c r="J43" s="29" t="s">
        <v>29</v>
      </c>
      <c r="K43" s="29" t="s">
        <v>29</v>
      </c>
      <c r="L43" s="29" t="s">
        <v>29</v>
      </c>
      <c r="M43" s="29" t="s">
        <v>29</v>
      </c>
      <c r="N43" s="29" t="s">
        <v>29</v>
      </c>
      <c r="O43" s="29">
        <v>0</v>
      </c>
      <c r="P43" s="32">
        <f t="shared" si="0"/>
        <v>0</v>
      </c>
    </row>
    <row r="44" spans="1:16" x14ac:dyDescent="0.2">
      <c r="A44" s="5">
        <v>22.5</v>
      </c>
      <c r="B44" s="5" t="s">
        <v>29</v>
      </c>
      <c r="C44" s="5" t="s">
        <v>29</v>
      </c>
      <c r="D44" s="5" t="s">
        <v>29</v>
      </c>
      <c r="E44" s="5" t="s">
        <v>29</v>
      </c>
      <c r="F44" s="5" t="s">
        <v>29</v>
      </c>
      <c r="G44" s="5" t="s">
        <v>29</v>
      </c>
      <c r="H44" s="5" t="s">
        <v>29</v>
      </c>
      <c r="I44" s="5" t="s">
        <v>29</v>
      </c>
      <c r="J44" s="5" t="s">
        <v>29</v>
      </c>
      <c r="K44" s="5" t="s">
        <v>29</v>
      </c>
      <c r="L44" s="5" t="s">
        <v>29</v>
      </c>
      <c r="M44" s="5" t="s">
        <v>29</v>
      </c>
      <c r="N44" s="5" t="s">
        <v>29</v>
      </c>
      <c r="O44" s="5">
        <v>0</v>
      </c>
      <c r="P44" s="31">
        <f t="shared" si="0"/>
        <v>0</v>
      </c>
    </row>
    <row r="45" spans="1:16" x14ac:dyDescent="0.2">
      <c r="A45" s="5">
        <v>23</v>
      </c>
      <c r="B45" s="5" t="s">
        <v>29</v>
      </c>
      <c r="C45" s="5" t="s">
        <v>29</v>
      </c>
      <c r="D45" s="5" t="s">
        <v>29</v>
      </c>
      <c r="E45" s="5" t="s">
        <v>29</v>
      </c>
      <c r="F45" s="5" t="s">
        <v>29</v>
      </c>
      <c r="G45" s="5" t="s">
        <v>29</v>
      </c>
      <c r="H45" s="5" t="s">
        <v>29</v>
      </c>
      <c r="I45" s="5" t="s">
        <v>29</v>
      </c>
      <c r="J45" s="5" t="s">
        <v>29</v>
      </c>
      <c r="K45" s="5" t="s">
        <v>29</v>
      </c>
      <c r="L45" s="5" t="s">
        <v>29</v>
      </c>
      <c r="M45" s="5" t="s">
        <v>29</v>
      </c>
      <c r="N45" s="5" t="s">
        <v>29</v>
      </c>
      <c r="O45" s="5">
        <v>0</v>
      </c>
      <c r="P45" s="31">
        <f t="shared" si="0"/>
        <v>0</v>
      </c>
    </row>
    <row r="46" spans="1:16" x14ac:dyDescent="0.2">
      <c r="A46" s="5">
        <v>23.5</v>
      </c>
      <c r="B46" s="5" t="s">
        <v>29</v>
      </c>
      <c r="C46" s="5" t="s">
        <v>29</v>
      </c>
      <c r="D46" s="5" t="s">
        <v>29</v>
      </c>
      <c r="E46" s="5" t="s">
        <v>29</v>
      </c>
      <c r="F46" s="5" t="s">
        <v>29</v>
      </c>
      <c r="G46" s="5" t="s">
        <v>29</v>
      </c>
      <c r="H46" s="5" t="s">
        <v>29</v>
      </c>
      <c r="I46" s="5" t="s">
        <v>29</v>
      </c>
      <c r="J46" s="5" t="s">
        <v>29</v>
      </c>
      <c r="K46" s="5" t="s">
        <v>29</v>
      </c>
      <c r="L46" s="5" t="s">
        <v>29</v>
      </c>
      <c r="M46" s="5" t="s">
        <v>29</v>
      </c>
      <c r="N46" s="5" t="s">
        <v>29</v>
      </c>
      <c r="O46" s="5">
        <v>0</v>
      </c>
      <c r="P46" s="31">
        <f t="shared" si="0"/>
        <v>0</v>
      </c>
    </row>
    <row r="47" spans="1:16" x14ac:dyDescent="0.2">
      <c r="A47" s="5">
        <v>24</v>
      </c>
      <c r="B47" s="5" t="s">
        <v>29</v>
      </c>
      <c r="C47" s="5" t="s">
        <v>29</v>
      </c>
      <c r="D47" s="5" t="s">
        <v>29</v>
      </c>
      <c r="E47" s="5" t="s">
        <v>29</v>
      </c>
      <c r="F47" s="5" t="s">
        <v>29</v>
      </c>
      <c r="G47" s="5" t="s">
        <v>29</v>
      </c>
      <c r="H47" s="5" t="s">
        <v>29</v>
      </c>
      <c r="I47" s="5" t="s">
        <v>29</v>
      </c>
      <c r="J47" s="5" t="s">
        <v>29</v>
      </c>
      <c r="K47" s="5" t="s">
        <v>29</v>
      </c>
      <c r="L47" s="5" t="s">
        <v>29</v>
      </c>
      <c r="M47" s="5" t="s">
        <v>29</v>
      </c>
      <c r="N47" s="5" t="s">
        <v>29</v>
      </c>
      <c r="O47" s="5">
        <v>0</v>
      </c>
      <c r="P47" s="31">
        <f t="shared" si="0"/>
        <v>0</v>
      </c>
    </row>
    <row r="48" spans="1:16" ht="16" thickBo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5"/>
      <c r="P48" s="31"/>
    </row>
    <row r="49" spans="1:15" x14ac:dyDescent="0.2">
      <c r="A49" s="4" t="s">
        <v>6</v>
      </c>
      <c r="B49" s="6">
        <v>0.55986896354531301</v>
      </c>
      <c r="C49" s="6">
        <v>11.538536567041866</v>
      </c>
      <c r="D49" s="6">
        <v>17.533713845648524</v>
      </c>
      <c r="E49" s="6">
        <v>1598.757681463607</v>
      </c>
      <c r="F49" s="6">
        <v>34.465509578725047</v>
      </c>
      <c r="G49" s="6">
        <v>26.888323629386385</v>
      </c>
      <c r="H49" s="6">
        <v>68.748181982181876</v>
      </c>
      <c r="I49" s="6">
        <v>807.01260964994822</v>
      </c>
      <c r="J49" s="6">
        <v>23.770473569133234</v>
      </c>
      <c r="K49" s="6">
        <v>1680.7096381681006</v>
      </c>
      <c r="L49" s="6">
        <v>1662.8553104185676</v>
      </c>
      <c r="M49" s="6">
        <v>2607.1292269987503</v>
      </c>
      <c r="N49" s="6">
        <v>4269.9845374173192</v>
      </c>
      <c r="O49" s="6">
        <v>4269.9845374173192</v>
      </c>
    </row>
    <row r="50" spans="1:15" x14ac:dyDescent="0.2">
      <c r="A50" s="4" t="s">
        <v>7</v>
      </c>
      <c r="B50" s="7">
        <v>0.55140951060874488</v>
      </c>
      <c r="C50" s="7">
        <v>11.364192723390206</v>
      </c>
      <c r="D50" s="7">
        <v>17.268784662681746</v>
      </c>
      <c r="E50" s="7">
        <v>1516.3041307080482</v>
      </c>
      <c r="F50" s="7">
        <v>20.695170831578938</v>
      </c>
      <c r="G50" s="7">
        <v>26.482049084632848</v>
      </c>
      <c r="H50" s="7">
        <v>0</v>
      </c>
      <c r="I50" s="7">
        <v>807.01260964994822</v>
      </c>
      <c r="J50" s="7">
        <v>0.90761869959746688</v>
      </c>
      <c r="K50" s="7">
        <v>64.173879067176046</v>
      </c>
      <c r="L50" s="7">
        <v>1566.1836884363076</v>
      </c>
      <c r="M50" s="7">
        <v>898.5761565013546</v>
      </c>
      <c r="N50" s="7">
        <v>2464.7598449376624</v>
      </c>
      <c r="O50" s="7">
        <v>2464.7598449376624</v>
      </c>
    </row>
    <row r="51" spans="1:15" x14ac:dyDescent="0.2">
      <c r="A51" s="4" t="s">
        <v>8</v>
      </c>
      <c r="B51" s="5">
        <v>98.489029846734212</v>
      </c>
      <c r="C51" s="5">
        <v>98.489029846734226</v>
      </c>
      <c r="D51" s="5">
        <v>98.489029846734226</v>
      </c>
      <c r="E51" s="5">
        <v>94.842648657045046</v>
      </c>
      <c r="F51" s="5">
        <v>60.046031770711735</v>
      </c>
      <c r="G51" s="5">
        <v>98.489029846734226</v>
      </c>
      <c r="H51" s="5">
        <v>0</v>
      </c>
      <c r="I51" s="5">
        <v>100.00000000000001</v>
      </c>
      <c r="J51" s="5">
        <v>3.8182609065729367</v>
      </c>
      <c r="K51" s="5">
        <v>3.8182609065729372</v>
      </c>
      <c r="L51" s="5">
        <v>94.186408079129507</v>
      </c>
      <c r="M51" s="5">
        <v>34.466114958780494</v>
      </c>
      <c r="N51" s="5">
        <v>57.722922023236677</v>
      </c>
      <c r="O51" s="5">
        <v>57.722922023236677</v>
      </c>
    </row>
    <row r="52" spans="1:15" x14ac:dyDescent="0.2">
      <c r="A52" s="8" t="s">
        <v>9</v>
      </c>
      <c r="B52" s="8">
        <v>32.850999999999999</v>
      </c>
      <c r="C52" s="8">
        <v>21.140999999999998</v>
      </c>
      <c r="D52" s="8">
        <v>109.878</v>
      </c>
      <c r="E52" s="8">
        <v>257.459</v>
      </c>
      <c r="F52" s="8">
        <v>1312.567</v>
      </c>
      <c r="G52" s="8">
        <v>95.281000000000006</v>
      </c>
      <c r="H52" s="8">
        <v>14.430999999999999</v>
      </c>
      <c r="I52" s="8">
        <v>154.75800000000001</v>
      </c>
      <c r="J52" s="8">
        <v>82.49</v>
      </c>
      <c r="K52" s="8">
        <v>82.49</v>
      </c>
      <c r="L52" s="5">
        <v>1733.896</v>
      </c>
      <c r="M52" s="5">
        <v>429.45000000000005</v>
      </c>
      <c r="N52" s="8">
        <v>2163.3459999999995</v>
      </c>
      <c r="O52" s="8">
        <v>2163.3459999999995</v>
      </c>
    </row>
    <row r="53" spans="1:15" x14ac:dyDescent="0.2">
      <c r="A53" s="9" t="s">
        <v>10</v>
      </c>
      <c r="B53" s="8">
        <v>1.7042676434364648E-2</v>
      </c>
      <c r="C53" s="8">
        <v>0.54578953535981589</v>
      </c>
      <c r="D53" s="8">
        <v>0.15957438109219793</v>
      </c>
      <c r="E53" s="8">
        <v>6.2097564329217736</v>
      </c>
      <c r="F53" s="8">
        <v>2.6258095456251032E-2</v>
      </c>
      <c r="G53" s="8">
        <v>0.28220026688832384</v>
      </c>
      <c r="H53" s="8">
        <v>4.763923635380908</v>
      </c>
      <c r="I53" s="8">
        <v>5.2146745864507693</v>
      </c>
      <c r="J53" s="8">
        <v>0.28816188106598661</v>
      </c>
      <c r="K53" s="8">
        <v>20.374707699940608</v>
      </c>
      <c r="L53" s="8">
        <v>0.95902828682837238</v>
      </c>
      <c r="M53" s="8">
        <v>6.0708562743014323</v>
      </c>
      <c r="N53" s="8">
        <v>1.9737871507457985</v>
      </c>
      <c r="O53" s="8">
        <v>1.9737871507457985</v>
      </c>
    </row>
    <row r="54" spans="1:15" x14ac:dyDescent="0.2">
      <c r="A54" s="4" t="s">
        <v>11</v>
      </c>
      <c r="B54" s="10">
        <v>1.3111732809317087E-2</v>
      </c>
      <c r="C54" s="10">
        <v>0.27022431734661262</v>
      </c>
      <c r="D54" s="10">
        <v>0.41062710396262259</v>
      </c>
      <c r="E54" s="10">
        <v>37.441767469036513</v>
      </c>
      <c r="F54" s="10">
        <v>0.80715771396145042</v>
      </c>
      <c r="G54" s="10">
        <v>0.62970540979171008</v>
      </c>
      <c r="H54" s="10">
        <v>1.6100335113570203</v>
      </c>
      <c r="I54" s="10">
        <v>18.899661171561668</v>
      </c>
      <c r="J54" s="10">
        <v>0.55668757956464865</v>
      </c>
      <c r="K54" s="10">
        <v>39.361023990608416</v>
      </c>
      <c r="L54" s="8">
        <v>38.942888337116507</v>
      </c>
      <c r="M54" s="8">
        <v>61.057111662883457</v>
      </c>
      <c r="N54" s="8">
        <v>100</v>
      </c>
      <c r="O54" s="8">
        <v>100</v>
      </c>
    </row>
    <row r="55" spans="1:15" x14ac:dyDescent="0.2">
      <c r="A55" s="17"/>
      <c r="B55" s="5"/>
      <c r="C55" s="5"/>
      <c r="D55" s="5"/>
      <c r="E55" s="5"/>
      <c r="F55" s="5"/>
      <c r="G55" s="5">
        <v>1707.597961797487</v>
      </c>
      <c r="H55" s="5"/>
      <c r="I55" s="5"/>
      <c r="J55" s="5"/>
      <c r="K55" s="5"/>
      <c r="L55" s="5"/>
      <c r="M55" s="5"/>
      <c r="N55" s="5"/>
      <c r="O55" s="17"/>
    </row>
    <row r="56" spans="1:15" x14ac:dyDescent="0.2">
      <c r="A56" s="17"/>
      <c r="B56" s="17"/>
      <c r="C56" s="17"/>
      <c r="D56" s="17"/>
      <c r="E56" s="17"/>
      <c r="F56" s="17"/>
      <c r="G56" s="17" t="e">
        <v>#REF!</v>
      </c>
      <c r="H56" s="17"/>
      <c r="I56" s="17"/>
      <c r="J56" s="17"/>
      <c r="K56" s="17"/>
      <c r="L56" s="17"/>
      <c r="M56" s="17"/>
      <c r="N56" s="17"/>
      <c r="O56" s="17"/>
    </row>
    <row r="57" spans="1:15" x14ac:dyDescent="0.2">
      <c r="A57" s="1" t="s">
        <v>12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5" x14ac:dyDescent="0.2">
      <c r="A59" s="2" t="s">
        <v>1</v>
      </c>
      <c r="B59" s="18" t="s">
        <v>20</v>
      </c>
      <c r="C59" s="18" t="s">
        <v>21</v>
      </c>
      <c r="D59" s="18" t="s">
        <v>22</v>
      </c>
      <c r="E59" s="18" t="s">
        <v>23</v>
      </c>
      <c r="F59" s="18" t="s">
        <v>24</v>
      </c>
      <c r="G59" s="19" t="s">
        <v>25</v>
      </c>
      <c r="H59" s="11" t="s">
        <v>26</v>
      </c>
      <c r="I59" s="11" t="s">
        <v>27</v>
      </c>
      <c r="J59" s="11" t="s">
        <v>30</v>
      </c>
      <c r="K59" s="11" t="s">
        <v>28</v>
      </c>
      <c r="L59" s="18" t="s">
        <v>2</v>
      </c>
      <c r="M59" s="19" t="s">
        <v>3</v>
      </c>
      <c r="N59" s="3" t="s">
        <v>4</v>
      </c>
      <c r="O59" s="4" t="s">
        <v>5</v>
      </c>
    </row>
    <row r="60" spans="1:15" x14ac:dyDescent="0.2">
      <c r="A60" s="5">
        <v>3</v>
      </c>
      <c r="B60" s="5" t="s">
        <v>29</v>
      </c>
      <c r="C60" s="5" t="s">
        <v>29</v>
      </c>
      <c r="D60" s="5" t="s">
        <v>29</v>
      </c>
      <c r="E60" s="5" t="s">
        <v>29</v>
      </c>
      <c r="F60" s="5" t="s">
        <v>29</v>
      </c>
      <c r="G60" s="5" t="s">
        <v>29</v>
      </c>
      <c r="H60" s="5" t="s">
        <v>29</v>
      </c>
      <c r="I60" s="5" t="s">
        <v>29</v>
      </c>
      <c r="J60" s="5" t="s">
        <v>29</v>
      </c>
      <c r="K60" s="5" t="s">
        <v>29</v>
      </c>
      <c r="L60" s="5" t="s">
        <v>29</v>
      </c>
      <c r="M60" s="5" t="s">
        <v>29</v>
      </c>
      <c r="N60" s="5" t="s">
        <v>29</v>
      </c>
      <c r="O60" s="5" t="s">
        <v>29</v>
      </c>
    </row>
    <row r="61" spans="1:15" x14ac:dyDescent="0.2">
      <c r="A61" s="5">
        <v>3.5</v>
      </c>
      <c r="B61" s="5" t="s">
        <v>29</v>
      </c>
      <c r="C61" s="5" t="s">
        <v>29</v>
      </c>
      <c r="D61" s="5" t="s">
        <v>29</v>
      </c>
      <c r="E61" s="5" t="s">
        <v>29</v>
      </c>
      <c r="F61" s="5" t="s">
        <v>29</v>
      </c>
      <c r="G61" s="5" t="s">
        <v>29</v>
      </c>
      <c r="H61" s="5" t="s">
        <v>29</v>
      </c>
      <c r="I61" s="5" t="s">
        <v>29</v>
      </c>
      <c r="J61" s="5" t="s">
        <v>29</v>
      </c>
      <c r="K61" s="5" t="s">
        <v>29</v>
      </c>
      <c r="L61" s="5" t="s">
        <v>29</v>
      </c>
      <c r="M61" s="5" t="s">
        <v>29</v>
      </c>
      <c r="N61" s="5" t="s">
        <v>29</v>
      </c>
      <c r="O61" s="5" t="s">
        <v>29</v>
      </c>
    </row>
    <row r="62" spans="1:15" x14ac:dyDescent="0.2">
      <c r="A62" s="5">
        <v>4</v>
      </c>
      <c r="B62" s="5" t="s">
        <v>29</v>
      </c>
      <c r="C62" s="5" t="s">
        <v>29</v>
      </c>
      <c r="D62" s="5" t="s">
        <v>29</v>
      </c>
      <c r="E62" s="5" t="s">
        <v>29</v>
      </c>
      <c r="F62" s="5" t="s">
        <v>29</v>
      </c>
      <c r="G62" s="5" t="s">
        <v>29</v>
      </c>
      <c r="H62" s="5" t="s">
        <v>29</v>
      </c>
      <c r="I62" s="5" t="s">
        <v>29</v>
      </c>
      <c r="J62" s="5" t="s">
        <v>29</v>
      </c>
      <c r="K62" s="5" t="s">
        <v>29</v>
      </c>
      <c r="L62" s="5" t="s">
        <v>29</v>
      </c>
      <c r="M62" s="5" t="s">
        <v>29</v>
      </c>
      <c r="N62" s="5" t="s">
        <v>29</v>
      </c>
      <c r="O62" s="5" t="s">
        <v>29</v>
      </c>
    </row>
    <row r="63" spans="1:15" x14ac:dyDescent="0.2">
      <c r="A63" s="5">
        <v>4.5</v>
      </c>
      <c r="B63" s="5" t="s">
        <v>29</v>
      </c>
      <c r="C63" s="5" t="s">
        <v>29</v>
      </c>
      <c r="D63" s="5" t="s">
        <v>29</v>
      </c>
      <c r="E63" s="5" t="s">
        <v>29</v>
      </c>
      <c r="F63" s="5" t="s">
        <v>29</v>
      </c>
      <c r="G63" s="5" t="s">
        <v>29</v>
      </c>
      <c r="H63" s="5" t="s">
        <v>29</v>
      </c>
      <c r="I63" s="5" t="s">
        <v>29</v>
      </c>
      <c r="J63" s="5" t="s">
        <v>29</v>
      </c>
      <c r="K63" s="5" t="s">
        <v>29</v>
      </c>
      <c r="L63" s="5" t="s">
        <v>29</v>
      </c>
      <c r="M63" s="5" t="s">
        <v>29</v>
      </c>
      <c r="N63" s="5" t="s">
        <v>29</v>
      </c>
      <c r="O63" s="5" t="s">
        <v>29</v>
      </c>
    </row>
    <row r="64" spans="1:15" x14ac:dyDescent="0.2">
      <c r="A64" s="5">
        <v>5</v>
      </c>
      <c r="B64" s="5" t="s">
        <v>29</v>
      </c>
      <c r="C64" s="5" t="s">
        <v>29</v>
      </c>
      <c r="D64" s="5" t="s">
        <v>29</v>
      </c>
      <c r="E64" s="5" t="s">
        <v>29</v>
      </c>
      <c r="F64" s="5" t="s">
        <v>29</v>
      </c>
      <c r="G64" s="5" t="s">
        <v>29</v>
      </c>
      <c r="H64" s="5" t="s">
        <v>29</v>
      </c>
      <c r="I64" s="5" t="s">
        <v>29</v>
      </c>
      <c r="J64" s="5" t="s">
        <v>29</v>
      </c>
      <c r="K64" s="5" t="s">
        <v>29</v>
      </c>
      <c r="L64" s="5" t="s">
        <v>29</v>
      </c>
      <c r="M64" s="5" t="s">
        <v>29</v>
      </c>
      <c r="N64" s="5" t="s">
        <v>29</v>
      </c>
      <c r="O64" s="5" t="s">
        <v>29</v>
      </c>
    </row>
    <row r="65" spans="1:15" x14ac:dyDescent="0.2">
      <c r="A65" s="5">
        <v>5.5</v>
      </c>
      <c r="B65" s="5" t="s">
        <v>29</v>
      </c>
      <c r="C65" s="5" t="s">
        <v>29</v>
      </c>
      <c r="D65" s="5" t="s">
        <v>29</v>
      </c>
      <c r="E65" s="5" t="s">
        <v>29</v>
      </c>
      <c r="F65" s="5" t="s">
        <v>29</v>
      </c>
      <c r="G65" s="5" t="s">
        <v>29</v>
      </c>
      <c r="H65" s="5" t="s">
        <v>29</v>
      </c>
      <c r="I65" s="5" t="s">
        <v>29</v>
      </c>
      <c r="J65" s="5" t="s">
        <v>29</v>
      </c>
      <c r="K65" s="5" t="s">
        <v>29</v>
      </c>
      <c r="L65" s="5" t="s">
        <v>29</v>
      </c>
      <c r="M65" s="5" t="s">
        <v>29</v>
      </c>
      <c r="N65" s="5" t="s">
        <v>29</v>
      </c>
      <c r="O65" s="5" t="s">
        <v>29</v>
      </c>
    </row>
    <row r="66" spans="1:15" x14ac:dyDescent="0.2">
      <c r="A66" s="5">
        <v>6</v>
      </c>
      <c r="B66" s="5" t="s">
        <v>29</v>
      </c>
      <c r="C66" s="5" t="s">
        <v>29</v>
      </c>
      <c r="D66" s="5" t="s">
        <v>29</v>
      </c>
      <c r="E66" s="5" t="s">
        <v>29</v>
      </c>
      <c r="F66" s="5" t="s">
        <v>29</v>
      </c>
      <c r="G66" s="5" t="s">
        <v>29</v>
      </c>
      <c r="H66" s="5" t="s">
        <v>29</v>
      </c>
      <c r="I66" s="5" t="s">
        <v>29</v>
      </c>
      <c r="J66" s="5" t="s">
        <v>29</v>
      </c>
      <c r="K66" s="5" t="s">
        <v>29</v>
      </c>
      <c r="L66" s="5" t="s">
        <v>29</v>
      </c>
      <c r="M66" s="5" t="s">
        <v>29</v>
      </c>
      <c r="N66" s="5" t="s">
        <v>29</v>
      </c>
      <c r="O66" s="5" t="s">
        <v>29</v>
      </c>
    </row>
    <row r="67" spans="1:15" x14ac:dyDescent="0.2">
      <c r="A67" s="5">
        <v>6.5</v>
      </c>
      <c r="B67" s="5" t="s">
        <v>29</v>
      </c>
      <c r="C67" s="5" t="s">
        <v>29</v>
      </c>
      <c r="D67" s="5" t="s">
        <v>29</v>
      </c>
      <c r="E67" s="5" t="s">
        <v>29</v>
      </c>
      <c r="F67" s="5" t="s">
        <v>29</v>
      </c>
      <c r="G67" s="5" t="s">
        <v>29</v>
      </c>
      <c r="H67" s="5" t="s">
        <v>29</v>
      </c>
      <c r="I67" s="5">
        <v>7.4816772393558475</v>
      </c>
      <c r="J67" s="5" t="s">
        <v>29</v>
      </c>
      <c r="K67" s="5" t="s">
        <v>29</v>
      </c>
      <c r="L67" s="5" t="s">
        <v>29</v>
      </c>
      <c r="M67" s="5">
        <v>7.4816772393558475</v>
      </c>
      <c r="N67" s="5">
        <v>7.4816772393558475</v>
      </c>
      <c r="O67" s="5">
        <v>7.4816772393558475</v>
      </c>
    </row>
    <row r="68" spans="1:15" x14ac:dyDescent="0.2">
      <c r="A68" s="5">
        <v>7</v>
      </c>
      <c r="B68" s="5" t="s">
        <v>29</v>
      </c>
      <c r="C68" s="5" t="s">
        <v>29</v>
      </c>
      <c r="D68" s="5" t="s">
        <v>29</v>
      </c>
      <c r="E68" s="5" t="s">
        <v>29</v>
      </c>
      <c r="F68" s="5" t="s">
        <v>29</v>
      </c>
      <c r="G68" s="5" t="s">
        <v>29</v>
      </c>
      <c r="H68" s="5" t="s">
        <v>29</v>
      </c>
      <c r="I68" s="5">
        <v>48.991326118812097</v>
      </c>
      <c r="J68" s="5" t="s">
        <v>29</v>
      </c>
      <c r="K68" s="5" t="s">
        <v>29</v>
      </c>
      <c r="L68" s="5" t="s">
        <v>29</v>
      </c>
      <c r="M68" s="5">
        <v>48.991326118812097</v>
      </c>
      <c r="N68" s="5">
        <v>48.991326118812097</v>
      </c>
      <c r="O68" s="5">
        <v>48.991326118812097</v>
      </c>
    </row>
    <row r="69" spans="1:15" x14ac:dyDescent="0.2">
      <c r="A69" s="5">
        <v>7.5</v>
      </c>
      <c r="B69" s="5" t="s">
        <v>29</v>
      </c>
      <c r="C69" s="5" t="s">
        <v>29</v>
      </c>
      <c r="D69" s="5" t="s">
        <v>29</v>
      </c>
      <c r="E69" s="5">
        <v>34.861507765235416</v>
      </c>
      <c r="F69" s="5" t="s">
        <v>29</v>
      </c>
      <c r="G69" s="5" t="s">
        <v>29</v>
      </c>
      <c r="H69" s="5" t="s">
        <v>29</v>
      </c>
      <c r="I69" s="5">
        <v>150.57925268078731</v>
      </c>
      <c r="J69" s="5" t="s">
        <v>29</v>
      </c>
      <c r="K69" s="5" t="s">
        <v>29</v>
      </c>
      <c r="L69" s="5">
        <v>34.861507765235416</v>
      </c>
      <c r="M69" s="5">
        <v>150.57925268078731</v>
      </c>
      <c r="N69" s="5">
        <v>185.44076044602272</v>
      </c>
      <c r="O69" s="5">
        <v>185.44076044602272</v>
      </c>
    </row>
    <row r="70" spans="1:15" x14ac:dyDescent="0.2">
      <c r="A70" s="5">
        <v>8</v>
      </c>
      <c r="B70" s="5" t="s">
        <v>29</v>
      </c>
      <c r="C70" s="5" t="s">
        <v>29</v>
      </c>
      <c r="D70" s="5" t="s">
        <v>29</v>
      </c>
      <c r="E70" s="5">
        <v>620.72067346428071</v>
      </c>
      <c r="F70" s="5" t="s">
        <v>29</v>
      </c>
      <c r="G70" s="5" t="s">
        <v>29</v>
      </c>
      <c r="H70" s="5" t="s">
        <v>29</v>
      </c>
      <c r="I70" s="5">
        <v>535.26684359805245</v>
      </c>
      <c r="J70" s="5">
        <v>0.61420113570724388</v>
      </c>
      <c r="K70" s="5">
        <v>43.427564266007167</v>
      </c>
      <c r="L70" s="5">
        <v>620.72067346428071</v>
      </c>
      <c r="M70" s="5">
        <v>579.30860899976688</v>
      </c>
      <c r="N70" s="5">
        <v>1200.0292824640476</v>
      </c>
      <c r="O70" s="5">
        <v>1200.0292824640476</v>
      </c>
    </row>
    <row r="71" spans="1:15" x14ac:dyDescent="0.2">
      <c r="A71" s="5">
        <v>8.5</v>
      </c>
      <c r="B71" s="5" t="s">
        <v>29</v>
      </c>
      <c r="C71" s="5" t="s">
        <v>29</v>
      </c>
      <c r="D71" s="5" t="s">
        <v>29</v>
      </c>
      <c r="E71" s="5">
        <v>1313.2773458884244</v>
      </c>
      <c r="F71" s="5" t="s">
        <v>29</v>
      </c>
      <c r="G71" s="5" t="s">
        <v>29</v>
      </c>
      <c r="H71" s="5" t="s">
        <v>29</v>
      </c>
      <c r="I71" s="5">
        <v>708.4223137315181</v>
      </c>
      <c r="J71" s="5">
        <v>0.65973791111520863</v>
      </c>
      <c r="K71" s="5">
        <v>46.647277036839156</v>
      </c>
      <c r="L71" s="5">
        <v>1313.2773458884244</v>
      </c>
      <c r="M71" s="5">
        <v>755.72932867947247</v>
      </c>
      <c r="N71" s="5">
        <v>2069.0066745678969</v>
      </c>
      <c r="O71" s="5">
        <v>2069.0066745678969</v>
      </c>
    </row>
    <row r="72" spans="1:15" x14ac:dyDescent="0.2">
      <c r="A72" s="5">
        <v>9</v>
      </c>
      <c r="B72" s="5" t="s">
        <v>29</v>
      </c>
      <c r="C72" s="5" t="s">
        <v>29</v>
      </c>
      <c r="D72" s="5" t="s">
        <v>29</v>
      </c>
      <c r="E72" s="5">
        <v>1123.9095599780121</v>
      </c>
      <c r="F72" s="5" t="s">
        <v>29</v>
      </c>
      <c r="G72" s="5" t="s">
        <v>29</v>
      </c>
      <c r="H72" s="5" t="s">
        <v>29</v>
      </c>
      <c r="I72" s="5">
        <v>516.20941929649393</v>
      </c>
      <c r="J72" s="5">
        <v>0.70575890510078843</v>
      </c>
      <c r="K72" s="5">
        <v>49.901226855074114</v>
      </c>
      <c r="L72" s="5">
        <v>1123.9095599780121</v>
      </c>
      <c r="M72" s="5">
        <v>566.81640505666883</v>
      </c>
      <c r="N72" s="5">
        <v>1690.7259650346809</v>
      </c>
      <c r="O72" s="5">
        <v>1690.7259650346809</v>
      </c>
    </row>
    <row r="73" spans="1:15" x14ac:dyDescent="0.2">
      <c r="A73" s="5">
        <v>9.5</v>
      </c>
      <c r="B73" s="5" t="s">
        <v>29</v>
      </c>
      <c r="C73" s="5" t="s">
        <v>29</v>
      </c>
      <c r="D73" s="5" t="s">
        <v>29</v>
      </c>
      <c r="E73" s="5">
        <v>829.33823042718382</v>
      </c>
      <c r="F73" s="5">
        <v>5.0406523405520494</v>
      </c>
      <c r="G73" s="5" t="s">
        <v>29</v>
      </c>
      <c r="H73" s="5" t="s">
        <v>29</v>
      </c>
      <c r="I73" s="5">
        <v>690.68693635369868</v>
      </c>
      <c r="J73" s="5">
        <v>0.75224191716275646</v>
      </c>
      <c r="K73" s="5">
        <v>53.187844017177319</v>
      </c>
      <c r="L73" s="5">
        <v>834.37888276773583</v>
      </c>
      <c r="M73" s="5">
        <v>744.6270222880388</v>
      </c>
      <c r="N73" s="5">
        <v>1579.0059050557747</v>
      </c>
      <c r="O73" s="5">
        <v>1579.0059050557747</v>
      </c>
    </row>
    <row r="74" spans="1:15" x14ac:dyDescent="0.2">
      <c r="A74" s="5">
        <v>10</v>
      </c>
      <c r="B74" s="5">
        <v>0.11306559958441965</v>
      </c>
      <c r="C74" s="5">
        <v>2.3302087456643794</v>
      </c>
      <c r="D74" s="5">
        <v>3.5409354652313034</v>
      </c>
      <c r="E74" s="5">
        <v>685.2785959657009</v>
      </c>
      <c r="F74" s="5">
        <v>8.032633547253349</v>
      </c>
      <c r="G74" s="5">
        <v>5.4300999536125136</v>
      </c>
      <c r="H74" s="5" t="s">
        <v>29</v>
      </c>
      <c r="I74" s="5">
        <v>659.15120558268984</v>
      </c>
      <c r="J74" s="5">
        <v>0.79916688703694838</v>
      </c>
      <c r="K74" s="5">
        <v>56.505710146723587</v>
      </c>
      <c r="L74" s="5">
        <v>699.29543932343438</v>
      </c>
      <c r="M74" s="5">
        <v>721.88618257006283</v>
      </c>
      <c r="N74" s="5">
        <v>1421.1816218934973</v>
      </c>
      <c r="O74" s="5">
        <v>1421.1816218934973</v>
      </c>
    </row>
    <row r="75" spans="1:15" x14ac:dyDescent="0.2">
      <c r="A75" s="5">
        <v>10.5</v>
      </c>
      <c r="B75" s="5">
        <v>0.71858677631562817</v>
      </c>
      <c r="C75" s="5">
        <v>14.809607845746466</v>
      </c>
      <c r="D75" s="5">
        <v>22.504363930803116</v>
      </c>
      <c r="E75" s="5">
        <v>1192.5166405872428</v>
      </c>
      <c r="F75" s="5">
        <v>19.853277836952</v>
      </c>
      <c r="G75" s="5">
        <v>34.510921403858639</v>
      </c>
      <c r="H75" s="5" t="s">
        <v>29</v>
      </c>
      <c r="I75" s="5">
        <v>592.81498803447812</v>
      </c>
      <c r="J75" s="5">
        <v>0.84651559095611728</v>
      </c>
      <c r="K75" s="5">
        <v>59.853536718216546</v>
      </c>
      <c r="L75" s="5">
        <v>1250.4024769770599</v>
      </c>
      <c r="M75" s="5">
        <v>688.02596174750943</v>
      </c>
      <c r="N75" s="5">
        <v>1938.4284387245693</v>
      </c>
      <c r="O75" s="5">
        <v>1938.4284387245693</v>
      </c>
    </row>
    <row r="76" spans="1:15" x14ac:dyDescent="0.2">
      <c r="A76" s="5">
        <v>11</v>
      </c>
      <c r="B76" s="5">
        <v>1.8661835980321548</v>
      </c>
      <c r="C76" s="5">
        <v>38.460834746673719</v>
      </c>
      <c r="D76" s="5">
        <v>58.444263429312741</v>
      </c>
      <c r="E76" s="5">
        <v>2136.168940558317</v>
      </c>
      <c r="F76" s="5">
        <v>11.984738127514452</v>
      </c>
      <c r="G76" s="5">
        <v>89.62552276159542</v>
      </c>
      <c r="H76" s="5" t="s">
        <v>29</v>
      </c>
      <c r="I76" s="5">
        <v>97.41797073969002</v>
      </c>
      <c r="J76" s="5" t="s">
        <v>29</v>
      </c>
      <c r="K76" s="5" t="s">
        <v>29</v>
      </c>
      <c r="L76" s="5">
        <v>2246.9249604598499</v>
      </c>
      <c r="M76" s="5">
        <v>187.04349350128544</v>
      </c>
      <c r="N76" s="5">
        <v>2433.9684539611353</v>
      </c>
      <c r="O76" s="5">
        <v>2433.9684539611353</v>
      </c>
    </row>
    <row r="77" spans="1:15" x14ac:dyDescent="0.2">
      <c r="A77" s="5">
        <v>11.5</v>
      </c>
      <c r="B77" s="5">
        <v>1.9333258800590218</v>
      </c>
      <c r="C77" s="5">
        <v>39.844593673862292</v>
      </c>
      <c r="D77" s="5">
        <v>60.546993954948732</v>
      </c>
      <c r="E77" s="5">
        <v>721.53219925746123</v>
      </c>
      <c r="F77" s="5">
        <v>12.629997468271226</v>
      </c>
      <c r="G77" s="5">
        <v>92.850104808297516</v>
      </c>
      <c r="H77" s="5" t="s">
        <v>29</v>
      </c>
      <c r="I77" s="5" t="s">
        <v>29</v>
      </c>
      <c r="J77" s="5" t="s">
        <v>29</v>
      </c>
      <c r="K77" s="5" t="s">
        <v>29</v>
      </c>
      <c r="L77" s="5">
        <v>836.48711023460248</v>
      </c>
      <c r="M77" s="5">
        <v>92.850104808297516</v>
      </c>
      <c r="N77" s="5">
        <v>929.33721504289997</v>
      </c>
      <c r="O77" s="5">
        <v>929.33721504289997</v>
      </c>
    </row>
    <row r="78" spans="1:15" x14ac:dyDescent="0.2">
      <c r="A78" s="5">
        <v>12</v>
      </c>
      <c r="B78" s="5">
        <v>0.77108992821770328</v>
      </c>
      <c r="C78" s="5">
        <v>15.891663786605948</v>
      </c>
      <c r="D78" s="5">
        <v>24.148633039089013</v>
      </c>
      <c r="E78" s="5">
        <v>333.82101396669157</v>
      </c>
      <c r="F78" s="5">
        <v>26.560640143760956</v>
      </c>
      <c r="G78" s="5">
        <v>37.032443102375808</v>
      </c>
      <c r="H78" s="5" t="s">
        <v>29</v>
      </c>
      <c r="I78" s="5" t="s">
        <v>29</v>
      </c>
      <c r="J78" s="5">
        <v>0.99094450048029981</v>
      </c>
      <c r="K78" s="5">
        <v>70.06549398366252</v>
      </c>
      <c r="L78" s="5">
        <v>401.19304086436517</v>
      </c>
      <c r="M78" s="5">
        <v>108.08888158651862</v>
      </c>
      <c r="N78" s="5">
        <v>509.28192245088383</v>
      </c>
      <c r="O78" s="5">
        <v>509.28192245088383</v>
      </c>
    </row>
    <row r="79" spans="1:15" x14ac:dyDescent="0.2">
      <c r="A79" s="5">
        <v>12.5</v>
      </c>
      <c r="B79" s="5">
        <v>7.3557567706872176E-2</v>
      </c>
      <c r="C79" s="5">
        <v>1.5159738082171954</v>
      </c>
      <c r="D79" s="5">
        <v>2.3036414363587561</v>
      </c>
      <c r="E79" s="5">
        <v>286.60153432725235</v>
      </c>
      <c r="F79" s="5">
        <v>90.580958858672034</v>
      </c>
      <c r="G79" s="5">
        <v>3.5326832074569947</v>
      </c>
      <c r="H79" s="5" t="s">
        <v>29</v>
      </c>
      <c r="I79" s="5" t="s">
        <v>29</v>
      </c>
      <c r="J79" s="5" t="s">
        <v>29</v>
      </c>
      <c r="K79" s="5" t="s">
        <v>29</v>
      </c>
      <c r="L79" s="5">
        <v>381.07566599820723</v>
      </c>
      <c r="M79" s="5">
        <v>3.5326832074569947</v>
      </c>
      <c r="N79" s="5">
        <v>384.60834920566424</v>
      </c>
      <c r="O79" s="5">
        <v>384.60834920566424</v>
      </c>
    </row>
    <row r="80" spans="1:15" x14ac:dyDescent="0.2">
      <c r="A80" s="5">
        <v>13</v>
      </c>
      <c r="B80" s="5">
        <v>3.8520504651300122E-2</v>
      </c>
      <c r="C80" s="5">
        <v>0.79388264119048546</v>
      </c>
      <c r="D80" s="5">
        <v>1.2063671139563088</v>
      </c>
      <c r="E80" s="5">
        <v>833.81674760866349</v>
      </c>
      <c r="F80" s="5">
        <v>83.923967187173815</v>
      </c>
      <c r="G80" s="5">
        <v>1.8499896634252571</v>
      </c>
      <c r="H80" s="5" t="s">
        <v>29</v>
      </c>
      <c r="I80" s="5" t="s">
        <v>29</v>
      </c>
      <c r="J80" s="5" t="s">
        <v>29</v>
      </c>
      <c r="K80" s="5" t="s">
        <v>29</v>
      </c>
      <c r="L80" s="5">
        <v>919.7794850556354</v>
      </c>
      <c r="M80" s="5">
        <v>1.8499896634252571</v>
      </c>
      <c r="N80" s="5">
        <v>921.62947471906068</v>
      </c>
      <c r="O80" s="5">
        <v>921.62947471906068</v>
      </c>
    </row>
    <row r="81" spans="1:15" x14ac:dyDescent="0.2">
      <c r="A81" s="5">
        <v>13.5</v>
      </c>
      <c r="B81" s="5">
        <v>4.027430931566741E-2</v>
      </c>
      <c r="C81" s="5">
        <v>0.83002741893116616</v>
      </c>
      <c r="D81" s="5">
        <v>1.2612919466018875</v>
      </c>
      <c r="E81" s="5">
        <v>592.81018923920931</v>
      </c>
      <c r="F81" s="5">
        <v>80.114955743708691</v>
      </c>
      <c r="G81" s="5">
        <v>1.9342180641203395</v>
      </c>
      <c r="H81" s="5" t="s">
        <v>29</v>
      </c>
      <c r="I81" s="5" t="s">
        <v>29</v>
      </c>
      <c r="J81" s="5">
        <v>10.247964038398912</v>
      </c>
      <c r="K81" s="5">
        <v>724.59018878373945</v>
      </c>
      <c r="L81" s="5">
        <v>675.0567386577668</v>
      </c>
      <c r="M81" s="5">
        <v>736.77237088625873</v>
      </c>
      <c r="N81" s="5">
        <v>1411.8291095440254</v>
      </c>
      <c r="O81" s="5">
        <v>1411.8291095440254</v>
      </c>
    </row>
    <row r="82" spans="1:15" x14ac:dyDescent="0.2">
      <c r="A82" s="5">
        <v>14</v>
      </c>
      <c r="B82" s="5">
        <v>0.12611948800103154</v>
      </c>
      <c r="C82" s="5">
        <v>2.5992409275580797</v>
      </c>
      <c r="D82" s="5">
        <v>3.949751025609074</v>
      </c>
      <c r="E82" s="5">
        <v>254.798942616582</v>
      </c>
      <c r="F82" s="5">
        <v>99.555934686796974</v>
      </c>
      <c r="G82" s="5">
        <v>6.0570273227331466</v>
      </c>
      <c r="H82" s="5" t="s">
        <v>29</v>
      </c>
      <c r="I82" s="5" t="s">
        <v>29</v>
      </c>
      <c r="J82" s="5">
        <v>10.697207885433651</v>
      </c>
      <c r="K82" s="5">
        <v>756.35432092873214</v>
      </c>
      <c r="L82" s="5">
        <v>361.02998874454715</v>
      </c>
      <c r="M82" s="5">
        <v>773.10855613689898</v>
      </c>
      <c r="N82" s="5">
        <v>1134.1385448814463</v>
      </c>
      <c r="O82" s="5">
        <v>1134.1385448814463</v>
      </c>
    </row>
    <row r="83" spans="1:15" x14ac:dyDescent="0.2">
      <c r="A83" s="5">
        <v>14.5</v>
      </c>
      <c r="B83" s="5" t="s">
        <v>29</v>
      </c>
      <c r="C83" s="5" t="s">
        <v>29</v>
      </c>
      <c r="D83" s="5" t="s">
        <v>29</v>
      </c>
      <c r="E83" s="5">
        <v>75.876711366268964</v>
      </c>
      <c r="F83" s="5">
        <v>45.65609393399393</v>
      </c>
      <c r="G83" s="5" t="s">
        <v>29</v>
      </c>
      <c r="H83" s="5">
        <v>18.531393767217295</v>
      </c>
      <c r="I83" s="5" t="s">
        <v>29</v>
      </c>
      <c r="J83" s="5">
        <v>29.731586940352926</v>
      </c>
      <c r="K83" s="5">
        <v>2102.1947494378887</v>
      </c>
      <c r="L83" s="5">
        <v>121.53280530026289</v>
      </c>
      <c r="M83" s="5">
        <v>2150.4577301454588</v>
      </c>
      <c r="N83" s="5">
        <v>2271.9905354457214</v>
      </c>
      <c r="O83" s="5">
        <v>2271.9905354457214</v>
      </c>
    </row>
    <row r="84" spans="1:15" x14ac:dyDescent="0.2">
      <c r="A84" s="5">
        <v>15</v>
      </c>
      <c r="B84" s="5" t="s">
        <v>29</v>
      </c>
      <c r="C84" s="5" t="s">
        <v>29</v>
      </c>
      <c r="D84" s="5" t="s">
        <v>29</v>
      </c>
      <c r="E84" s="5">
        <v>236.91857014063683</v>
      </c>
      <c r="F84" s="5">
        <v>60.478839940068262</v>
      </c>
      <c r="G84" s="5" t="s">
        <v>29</v>
      </c>
      <c r="H84" s="5">
        <v>212.16322981869072</v>
      </c>
      <c r="I84" s="5" t="s">
        <v>29</v>
      </c>
      <c r="J84" s="5">
        <v>76.072591130975979</v>
      </c>
      <c r="K84" s="5">
        <v>5378.7711356444215</v>
      </c>
      <c r="L84" s="5">
        <v>297.39741008070507</v>
      </c>
      <c r="M84" s="5">
        <v>5667.0069565940885</v>
      </c>
      <c r="N84" s="5">
        <v>5964.4043666747939</v>
      </c>
      <c r="O84" s="5">
        <v>5964.4043666747939</v>
      </c>
    </row>
    <row r="85" spans="1:15" x14ac:dyDescent="0.2">
      <c r="A85" s="5">
        <v>15.5</v>
      </c>
      <c r="B85" s="5" t="s">
        <v>29</v>
      </c>
      <c r="C85" s="5" t="s">
        <v>29</v>
      </c>
      <c r="D85" s="5" t="s">
        <v>29</v>
      </c>
      <c r="E85" s="5">
        <v>246.26282714604238</v>
      </c>
      <c r="F85" s="5" t="s">
        <v>29</v>
      </c>
      <c r="G85" s="5" t="s">
        <v>29</v>
      </c>
      <c r="H85" s="5">
        <v>741.78648275694115</v>
      </c>
      <c r="I85" s="5" t="s">
        <v>29</v>
      </c>
      <c r="J85" s="5">
        <v>100.51646781709042</v>
      </c>
      <c r="K85" s="5">
        <v>7107.0942597530147</v>
      </c>
      <c r="L85" s="5">
        <v>246.26282714604238</v>
      </c>
      <c r="M85" s="5">
        <v>7949.3972103270462</v>
      </c>
      <c r="N85" s="5">
        <v>8195.6600374730879</v>
      </c>
      <c r="O85" s="5">
        <v>8195.6600374730879</v>
      </c>
    </row>
    <row r="86" spans="1:15" x14ac:dyDescent="0.2">
      <c r="A86" s="5">
        <v>16</v>
      </c>
      <c r="B86" s="5" t="s">
        <v>29</v>
      </c>
      <c r="C86" s="5" t="s">
        <v>29</v>
      </c>
      <c r="D86" s="5" t="s">
        <v>29</v>
      </c>
      <c r="E86" s="5">
        <v>127.83071162284793</v>
      </c>
      <c r="F86" s="5" t="s">
        <v>29</v>
      </c>
      <c r="G86" s="5" t="s">
        <v>29</v>
      </c>
      <c r="H86" s="5">
        <v>520.3356009969973</v>
      </c>
      <c r="I86" s="5" t="s">
        <v>29</v>
      </c>
      <c r="J86" s="5">
        <v>146.09373622235989</v>
      </c>
      <c r="K86" s="5">
        <v>10329.670119141081</v>
      </c>
      <c r="L86" s="5">
        <v>127.83071162284793</v>
      </c>
      <c r="M86" s="5">
        <v>10996.099456360438</v>
      </c>
      <c r="N86" s="5">
        <v>11123.930167983286</v>
      </c>
      <c r="O86" s="5">
        <v>11123.930167983286</v>
      </c>
    </row>
    <row r="87" spans="1:15" x14ac:dyDescent="0.2">
      <c r="A87" s="5">
        <v>16.5</v>
      </c>
      <c r="B87" s="5" t="s">
        <v>29</v>
      </c>
      <c r="C87" s="5" t="s">
        <v>29</v>
      </c>
      <c r="D87" s="5" t="s">
        <v>29</v>
      </c>
      <c r="E87" s="5">
        <v>220.92746762140635</v>
      </c>
      <c r="F87" s="5" t="s">
        <v>29</v>
      </c>
      <c r="G87" s="5" t="s">
        <v>29</v>
      </c>
      <c r="H87" s="5">
        <v>453.24036995328049</v>
      </c>
      <c r="I87" s="5" t="s">
        <v>29</v>
      </c>
      <c r="J87" s="5">
        <v>163.03712133558585</v>
      </c>
      <c r="K87" s="5">
        <v>11527.665210832101</v>
      </c>
      <c r="L87" s="5">
        <v>220.92746762140635</v>
      </c>
      <c r="M87" s="5">
        <v>12143.942702120969</v>
      </c>
      <c r="N87" s="5">
        <v>12364.870169742375</v>
      </c>
      <c r="O87" s="5">
        <v>12364.870169742375</v>
      </c>
    </row>
    <row r="88" spans="1:15" x14ac:dyDescent="0.2">
      <c r="A88" s="5">
        <v>17</v>
      </c>
      <c r="B88" s="5" t="s">
        <v>29</v>
      </c>
      <c r="C88" s="5" t="s">
        <v>29</v>
      </c>
      <c r="D88" s="5" t="s">
        <v>29</v>
      </c>
      <c r="E88" s="5">
        <v>183.07741391657311</v>
      </c>
      <c r="F88" s="5" t="s">
        <v>29</v>
      </c>
      <c r="G88" s="5" t="s">
        <v>29</v>
      </c>
      <c r="H88" s="5">
        <v>89.426112072644798</v>
      </c>
      <c r="I88" s="5" t="s">
        <v>29</v>
      </c>
      <c r="J88" s="5">
        <v>113.58388393333769</v>
      </c>
      <c r="K88" s="5">
        <v>8031.0359788212036</v>
      </c>
      <c r="L88" s="5">
        <v>183.07741391657311</v>
      </c>
      <c r="M88" s="5">
        <v>8234.045974827186</v>
      </c>
      <c r="N88" s="5">
        <v>8417.1233887437593</v>
      </c>
      <c r="O88" s="5">
        <v>8417.1233887437593</v>
      </c>
    </row>
    <row r="89" spans="1:15" x14ac:dyDescent="0.2">
      <c r="A89" s="5">
        <v>17.5</v>
      </c>
      <c r="B89" s="5" t="s">
        <v>29</v>
      </c>
      <c r="C89" s="5" t="s">
        <v>29</v>
      </c>
      <c r="D89" s="5" t="s">
        <v>29</v>
      </c>
      <c r="E89" s="5" t="s">
        <v>29</v>
      </c>
      <c r="F89" s="5" t="s">
        <v>29</v>
      </c>
      <c r="G89" s="5" t="s">
        <v>29</v>
      </c>
      <c r="H89" s="5">
        <v>23.134282127314435</v>
      </c>
      <c r="I89" s="5" t="s">
        <v>29</v>
      </c>
      <c r="J89" s="5">
        <v>41.755968014998331</v>
      </c>
      <c r="K89" s="5">
        <v>2952.3878727000747</v>
      </c>
      <c r="L89" s="5" t="s">
        <v>29</v>
      </c>
      <c r="M89" s="5">
        <v>3017.2781228423873</v>
      </c>
      <c r="N89" s="5">
        <v>3017.2781228423873</v>
      </c>
      <c r="O89" s="5">
        <v>3017.2781228423873</v>
      </c>
    </row>
    <row r="90" spans="1:15" x14ac:dyDescent="0.2">
      <c r="A90" s="5">
        <v>18</v>
      </c>
      <c r="B90" s="5" t="s">
        <v>29</v>
      </c>
      <c r="C90" s="5" t="s">
        <v>29</v>
      </c>
      <c r="D90" s="5" t="s">
        <v>29</v>
      </c>
      <c r="E90" s="5" t="s">
        <v>29</v>
      </c>
      <c r="F90" s="5" t="s">
        <v>29</v>
      </c>
      <c r="G90" s="5" t="s">
        <v>29</v>
      </c>
      <c r="H90" s="5" t="s">
        <v>29</v>
      </c>
      <c r="I90" s="5" t="s">
        <v>29</v>
      </c>
      <c r="J90" s="5">
        <v>11.191443033249971</v>
      </c>
      <c r="K90" s="5">
        <v>791.29959764105536</v>
      </c>
      <c r="L90" s="5" t="s">
        <v>29</v>
      </c>
      <c r="M90" s="5">
        <v>802.49104067430528</v>
      </c>
      <c r="N90" s="5">
        <v>802.49104067430528</v>
      </c>
      <c r="O90" s="5">
        <v>802.49104067430528</v>
      </c>
    </row>
    <row r="91" spans="1:15" x14ac:dyDescent="0.2">
      <c r="A91" s="5">
        <v>18.5</v>
      </c>
      <c r="B91" s="5" t="s">
        <v>29</v>
      </c>
      <c r="C91" s="5" t="s">
        <v>29</v>
      </c>
      <c r="D91" s="5" t="s">
        <v>29</v>
      </c>
      <c r="E91" s="5" t="s">
        <v>29</v>
      </c>
      <c r="F91" s="5" t="s">
        <v>29</v>
      </c>
      <c r="G91" s="5" t="s">
        <v>29</v>
      </c>
      <c r="H91" s="5" t="s">
        <v>29</v>
      </c>
      <c r="I91" s="5" t="s">
        <v>29</v>
      </c>
      <c r="J91" s="5">
        <v>3.3025987980090887</v>
      </c>
      <c r="K91" s="5">
        <v>233.51279118073796</v>
      </c>
      <c r="L91" s="5" t="s">
        <v>29</v>
      </c>
      <c r="M91" s="5">
        <v>236.81538997874705</v>
      </c>
      <c r="N91" s="5">
        <v>236.81538997874705</v>
      </c>
      <c r="O91" s="5">
        <v>236.81538997874705</v>
      </c>
    </row>
    <row r="92" spans="1:15" x14ac:dyDescent="0.2">
      <c r="A92" s="5">
        <v>19</v>
      </c>
      <c r="B92" s="5" t="s">
        <v>29</v>
      </c>
      <c r="C92" s="5" t="s">
        <v>29</v>
      </c>
      <c r="D92" s="5" t="s">
        <v>29</v>
      </c>
      <c r="E92" s="5" t="s">
        <v>29</v>
      </c>
      <c r="F92" s="5" t="s">
        <v>29</v>
      </c>
      <c r="G92" s="5" t="s">
        <v>29</v>
      </c>
      <c r="H92" s="5" t="s">
        <v>29</v>
      </c>
      <c r="I92" s="5" t="s">
        <v>29</v>
      </c>
      <c r="J92" s="5" t="s">
        <v>29</v>
      </c>
      <c r="K92" s="5" t="s">
        <v>29</v>
      </c>
      <c r="L92" s="5" t="s">
        <v>29</v>
      </c>
      <c r="M92" s="5" t="s">
        <v>29</v>
      </c>
      <c r="N92" s="5" t="s">
        <v>29</v>
      </c>
      <c r="O92" s="5" t="s">
        <v>29</v>
      </c>
    </row>
    <row r="93" spans="1:15" x14ac:dyDescent="0.2">
      <c r="A93" s="5">
        <v>19.5</v>
      </c>
      <c r="B93" s="5" t="s">
        <v>29</v>
      </c>
      <c r="C93" s="5" t="s">
        <v>29</v>
      </c>
      <c r="D93" s="5" t="s">
        <v>29</v>
      </c>
      <c r="E93" s="5" t="s">
        <v>29</v>
      </c>
      <c r="F93" s="5" t="s">
        <v>29</v>
      </c>
      <c r="G93" s="5" t="s">
        <v>29</v>
      </c>
      <c r="H93" s="5" t="s">
        <v>29</v>
      </c>
      <c r="I93" s="5" t="s">
        <v>29</v>
      </c>
      <c r="J93" s="5" t="s">
        <v>29</v>
      </c>
      <c r="K93" s="5" t="s">
        <v>29</v>
      </c>
      <c r="L93" s="5" t="s">
        <v>29</v>
      </c>
      <c r="M93" s="5" t="s">
        <v>29</v>
      </c>
      <c r="N93" s="5" t="s">
        <v>29</v>
      </c>
      <c r="O93" s="5" t="s">
        <v>29</v>
      </c>
    </row>
    <row r="94" spans="1:15" x14ac:dyDescent="0.2">
      <c r="A94" s="5">
        <v>20</v>
      </c>
      <c r="B94" s="5" t="s">
        <v>29</v>
      </c>
      <c r="C94" s="5" t="s">
        <v>29</v>
      </c>
      <c r="D94" s="5" t="s">
        <v>29</v>
      </c>
      <c r="E94" s="5" t="s">
        <v>29</v>
      </c>
      <c r="F94" s="5" t="s">
        <v>29</v>
      </c>
      <c r="G94" s="5" t="s">
        <v>29</v>
      </c>
      <c r="H94" s="5" t="s">
        <v>29</v>
      </c>
      <c r="I94" s="5" t="s">
        <v>29</v>
      </c>
      <c r="J94" s="5" t="s">
        <v>29</v>
      </c>
      <c r="K94" s="5" t="s">
        <v>29</v>
      </c>
      <c r="L94" s="5" t="s">
        <v>29</v>
      </c>
      <c r="M94" s="5" t="s">
        <v>29</v>
      </c>
      <c r="N94" s="5" t="s">
        <v>29</v>
      </c>
      <c r="O94" s="5" t="s">
        <v>29</v>
      </c>
    </row>
    <row r="95" spans="1:15" x14ac:dyDescent="0.2">
      <c r="A95" s="5">
        <v>20.5</v>
      </c>
      <c r="B95" s="5" t="s">
        <v>29</v>
      </c>
      <c r="C95" s="5" t="s">
        <v>29</v>
      </c>
      <c r="D95" s="5" t="s">
        <v>29</v>
      </c>
      <c r="E95" s="5" t="s">
        <v>29</v>
      </c>
      <c r="F95" s="5" t="s">
        <v>29</v>
      </c>
      <c r="G95" s="5" t="s">
        <v>29</v>
      </c>
      <c r="H95" s="5" t="s">
        <v>29</v>
      </c>
      <c r="I95" s="5" t="s">
        <v>29</v>
      </c>
      <c r="J95" s="5" t="s">
        <v>29</v>
      </c>
      <c r="K95" s="5" t="s">
        <v>29</v>
      </c>
      <c r="L95" s="5" t="s">
        <v>29</v>
      </c>
      <c r="M95" s="5" t="s">
        <v>29</v>
      </c>
      <c r="N95" s="5" t="s">
        <v>29</v>
      </c>
      <c r="O95" s="5" t="s">
        <v>29</v>
      </c>
    </row>
    <row r="96" spans="1:15" x14ac:dyDescent="0.2">
      <c r="A96" s="5">
        <v>21</v>
      </c>
      <c r="B96" s="5" t="s">
        <v>29</v>
      </c>
      <c r="C96" s="5" t="s">
        <v>29</v>
      </c>
      <c r="D96" s="5" t="s">
        <v>29</v>
      </c>
      <c r="E96" s="5" t="s">
        <v>29</v>
      </c>
      <c r="F96" s="5" t="s">
        <v>29</v>
      </c>
      <c r="G96" s="5" t="s">
        <v>29</v>
      </c>
      <c r="H96" s="5" t="s">
        <v>29</v>
      </c>
      <c r="I96" s="5" t="s">
        <v>29</v>
      </c>
      <c r="J96" s="5" t="s">
        <v>29</v>
      </c>
      <c r="K96" s="5" t="s">
        <v>29</v>
      </c>
      <c r="L96" s="5" t="s">
        <v>29</v>
      </c>
      <c r="M96" s="5" t="s">
        <v>29</v>
      </c>
      <c r="N96" s="5" t="s">
        <v>29</v>
      </c>
      <c r="O96" s="5" t="s">
        <v>29</v>
      </c>
    </row>
    <row r="97" spans="1:15" x14ac:dyDescent="0.2">
      <c r="A97" s="5">
        <v>21.5</v>
      </c>
      <c r="B97" s="5" t="s">
        <v>29</v>
      </c>
      <c r="C97" s="5" t="s">
        <v>29</v>
      </c>
      <c r="D97" s="5" t="s">
        <v>29</v>
      </c>
      <c r="E97" s="5" t="s">
        <v>29</v>
      </c>
      <c r="F97" s="5" t="s">
        <v>29</v>
      </c>
      <c r="G97" s="5" t="s">
        <v>29</v>
      </c>
      <c r="H97" s="5" t="s">
        <v>29</v>
      </c>
      <c r="I97" s="5" t="s">
        <v>29</v>
      </c>
      <c r="J97" s="5" t="s">
        <v>29</v>
      </c>
      <c r="K97" s="5" t="s">
        <v>29</v>
      </c>
      <c r="L97" s="5" t="s">
        <v>29</v>
      </c>
      <c r="M97" s="5" t="s">
        <v>29</v>
      </c>
      <c r="N97" s="5" t="s">
        <v>29</v>
      </c>
      <c r="O97" s="5" t="s">
        <v>29</v>
      </c>
    </row>
    <row r="98" spans="1:15" x14ac:dyDescent="0.2">
      <c r="A98" s="5">
        <v>22</v>
      </c>
      <c r="B98" s="5" t="s">
        <v>29</v>
      </c>
      <c r="C98" s="5" t="s">
        <v>29</v>
      </c>
      <c r="D98" s="5" t="s">
        <v>29</v>
      </c>
      <c r="E98" s="5" t="s">
        <v>29</v>
      </c>
      <c r="F98" s="5" t="s">
        <v>29</v>
      </c>
      <c r="G98" s="5" t="s">
        <v>29</v>
      </c>
      <c r="H98" s="5" t="s">
        <v>29</v>
      </c>
      <c r="I98" s="5" t="s">
        <v>29</v>
      </c>
      <c r="J98" s="5" t="s">
        <v>29</v>
      </c>
      <c r="K98" s="5" t="s">
        <v>29</v>
      </c>
      <c r="L98" s="5" t="s">
        <v>29</v>
      </c>
      <c r="M98" s="5" t="s">
        <v>29</v>
      </c>
      <c r="N98" s="5" t="s">
        <v>29</v>
      </c>
      <c r="O98" s="5" t="s">
        <v>29</v>
      </c>
    </row>
    <row r="99" spans="1:15" x14ac:dyDescent="0.2">
      <c r="A99" s="5">
        <v>22.5</v>
      </c>
      <c r="B99" s="5" t="s">
        <v>29</v>
      </c>
      <c r="C99" s="5" t="s">
        <v>29</v>
      </c>
      <c r="D99" s="5" t="s">
        <v>29</v>
      </c>
      <c r="E99" s="5" t="s">
        <v>29</v>
      </c>
      <c r="F99" s="5" t="s">
        <v>29</v>
      </c>
      <c r="G99" s="5" t="s">
        <v>29</v>
      </c>
      <c r="H99" s="5" t="s">
        <v>29</v>
      </c>
      <c r="I99" s="5" t="s">
        <v>29</v>
      </c>
      <c r="J99" s="5" t="s">
        <v>29</v>
      </c>
      <c r="K99" s="5" t="s">
        <v>29</v>
      </c>
      <c r="L99" s="5" t="s">
        <v>29</v>
      </c>
      <c r="M99" s="5" t="s">
        <v>29</v>
      </c>
      <c r="N99" s="5" t="s">
        <v>29</v>
      </c>
      <c r="O99" s="5" t="s">
        <v>29</v>
      </c>
    </row>
    <row r="100" spans="1:15" x14ac:dyDescent="0.2">
      <c r="A100" s="5">
        <v>23</v>
      </c>
      <c r="B100" s="5" t="s">
        <v>29</v>
      </c>
      <c r="C100" s="5" t="s">
        <v>29</v>
      </c>
      <c r="D100" s="5" t="s">
        <v>29</v>
      </c>
      <c r="E100" s="5" t="s">
        <v>29</v>
      </c>
      <c r="F100" s="5" t="s">
        <v>29</v>
      </c>
      <c r="G100" s="5" t="s">
        <v>29</v>
      </c>
      <c r="H100" s="5" t="s">
        <v>29</v>
      </c>
      <c r="I100" s="5" t="s">
        <v>29</v>
      </c>
      <c r="J100" s="5" t="s">
        <v>29</v>
      </c>
      <c r="K100" s="5" t="s">
        <v>29</v>
      </c>
      <c r="L100" s="5" t="s">
        <v>29</v>
      </c>
      <c r="M100" s="5" t="s">
        <v>29</v>
      </c>
      <c r="N100" s="5" t="s">
        <v>29</v>
      </c>
      <c r="O100" s="5" t="s">
        <v>29</v>
      </c>
    </row>
    <row r="101" spans="1:15" x14ac:dyDescent="0.2">
      <c r="A101" s="5">
        <v>23.5</v>
      </c>
      <c r="B101" s="5" t="s">
        <v>29</v>
      </c>
      <c r="C101" s="5" t="s">
        <v>29</v>
      </c>
      <c r="D101" s="5" t="s">
        <v>29</v>
      </c>
      <c r="E101" s="5" t="s">
        <v>29</v>
      </c>
      <c r="F101" s="5" t="s">
        <v>29</v>
      </c>
      <c r="G101" s="5" t="s">
        <v>29</v>
      </c>
      <c r="H101" s="5" t="s">
        <v>29</v>
      </c>
      <c r="I101" s="5" t="s">
        <v>29</v>
      </c>
      <c r="J101" s="5" t="s">
        <v>29</v>
      </c>
      <c r="K101" s="5" t="s">
        <v>29</v>
      </c>
      <c r="L101" s="5" t="s">
        <v>29</v>
      </c>
      <c r="M101" s="5" t="s">
        <v>29</v>
      </c>
      <c r="N101" s="5" t="s">
        <v>29</v>
      </c>
      <c r="O101" s="5" t="s">
        <v>29</v>
      </c>
    </row>
    <row r="102" spans="1:15" x14ac:dyDescent="0.2">
      <c r="A102" s="5">
        <v>24</v>
      </c>
      <c r="B102" s="5" t="s">
        <v>29</v>
      </c>
      <c r="C102" s="5" t="s">
        <v>29</v>
      </c>
      <c r="D102" s="5" t="s">
        <v>29</v>
      </c>
      <c r="E102" s="5" t="s">
        <v>29</v>
      </c>
      <c r="F102" s="5" t="s">
        <v>29</v>
      </c>
      <c r="G102" s="5" t="s">
        <v>29</v>
      </c>
      <c r="H102" s="5" t="s">
        <v>29</v>
      </c>
      <c r="I102" s="5" t="s">
        <v>29</v>
      </c>
      <c r="J102" s="5" t="s">
        <v>29</v>
      </c>
      <c r="K102" s="5" t="s">
        <v>29</v>
      </c>
      <c r="L102" s="5" t="s">
        <v>29</v>
      </c>
      <c r="M102" s="5" t="s">
        <v>29</v>
      </c>
      <c r="N102" s="5" t="s">
        <v>29</v>
      </c>
      <c r="O102" s="5" t="s">
        <v>29</v>
      </c>
    </row>
    <row r="103" spans="1:15" ht="16" thickBo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17"/>
    </row>
    <row r="104" spans="1:15" x14ac:dyDescent="0.2">
      <c r="A104" s="8" t="s">
        <v>6</v>
      </c>
      <c r="B104" s="6">
        <v>5.6807236518837998</v>
      </c>
      <c r="C104" s="6">
        <v>117.07603359444973</v>
      </c>
      <c r="D104" s="6">
        <v>177.90624134191091</v>
      </c>
      <c r="E104" s="6">
        <v>12050.345823464033</v>
      </c>
      <c r="F104" s="6">
        <v>544.41268981471774</v>
      </c>
      <c r="G104" s="6">
        <v>272.82301028747565</v>
      </c>
      <c r="H104" s="6">
        <v>2058.6174714930862</v>
      </c>
      <c r="I104" s="6">
        <v>4007.0219333755763</v>
      </c>
      <c r="J104" s="6">
        <v>711.59913599735194</v>
      </c>
      <c r="K104" s="6">
        <v>50314.164877887742</v>
      </c>
      <c r="L104" s="6">
        <v>12895.421511866994</v>
      </c>
      <c r="M104" s="6">
        <v>57364.226429041242</v>
      </c>
      <c r="N104" s="6">
        <v>70259.647940908224</v>
      </c>
      <c r="O104" s="6">
        <v>70259.647940908224</v>
      </c>
    </row>
    <row r="105" spans="1:15" x14ac:dyDescent="0.2">
      <c r="A105" s="8" t="s">
        <v>13</v>
      </c>
      <c r="B105" s="7">
        <v>5.5143298545671007</v>
      </c>
      <c r="C105" s="7">
        <v>113.64676524796047</v>
      </c>
      <c r="D105" s="7">
        <v>172.69519836969997</v>
      </c>
      <c r="E105" s="7">
        <v>10111.842989794466</v>
      </c>
      <c r="F105" s="7">
        <v>258.60686551014987</v>
      </c>
      <c r="G105" s="7">
        <v>264.8317649006222</v>
      </c>
      <c r="H105" s="7">
        <v>0</v>
      </c>
      <c r="I105" s="7">
        <v>4007.0219333755763</v>
      </c>
      <c r="J105" s="7">
        <v>5.3685668475593626</v>
      </c>
      <c r="K105" s="7">
        <v>379.58865302370043</v>
      </c>
      <c r="L105" s="7">
        <v>10662.306148776843</v>
      </c>
      <c r="M105" s="7">
        <v>4656.8109181474574</v>
      </c>
      <c r="N105" s="7">
        <v>15319.117066924302</v>
      </c>
      <c r="O105" s="7">
        <v>15319.117066924302</v>
      </c>
    </row>
    <row r="106" spans="1:15" x14ac:dyDescent="0.2">
      <c r="A106" s="8" t="s">
        <v>14</v>
      </c>
      <c r="B106" s="7">
        <v>97.070904914349768</v>
      </c>
      <c r="C106" s="7">
        <v>97.070904914349754</v>
      </c>
      <c r="D106" s="7">
        <v>97.070904914349782</v>
      </c>
      <c r="E106" s="7">
        <v>83.913301227463705</v>
      </c>
      <c r="F106" s="7">
        <v>47.501990741281702</v>
      </c>
      <c r="G106" s="7">
        <v>97.070904914349782</v>
      </c>
      <c r="H106" s="7">
        <v>0</v>
      </c>
      <c r="I106" s="7">
        <v>100</v>
      </c>
      <c r="J106" s="7">
        <v>0.7544369541757483</v>
      </c>
      <c r="K106" s="7">
        <v>0.75443695417574841</v>
      </c>
      <c r="L106" s="5">
        <v>82.682881974543207</v>
      </c>
      <c r="M106" s="5">
        <v>8.1179703938095784</v>
      </c>
      <c r="N106" s="5">
        <v>21.803577894111317</v>
      </c>
      <c r="O106" s="7">
        <v>21.803577894111317</v>
      </c>
    </row>
    <row r="107" spans="1:15" x14ac:dyDescent="0.2">
      <c r="A107" s="8" t="s">
        <v>9</v>
      </c>
      <c r="B107" s="8">
        <v>32.850999999999999</v>
      </c>
      <c r="C107" s="8">
        <v>21.140999999999998</v>
      </c>
      <c r="D107" s="8">
        <v>109.878</v>
      </c>
      <c r="E107" s="8">
        <v>257.459</v>
      </c>
      <c r="F107" s="8">
        <v>1312.567</v>
      </c>
      <c r="G107" s="8">
        <v>95.281000000000006</v>
      </c>
      <c r="H107" s="8">
        <v>14.430999999999999</v>
      </c>
      <c r="I107" s="8">
        <v>154.75800000000001</v>
      </c>
      <c r="J107" s="8">
        <v>82.49</v>
      </c>
      <c r="K107" s="8">
        <v>430.709</v>
      </c>
      <c r="L107" s="5">
        <v>1733.896</v>
      </c>
      <c r="M107" s="5">
        <v>777.6690000000001</v>
      </c>
      <c r="N107" s="8">
        <v>2511.5649999999996</v>
      </c>
      <c r="O107" s="6">
        <v>2511.5649999999996</v>
      </c>
    </row>
    <row r="108" spans="1:15" x14ac:dyDescent="0.2">
      <c r="A108" s="12" t="s">
        <v>15</v>
      </c>
      <c r="B108" s="8">
        <v>0.1729239186595172</v>
      </c>
      <c r="C108" s="8">
        <v>5.5378664015159993</v>
      </c>
      <c r="D108" s="8">
        <v>1.6191252238110534</v>
      </c>
      <c r="E108" s="8">
        <v>46.804911941179114</v>
      </c>
      <c r="F108" s="8">
        <v>0.41476944781844871</v>
      </c>
      <c r="G108" s="8">
        <v>2.8633516680920188</v>
      </c>
      <c r="H108" s="8">
        <v>142.65244761229897</v>
      </c>
      <c r="I108" s="8">
        <v>25.892179618343324</v>
      </c>
      <c r="J108" s="8">
        <v>8.6264897078112739</v>
      </c>
      <c r="K108" s="8">
        <v>116.81707342518439</v>
      </c>
      <c r="L108" s="8">
        <v>7.4372520104244977</v>
      </c>
      <c r="M108" s="8">
        <v>73.764321876069687</v>
      </c>
      <c r="N108" s="8">
        <v>27.9744493735612</v>
      </c>
      <c r="O108" s="8">
        <v>27.9744493735612</v>
      </c>
    </row>
    <row r="109" spans="1:15" x14ac:dyDescent="0.2">
      <c r="A109" s="4" t="s">
        <v>11</v>
      </c>
      <c r="B109" s="10">
        <v>8.0853289453735443E-3</v>
      </c>
      <c r="C109" s="10">
        <v>0.16663339060980831</v>
      </c>
      <c r="D109" s="10">
        <v>0.25321254312509323</v>
      </c>
      <c r="E109" s="10">
        <v>17.151161693265184</v>
      </c>
      <c r="F109" s="10">
        <v>0.77485826611684028</v>
      </c>
      <c r="G109" s="10">
        <v>0.38830682800593175</v>
      </c>
      <c r="H109" s="10">
        <v>2.9300139295097001</v>
      </c>
      <c r="I109" s="10">
        <v>5.7031625560459345</v>
      </c>
      <c r="J109" s="10">
        <v>1.0128134097623736</v>
      </c>
      <c r="K109" s="10">
        <v>71.61175205461376</v>
      </c>
      <c r="L109" s="10">
        <v>18.3539512220623</v>
      </c>
      <c r="M109" s="8">
        <v>81.646048777937722</v>
      </c>
      <c r="N109" s="8">
        <v>100</v>
      </c>
      <c r="O109" s="8">
        <v>100</v>
      </c>
    </row>
    <row r="110" spans="1:15" x14ac:dyDescent="0.2">
      <c r="A110" s="17"/>
      <c r="B110" s="5"/>
      <c r="C110" s="5"/>
      <c r="D110" s="5"/>
      <c r="E110" s="5"/>
      <c r="F110" s="5"/>
      <c r="G110" s="5">
        <v>50586.987888175216</v>
      </c>
      <c r="H110" s="5"/>
      <c r="I110" s="5"/>
      <c r="J110" s="5"/>
      <c r="K110" s="8"/>
      <c r="L110" s="8"/>
      <c r="M110" s="8"/>
      <c r="N110" s="8"/>
      <c r="O110" s="17"/>
    </row>
    <row r="111" spans="1:15" x14ac:dyDescent="0.2">
      <c r="A111" s="17"/>
      <c r="B111" s="17"/>
      <c r="C111" s="17"/>
      <c r="D111" s="17"/>
      <c r="E111" s="17"/>
      <c r="F111" s="17"/>
      <c r="G111" s="17" t="e">
        <v>#REF!</v>
      </c>
      <c r="H111" s="17"/>
      <c r="I111" s="17"/>
      <c r="J111" s="17"/>
      <c r="K111" s="17"/>
      <c r="L111" s="17"/>
      <c r="M111" s="17"/>
      <c r="N111" s="17"/>
      <c r="O111" s="17"/>
    </row>
    <row r="112" spans="1:15" x14ac:dyDescent="0.2">
      <c r="A112" s="1" t="s">
        <v>16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x14ac:dyDescent="0.2">
      <c r="A114" s="2" t="s">
        <v>1</v>
      </c>
      <c r="B114" s="18" t="s">
        <v>20</v>
      </c>
      <c r="C114" s="18" t="s">
        <v>21</v>
      </c>
      <c r="D114" s="18" t="s">
        <v>22</v>
      </c>
      <c r="E114" s="18" t="s">
        <v>23</v>
      </c>
      <c r="F114" s="18" t="s">
        <v>24</v>
      </c>
      <c r="G114" s="19" t="s">
        <v>25</v>
      </c>
      <c r="H114" s="19" t="s">
        <v>26</v>
      </c>
      <c r="I114" s="19" t="s">
        <v>27</v>
      </c>
      <c r="J114" s="19" t="s">
        <v>30</v>
      </c>
      <c r="K114" s="19" t="s">
        <v>28</v>
      </c>
      <c r="L114" s="18" t="s">
        <v>2</v>
      </c>
      <c r="M114" s="19" t="s">
        <v>3</v>
      </c>
      <c r="N114" s="2" t="s">
        <v>4</v>
      </c>
      <c r="O114" s="4" t="s">
        <v>5</v>
      </c>
    </row>
    <row r="115" spans="1:15" x14ac:dyDescent="0.2">
      <c r="A115" s="5">
        <v>3</v>
      </c>
      <c r="B115" s="13" t="s">
        <v>29</v>
      </c>
      <c r="C115" s="13" t="s">
        <v>29</v>
      </c>
      <c r="D115" s="13" t="s">
        <v>29</v>
      </c>
      <c r="E115" s="13" t="s">
        <v>29</v>
      </c>
      <c r="F115" s="13" t="s">
        <v>29</v>
      </c>
      <c r="G115" s="13" t="s">
        <v>29</v>
      </c>
      <c r="H115" s="13" t="s">
        <v>29</v>
      </c>
      <c r="I115" s="13" t="s">
        <v>29</v>
      </c>
      <c r="J115" s="13" t="s">
        <v>29</v>
      </c>
      <c r="K115" s="13" t="s">
        <v>29</v>
      </c>
      <c r="L115" s="21" t="s">
        <v>29</v>
      </c>
      <c r="M115" s="21" t="s">
        <v>29</v>
      </c>
      <c r="N115" s="13" t="s">
        <v>29</v>
      </c>
      <c r="O115" s="13" t="s">
        <v>29</v>
      </c>
    </row>
    <row r="116" spans="1:15" x14ac:dyDescent="0.2">
      <c r="A116" s="5">
        <v>3.5</v>
      </c>
      <c r="B116" s="13" t="s">
        <v>29</v>
      </c>
      <c r="C116" s="13" t="s">
        <v>29</v>
      </c>
      <c r="D116" s="13" t="s">
        <v>29</v>
      </c>
      <c r="E116" s="13" t="s">
        <v>29</v>
      </c>
      <c r="F116" s="13" t="s">
        <v>29</v>
      </c>
      <c r="G116" s="13" t="s">
        <v>29</v>
      </c>
      <c r="H116" s="13" t="s">
        <v>29</v>
      </c>
      <c r="I116" s="13" t="s">
        <v>29</v>
      </c>
      <c r="J116" s="13" t="s">
        <v>29</v>
      </c>
      <c r="K116" s="13" t="s">
        <v>29</v>
      </c>
      <c r="L116" s="21" t="s">
        <v>29</v>
      </c>
      <c r="M116" s="21" t="s">
        <v>29</v>
      </c>
      <c r="N116" s="13" t="s">
        <v>29</v>
      </c>
      <c r="O116" s="13" t="s">
        <v>29</v>
      </c>
    </row>
    <row r="117" spans="1:15" x14ac:dyDescent="0.2">
      <c r="A117" s="5">
        <v>4</v>
      </c>
      <c r="B117" s="13" t="s">
        <v>29</v>
      </c>
      <c r="C117" s="13" t="s">
        <v>29</v>
      </c>
      <c r="D117" s="13" t="s">
        <v>29</v>
      </c>
      <c r="E117" s="13" t="s">
        <v>29</v>
      </c>
      <c r="F117" s="13" t="s">
        <v>29</v>
      </c>
      <c r="G117" s="13" t="s">
        <v>29</v>
      </c>
      <c r="H117" s="13" t="s">
        <v>29</v>
      </c>
      <c r="I117" s="13" t="s">
        <v>29</v>
      </c>
      <c r="J117" s="13" t="s">
        <v>29</v>
      </c>
      <c r="K117" s="13" t="s">
        <v>29</v>
      </c>
      <c r="L117" s="21" t="s">
        <v>29</v>
      </c>
      <c r="M117" s="21" t="s">
        <v>29</v>
      </c>
      <c r="N117" s="13" t="s">
        <v>29</v>
      </c>
      <c r="O117" s="13" t="s">
        <v>29</v>
      </c>
    </row>
    <row r="118" spans="1:15" x14ac:dyDescent="0.2">
      <c r="A118" s="5">
        <v>4.5</v>
      </c>
      <c r="B118" s="13" t="s">
        <v>29</v>
      </c>
      <c r="C118" s="13" t="s">
        <v>29</v>
      </c>
      <c r="D118" s="13" t="s">
        <v>29</v>
      </c>
      <c r="E118" s="13" t="s">
        <v>29</v>
      </c>
      <c r="F118" s="13" t="s">
        <v>29</v>
      </c>
      <c r="G118" s="13" t="s">
        <v>29</v>
      </c>
      <c r="H118" s="13" t="s">
        <v>29</v>
      </c>
      <c r="I118" s="13" t="s">
        <v>29</v>
      </c>
      <c r="J118" s="13" t="s">
        <v>29</v>
      </c>
      <c r="K118" s="13" t="s">
        <v>29</v>
      </c>
      <c r="L118" s="21" t="s">
        <v>29</v>
      </c>
      <c r="M118" s="21" t="s">
        <v>29</v>
      </c>
      <c r="N118" s="13" t="s">
        <v>29</v>
      </c>
      <c r="O118" s="13" t="s">
        <v>29</v>
      </c>
    </row>
    <row r="119" spans="1:15" x14ac:dyDescent="0.2">
      <c r="A119" s="5">
        <v>5</v>
      </c>
      <c r="B119" s="13" t="s">
        <v>29</v>
      </c>
      <c r="C119" s="13" t="s">
        <v>29</v>
      </c>
      <c r="D119" s="13" t="s">
        <v>29</v>
      </c>
      <c r="E119" s="13" t="s">
        <v>29</v>
      </c>
      <c r="F119" s="13" t="s">
        <v>29</v>
      </c>
      <c r="G119" s="13" t="s">
        <v>29</v>
      </c>
      <c r="H119" s="13" t="s">
        <v>29</v>
      </c>
      <c r="I119" s="13" t="s">
        <v>29</v>
      </c>
      <c r="J119" s="13" t="s">
        <v>29</v>
      </c>
      <c r="K119" s="13" t="s">
        <v>29</v>
      </c>
      <c r="L119" s="21" t="s">
        <v>29</v>
      </c>
      <c r="M119" s="21" t="s">
        <v>29</v>
      </c>
      <c r="N119" s="13" t="s">
        <v>29</v>
      </c>
      <c r="O119" s="13" t="s">
        <v>29</v>
      </c>
    </row>
    <row r="120" spans="1:15" x14ac:dyDescent="0.2">
      <c r="A120" s="5">
        <v>5.5</v>
      </c>
      <c r="B120" s="13" t="s">
        <v>29</v>
      </c>
      <c r="C120" s="13" t="s">
        <v>29</v>
      </c>
      <c r="D120" s="13" t="s">
        <v>29</v>
      </c>
      <c r="E120" s="13" t="s">
        <v>29</v>
      </c>
      <c r="F120" s="13" t="s">
        <v>29</v>
      </c>
      <c r="G120" s="13" t="s">
        <v>29</v>
      </c>
      <c r="H120" s="13" t="s">
        <v>29</v>
      </c>
      <c r="I120" s="13" t="s">
        <v>29</v>
      </c>
      <c r="J120" s="13" t="s">
        <v>29</v>
      </c>
      <c r="K120" s="13" t="s">
        <v>29</v>
      </c>
      <c r="L120" s="21" t="s">
        <v>29</v>
      </c>
      <c r="M120" s="21" t="s">
        <v>29</v>
      </c>
      <c r="N120" s="13" t="s">
        <v>29</v>
      </c>
      <c r="O120" s="13" t="s">
        <v>29</v>
      </c>
    </row>
    <row r="121" spans="1:15" x14ac:dyDescent="0.2">
      <c r="A121" s="5">
        <v>6</v>
      </c>
      <c r="B121" s="13" t="s">
        <v>29</v>
      </c>
      <c r="C121" s="13" t="s">
        <v>29</v>
      </c>
      <c r="D121" s="13" t="s">
        <v>29</v>
      </c>
      <c r="E121" s="13" t="s">
        <v>29</v>
      </c>
      <c r="F121" s="13" t="s">
        <v>29</v>
      </c>
      <c r="G121" s="13" t="s">
        <v>29</v>
      </c>
      <c r="H121" s="13" t="s">
        <v>29</v>
      </c>
      <c r="I121" s="13" t="s">
        <v>29</v>
      </c>
      <c r="J121" s="13" t="s">
        <v>29</v>
      </c>
      <c r="K121" s="13" t="s">
        <v>29</v>
      </c>
      <c r="L121" s="21" t="s">
        <v>29</v>
      </c>
      <c r="M121" s="21" t="s">
        <v>29</v>
      </c>
      <c r="N121" s="13" t="s">
        <v>29</v>
      </c>
      <c r="O121" s="13" t="s">
        <v>29</v>
      </c>
    </row>
    <row r="122" spans="1:15" x14ac:dyDescent="0.2">
      <c r="A122" s="5">
        <v>6.5</v>
      </c>
      <c r="B122" s="13" t="s">
        <v>29</v>
      </c>
      <c r="C122" s="13" t="s">
        <v>29</v>
      </c>
      <c r="D122" s="13" t="s">
        <v>29</v>
      </c>
      <c r="E122" s="13" t="s">
        <v>29</v>
      </c>
      <c r="F122" s="13" t="s">
        <v>29</v>
      </c>
      <c r="G122" s="13" t="s">
        <v>29</v>
      </c>
      <c r="H122" s="13" t="s">
        <v>29</v>
      </c>
      <c r="I122" s="13">
        <v>14543626179760.957</v>
      </c>
      <c r="J122" s="13" t="s">
        <v>29</v>
      </c>
      <c r="K122" s="13" t="s">
        <v>29</v>
      </c>
      <c r="L122" s="21" t="s">
        <v>29</v>
      </c>
      <c r="M122" s="21">
        <v>14543626179760.957</v>
      </c>
      <c r="N122" s="13">
        <v>14543626179760.957</v>
      </c>
      <c r="O122" s="13">
        <v>14543626179760.957</v>
      </c>
    </row>
    <row r="123" spans="1:15" x14ac:dyDescent="0.2">
      <c r="A123" s="5">
        <v>7</v>
      </c>
      <c r="B123" s="13" t="s">
        <v>29</v>
      </c>
      <c r="C123" s="13" t="s">
        <v>29</v>
      </c>
      <c r="D123" s="13" t="s">
        <v>29</v>
      </c>
      <c r="E123" s="13" t="s">
        <v>29</v>
      </c>
      <c r="F123" s="13" t="s">
        <v>29</v>
      </c>
      <c r="G123" s="13" t="s">
        <v>29</v>
      </c>
      <c r="H123" s="13" t="s">
        <v>29</v>
      </c>
      <c r="I123" s="13">
        <v>63155926932435.172</v>
      </c>
      <c r="J123" s="13" t="s">
        <v>29</v>
      </c>
      <c r="K123" s="13" t="s">
        <v>29</v>
      </c>
      <c r="L123" s="21" t="s">
        <v>29</v>
      </c>
      <c r="M123" s="21">
        <v>63155926932435.172</v>
      </c>
      <c r="N123" s="13">
        <v>63155926932435.172</v>
      </c>
      <c r="O123" s="13">
        <v>63155926932435.172</v>
      </c>
    </row>
    <row r="124" spans="1:15" x14ac:dyDescent="0.2">
      <c r="A124" s="5">
        <v>7.5</v>
      </c>
      <c r="B124" s="13" t="s">
        <v>29</v>
      </c>
      <c r="C124" s="13" t="s">
        <v>29</v>
      </c>
      <c r="D124" s="13" t="s">
        <v>29</v>
      </c>
      <c r="E124" s="13">
        <v>119376227247491.14</v>
      </c>
      <c r="F124" s="13" t="s">
        <v>29</v>
      </c>
      <c r="G124" s="13" t="s">
        <v>29</v>
      </c>
      <c r="H124" s="13" t="s">
        <v>29</v>
      </c>
      <c r="I124" s="13">
        <v>164494207796667.44</v>
      </c>
      <c r="J124" s="13" t="s">
        <v>29</v>
      </c>
      <c r="K124" s="13" t="s">
        <v>29</v>
      </c>
      <c r="L124" s="21">
        <v>119376227247491.14</v>
      </c>
      <c r="M124" s="21">
        <v>164494207796667.44</v>
      </c>
      <c r="N124" s="13">
        <v>283870435044158.56</v>
      </c>
      <c r="O124" s="13">
        <v>283870435044158.56</v>
      </c>
    </row>
    <row r="125" spans="1:15" x14ac:dyDescent="0.2">
      <c r="A125" s="5">
        <v>8</v>
      </c>
      <c r="B125" s="13" t="s">
        <v>29</v>
      </c>
      <c r="C125" s="13" t="s">
        <v>29</v>
      </c>
      <c r="D125" s="13" t="s">
        <v>29</v>
      </c>
      <c r="E125" s="13">
        <v>1.0463313085788094E+16</v>
      </c>
      <c r="F125" s="13" t="s">
        <v>29</v>
      </c>
      <c r="G125" s="13" t="s">
        <v>29</v>
      </c>
      <c r="H125" s="13" t="s">
        <v>29</v>
      </c>
      <c r="I125" s="13">
        <v>353986491973186.94</v>
      </c>
      <c r="J125" s="13">
        <v>36656181442.877518</v>
      </c>
      <c r="K125" s="13">
        <v>179634637626941.47</v>
      </c>
      <c r="L125" s="21">
        <v>1.0463313085788094E+16</v>
      </c>
      <c r="M125" s="21">
        <v>533657785781571.25</v>
      </c>
      <c r="N125" s="13">
        <v>1.0996970871569664E+16</v>
      </c>
      <c r="O125" s="13">
        <v>1.0996970871569664E+16</v>
      </c>
    </row>
    <row r="126" spans="1:15" x14ac:dyDescent="0.2">
      <c r="A126" s="5">
        <v>8.5</v>
      </c>
      <c r="B126" s="13" t="s">
        <v>29</v>
      </c>
      <c r="C126" s="13" t="s">
        <v>29</v>
      </c>
      <c r="D126" s="13" t="s">
        <v>29</v>
      </c>
      <c r="E126" s="13">
        <v>3.044553380524484E+16</v>
      </c>
      <c r="F126" s="13" t="s">
        <v>29</v>
      </c>
      <c r="G126" s="13" t="s">
        <v>29</v>
      </c>
      <c r="H126" s="13" t="s">
        <v>29</v>
      </c>
      <c r="I126" s="13">
        <v>340714287358664.25</v>
      </c>
      <c r="J126" s="13">
        <v>28762820213.364685</v>
      </c>
      <c r="K126" s="13">
        <v>140953001179575.12</v>
      </c>
      <c r="L126" s="21">
        <v>3.044553380524484E+16</v>
      </c>
      <c r="M126" s="21">
        <v>481696051358452.75</v>
      </c>
      <c r="N126" s="13">
        <v>3.0927229856603292E+16</v>
      </c>
      <c r="O126" s="13">
        <v>3.0927229856603292E+16</v>
      </c>
    </row>
    <row r="127" spans="1:15" x14ac:dyDescent="0.2">
      <c r="A127" s="5">
        <v>9</v>
      </c>
      <c r="B127" s="13" t="s">
        <v>29</v>
      </c>
      <c r="C127" s="13" t="s">
        <v>29</v>
      </c>
      <c r="D127" s="13" t="s">
        <v>29</v>
      </c>
      <c r="E127" s="13">
        <v>1.5706559628580164E+16</v>
      </c>
      <c r="F127" s="13" t="s">
        <v>29</v>
      </c>
      <c r="G127" s="13" t="s">
        <v>29</v>
      </c>
      <c r="H127" s="13" t="s">
        <v>29</v>
      </c>
      <c r="I127" s="13">
        <v>219172162170678.59</v>
      </c>
      <c r="J127" s="13">
        <v>22884273615.306602</v>
      </c>
      <c r="K127" s="13">
        <v>112145019923785.08</v>
      </c>
      <c r="L127" s="21">
        <v>1.5706559628580164E+16</v>
      </c>
      <c r="M127" s="21">
        <v>331340066368079</v>
      </c>
      <c r="N127" s="13">
        <v>1.6037899694948244E+16</v>
      </c>
      <c r="O127" s="13">
        <v>1.6037899694948244E+16</v>
      </c>
    </row>
    <row r="128" spans="1:15" x14ac:dyDescent="0.2">
      <c r="A128" s="5">
        <v>9.5</v>
      </c>
      <c r="B128" s="13" t="s">
        <v>29</v>
      </c>
      <c r="C128" s="13" t="s">
        <v>29</v>
      </c>
      <c r="D128" s="13" t="s">
        <v>29</v>
      </c>
      <c r="E128" s="13">
        <v>6129349385159781</v>
      </c>
      <c r="F128" s="13">
        <v>1242462102839.4697</v>
      </c>
      <c r="G128" s="13" t="s">
        <v>29</v>
      </c>
      <c r="H128" s="13" t="s">
        <v>29</v>
      </c>
      <c r="I128" s="13">
        <v>206618938610742.03</v>
      </c>
      <c r="J128" s="13">
        <v>18433709893.573761</v>
      </c>
      <c r="K128" s="13">
        <v>90334908506835.156</v>
      </c>
      <c r="L128" s="21">
        <v>6130591847262620</v>
      </c>
      <c r="M128" s="21">
        <v>296972280827470.75</v>
      </c>
      <c r="N128" s="13">
        <v>6427564128090091</v>
      </c>
      <c r="O128" s="13">
        <v>6427564128090091</v>
      </c>
    </row>
    <row r="129" spans="1:15" x14ac:dyDescent="0.2">
      <c r="A129" s="5">
        <v>10</v>
      </c>
      <c r="B129" s="13">
        <v>119617864.95561649</v>
      </c>
      <c r="C129" s="13">
        <v>88273048159.942764</v>
      </c>
      <c r="D129" s="13">
        <v>866752605464.86975</v>
      </c>
      <c r="E129" s="13">
        <v>3060251328328596</v>
      </c>
      <c r="F129" s="13">
        <v>2320788802220.3535</v>
      </c>
      <c r="G129" s="13">
        <v>298672850956.62073</v>
      </c>
      <c r="H129" s="13" t="s">
        <v>29</v>
      </c>
      <c r="I129" s="13">
        <v>142813620681823.31</v>
      </c>
      <c r="J129" s="13">
        <v>15014371919.002628</v>
      </c>
      <c r="K129" s="13">
        <v>73578347571995.219</v>
      </c>
      <c r="L129" s="21">
        <v>3063527262402306.5</v>
      </c>
      <c r="M129" s="21">
        <v>216705655476694.16</v>
      </c>
      <c r="N129" s="13">
        <v>3280232917879000.5</v>
      </c>
      <c r="O129" s="13">
        <v>3280232917879000.5</v>
      </c>
    </row>
    <row r="130" spans="1:15" x14ac:dyDescent="0.2">
      <c r="A130" s="5">
        <v>10.5</v>
      </c>
      <c r="B130" s="13">
        <v>2059032197.122957</v>
      </c>
      <c r="C130" s="13">
        <v>2367017390684.8818</v>
      </c>
      <c r="D130" s="13">
        <v>31873099387588.789</v>
      </c>
      <c r="E130" s="13">
        <v>6593481419553998</v>
      </c>
      <c r="F130" s="13">
        <v>10619414984600.047</v>
      </c>
      <c r="G130" s="13">
        <v>5656351476312.7754</v>
      </c>
      <c r="H130" s="13" t="s">
        <v>29</v>
      </c>
      <c r="I130" s="13">
        <v>94966717489114.656</v>
      </c>
      <c r="J130" s="13">
        <v>12352360935.209198</v>
      </c>
      <c r="K130" s="13">
        <v>60533088638577.727</v>
      </c>
      <c r="L130" s="21">
        <v>6638343010349069</v>
      </c>
      <c r="M130" s="21">
        <v>161168509964940.38</v>
      </c>
      <c r="N130" s="13">
        <v>6799511520314010</v>
      </c>
      <c r="O130" s="13">
        <v>6799511520314010</v>
      </c>
    </row>
    <row r="131" spans="1:15" x14ac:dyDescent="0.2">
      <c r="A131" s="5">
        <v>11</v>
      </c>
      <c r="B131" s="13">
        <v>9542327551.9769497</v>
      </c>
      <c r="C131" s="13">
        <v>11744523722476.84</v>
      </c>
      <c r="D131" s="13">
        <v>163211814443032.19</v>
      </c>
      <c r="E131" s="13">
        <v>1.5420577952161188E+16</v>
      </c>
      <c r="F131" s="13">
        <v>2844603403423.6055</v>
      </c>
      <c r="G131" s="13">
        <v>26684659950230.371</v>
      </c>
      <c r="H131" s="13" t="s">
        <v>29</v>
      </c>
      <c r="I131" s="13">
        <v>12977616236615.018</v>
      </c>
      <c r="J131" s="13" t="s">
        <v>29</v>
      </c>
      <c r="K131" s="13" t="s">
        <v>29</v>
      </c>
      <c r="L131" s="21">
        <v>1.5598388436057672E+16</v>
      </c>
      <c r="M131" s="21">
        <v>39662276186845.391</v>
      </c>
      <c r="N131" s="13">
        <v>1.5638050712244518E+16</v>
      </c>
      <c r="O131" s="13">
        <v>1.5638050712244518E+16</v>
      </c>
    </row>
    <row r="132" spans="1:15" x14ac:dyDescent="0.2">
      <c r="A132" s="5">
        <v>11.5</v>
      </c>
      <c r="B132" s="13">
        <v>7706050710.5147753</v>
      </c>
      <c r="C132" s="13">
        <v>9498711784208.0762</v>
      </c>
      <c r="D132" s="13">
        <v>132089094982962.27</v>
      </c>
      <c r="E132" s="13">
        <v>1399863056926313.5</v>
      </c>
      <c r="F132" s="13">
        <v>2381228679401.521</v>
      </c>
      <c r="G132" s="13">
        <v>21558258431665.852</v>
      </c>
      <c r="H132" s="13" t="s">
        <v>29</v>
      </c>
      <c r="I132" s="13" t="s">
        <v>29</v>
      </c>
      <c r="J132" s="13" t="s">
        <v>29</v>
      </c>
      <c r="K132" s="13" t="s">
        <v>29</v>
      </c>
      <c r="L132" s="21">
        <v>1543839798423595.8</v>
      </c>
      <c r="M132" s="21">
        <v>21558258431665.852</v>
      </c>
      <c r="N132" s="13">
        <v>1565398056855261.5</v>
      </c>
      <c r="O132" s="13">
        <v>1565398056855261.5</v>
      </c>
    </row>
    <row r="133" spans="1:15" x14ac:dyDescent="0.2">
      <c r="A133" s="5">
        <v>12</v>
      </c>
      <c r="B133" s="13">
        <v>1025806708.8226682</v>
      </c>
      <c r="C133" s="13">
        <v>1167824568332.3159</v>
      </c>
      <c r="D133" s="13">
        <v>15650696783049.572</v>
      </c>
      <c r="E133" s="13">
        <v>251132790147209.62</v>
      </c>
      <c r="F133" s="13">
        <v>8146584622158.5039</v>
      </c>
      <c r="G133" s="13">
        <v>2811044172524.1025</v>
      </c>
      <c r="H133" s="13" t="s">
        <v>29</v>
      </c>
      <c r="I133" s="13" t="s">
        <v>29</v>
      </c>
      <c r="J133" s="13">
        <v>7240727198.5930834</v>
      </c>
      <c r="K133" s="13">
        <v>35483385210260.016</v>
      </c>
      <c r="L133" s="21">
        <v>276098921927458.84</v>
      </c>
      <c r="M133" s="21">
        <v>38301670109982.711</v>
      </c>
      <c r="N133" s="13">
        <v>314400592037441.56</v>
      </c>
      <c r="O133" s="13">
        <v>314400592037441.56</v>
      </c>
    </row>
    <row r="134" spans="1:15" x14ac:dyDescent="0.2">
      <c r="A134" s="5">
        <v>12.5</v>
      </c>
      <c r="B134" s="13">
        <v>15142804.038181417</v>
      </c>
      <c r="C134" s="13">
        <v>9521684540.3837738</v>
      </c>
      <c r="D134" s="13">
        <v>76658297764.162979</v>
      </c>
      <c r="E134" s="13">
        <v>146816559155513.38</v>
      </c>
      <c r="F134" s="13">
        <v>73542457081123.391</v>
      </c>
      <c r="G134" s="13">
        <v>36805124446.441025</v>
      </c>
      <c r="H134" s="13" t="s">
        <v>29</v>
      </c>
      <c r="I134" s="13" t="s">
        <v>29</v>
      </c>
      <c r="J134" s="13" t="s">
        <v>29</v>
      </c>
      <c r="K134" s="13" t="s">
        <v>29</v>
      </c>
      <c r="L134" s="21">
        <v>220445211361745.38</v>
      </c>
      <c r="M134" s="21">
        <v>36805124446.441025</v>
      </c>
      <c r="N134" s="13">
        <v>220482016486191.81</v>
      </c>
      <c r="O134" s="13">
        <v>220482016486191.81</v>
      </c>
    </row>
    <row r="135" spans="1:15" x14ac:dyDescent="0.2">
      <c r="A135" s="5">
        <v>13</v>
      </c>
      <c r="B135" s="13">
        <v>5158494.2511970587</v>
      </c>
      <c r="C135" s="13">
        <v>2355338322.7440882</v>
      </c>
      <c r="D135" s="13">
        <v>8345724039.6357059</v>
      </c>
      <c r="E135" s="13">
        <v>848646042032138.5</v>
      </c>
      <c r="F135" s="13">
        <v>48915563576913.539</v>
      </c>
      <c r="G135" s="13">
        <v>11997964012.216898</v>
      </c>
      <c r="H135" s="13" t="s">
        <v>29</v>
      </c>
      <c r="I135" s="13" t="s">
        <v>29</v>
      </c>
      <c r="J135" s="13" t="s">
        <v>29</v>
      </c>
      <c r="K135" s="13" t="s">
        <v>29</v>
      </c>
      <c r="L135" s="21">
        <v>897572311829908.62</v>
      </c>
      <c r="M135" s="21">
        <v>11997964012.216898</v>
      </c>
      <c r="N135" s="13">
        <v>897584309793920.88</v>
      </c>
      <c r="O135" s="13">
        <v>897584309793920.88</v>
      </c>
    </row>
    <row r="136" spans="1:15" x14ac:dyDescent="0.2">
      <c r="A136" s="5">
        <v>13.5</v>
      </c>
      <c r="B136" s="13">
        <v>4435691.0154373338</v>
      </c>
      <c r="C136" s="13">
        <v>2025310590.2147269</v>
      </c>
      <c r="D136" s="13">
        <v>7176329242.0730991</v>
      </c>
      <c r="E136" s="13">
        <v>349688522461280.31</v>
      </c>
      <c r="F136" s="13">
        <v>33920031522506.828</v>
      </c>
      <c r="G136" s="13">
        <v>10316820874.653702</v>
      </c>
      <c r="H136" s="13" t="s">
        <v>29</v>
      </c>
      <c r="I136" s="13" t="s">
        <v>29</v>
      </c>
      <c r="J136" s="13">
        <v>58075979787.531128</v>
      </c>
      <c r="K136" s="13">
        <v>510318241057793.81</v>
      </c>
      <c r="L136" s="21">
        <v>383617760059310.44</v>
      </c>
      <c r="M136" s="21">
        <v>510386633858456</v>
      </c>
      <c r="N136" s="13">
        <v>894004393917766.38</v>
      </c>
      <c r="O136" s="13">
        <v>894004393917766.38</v>
      </c>
    </row>
    <row r="137" spans="1:15" x14ac:dyDescent="0.2">
      <c r="A137" s="5">
        <v>14</v>
      </c>
      <c r="B137" s="13">
        <v>17365077.824732367</v>
      </c>
      <c r="C137" s="13">
        <v>12900264236.645025</v>
      </c>
      <c r="D137" s="13">
        <v>127538909448.81119</v>
      </c>
      <c r="E137" s="13">
        <v>59285833529103.125</v>
      </c>
      <c r="F137" s="13">
        <v>41832928021425.133</v>
      </c>
      <c r="G137" s="13">
        <v>43410721449.611542</v>
      </c>
      <c r="H137" s="13" t="s">
        <v>29</v>
      </c>
      <c r="I137" s="13" t="s">
        <v>29</v>
      </c>
      <c r="J137" s="13">
        <v>44691024441.095642</v>
      </c>
      <c r="K137" s="13">
        <v>418212569122422.25</v>
      </c>
      <c r="L137" s="21">
        <v>101259218089291.53</v>
      </c>
      <c r="M137" s="21">
        <v>418300670868312.94</v>
      </c>
      <c r="N137" s="13">
        <v>519559888957604.5</v>
      </c>
      <c r="O137" s="13">
        <v>519559888957604.5</v>
      </c>
    </row>
    <row r="138" spans="1:15" x14ac:dyDescent="0.2">
      <c r="A138" s="5">
        <v>14.5</v>
      </c>
      <c r="B138" s="13" t="s">
        <v>29</v>
      </c>
      <c r="C138" s="13" t="s">
        <v>29</v>
      </c>
      <c r="D138" s="13" t="s">
        <v>29</v>
      </c>
      <c r="E138" s="13">
        <v>6624829779473.8896</v>
      </c>
      <c r="F138" s="13">
        <v>6271504053874.7871</v>
      </c>
      <c r="G138" s="13" t="s">
        <v>29</v>
      </c>
      <c r="H138" s="13">
        <v>200615734619.16763</v>
      </c>
      <c r="I138" s="13" t="s">
        <v>29</v>
      </c>
      <c r="J138" s="13">
        <v>170440340299.59143</v>
      </c>
      <c r="K138" s="13">
        <v>2143765975642047.5</v>
      </c>
      <c r="L138" s="21">
        <v>12896333833348.676</v>
      </c>
      <c r="M138" s="21">
        <v>2144137031716966.2</v>
      </c>
      <c r="N138" s="13">
        <v>2157033365550315</v>
      </c>
      <c r="O138" s="13">
        <v>2157033365550315</v>
      </c>
    </row>
    <row r="139" spans="1:15" x14ac:dyDescent="0.2">
      <c r="A139" s="5">
        <v>15</v>
      </c>
      <c r="B139" s="13" t="s">
        <v>29</v>
      </c>
      <c r="C139" s="13" t="s">
        <v>29</v>
      </c>
      <c r="D139" s="13" t="s">
        <v>29</v>
      </c>
      <c r="E139" s="13">
        <v>34319837033662.145</v>
      </c>
      <c r="F139" s="13">
        <v>9959270422801.4551</v>
      </c>
      <c r="G139" s="13" t="s">
        <v>29</v>
      </c>
      <c r="H139" s="13">
        <v>6024345376789.7686</v>
      </c>
      <c r="I139" s="13" t="s">
        <v>29</v>
      </c>
      <c r="J139" s="13">
        <v>627350624955.9176</v>
      </c>
      <c r="K139" s="13">
        <v>1.0178757533877136E+16</v>
      </c>
      <c r="L139" s="21">
        <v>44279107456463.602</v>
      </c>
      <c r="M139" s="21">
        <v>1.0185409229878882E+16</v>
      </c>
      <c r="N139" s="13">
        <v>1.0229688337335346E+16</v>
      </c>
      <c r="O139" s="13">
        <v>1.0229688337335346E+16</v>
      </c>
    </row>
    <row r="140" spans="1:15" x14ac:dyDescent="0.2">
      <c r="A140" s="5">
        <v>15.5</v>
      </c>
      <c r="B140" s="13" t="s">
        <v>29</v>
      </c>
      <c r="C140" s="13" t="s">
        <v>29</v>
      </c>
      <c r="D140" s="13" t="s">
        <v>29</v>
      </c>
      <c r="E140" s="13">
        <v>30101175823036.387</v>
      </c>
      <c r="F140" s="13" t="s">
        <v>29</v>
      </c>
      <c r="G140" s="13" t="s">
        <v>29</v>
      </c>
      <c r="H140" s="13">
        <v>49201901025522.602</v>
      </c>
      <c r="I140" s="13" t="s">
        <v>29</v>
      </c>
      <c r="J140" s="13">
        <v>829037254159.08923</v>
      </c>
      <c r="K140" s="13">
        <v>1.4175712074608276E+16</v>
      </c>
      <c r="L140" s="21">
        <v>30101175823036.387</v>
      </c>
      <c r="M140" s="21">
        <v>1.4225743012887958E+16</v>
      </c>
      <c r="N140" s="13">
        <v>1.4255844188710994E+16</v>
      </c>
      <c r="O140" s="13">
        <v>1.4255844188710994E+16</v>
      </c>
    </row>
    <row r="141" spans="1:15" x14ac:dyDescent="0.2">
      <c r="A141" s="5">
        <v>16</v>
      </c>
      <c r="B141" s="13" t="s">
        <v>29</v>
      </c>
      <c r="C141" s="13" t="s">
        <v>29</v>
      </c>
      <c r="D141" s="13" t="s">
        <v>29</v>
      </c>
      <c r="E141" s="13">
        <v>8341027984448.7568</v>
      </c>
      <c r="F141" s="13" t="s">
        <v>29</v>
      </c>
      <c r="G141" s="13" t="s">
        <v>29</v>
      </c>
      <c r="H141" s="13">
        <v>20647472192076.691</v>
      </c>
      <c r="I141" s="13" t="s">
        <v>29</v>
      </c>
      <c r="J141" s="13">
        <v>1319283555536.5674</v>
      </c>
      <c r="K141" s="13">
        <v>2.4004649043652296E+16</v>
      </c>
      <c r="L141" s="21">
        <v>8341027984448.7568</v>
      </c>
      <c r="M141" s="21">
        <v>2.4026615799399908E+16</v>
      </c>
      <c r="N141" s="13">
        <v>2.403495682738436E+16</v>
      </c>
      <c r="O141" s="13">
        <v>2.403495682738436E+16</v>
      </c>
    </row>
    <row r="142" spans="1:15" x14ac:dyDescent="0.2">
      <c r="A142" s="5">
        <v>16.5</v>
      </c>
      <c r="B142" s="13" t="s">
        <v>29</v>
      </c>
      <c r="C142" s="13" t="s">
        <v>29</v>
      </c>
      <c r="D142" s="13" t="s">
        <v>29</v>
      </c>
      <c r="E142" s="13">
        <v>17119966374511.086</v>
      </c>
      <c r="F142" s="13" t="s">
        <v>29</v>
      </c>
      <c r="G142" s="13" t="s">
        <v>29</v>
      </c>
      <c r="H142" s="13">
        <v>13198123316633.641</v>
      </c>
      <c r="I142" s="13" t="s">
        <v>29</v>
      </c>
      <c r="J142" s="13">
        <v>1325782680169.686</v>
      </c>
      <c r="K142" s="13">
        <v>2.4476863155203352E+16</v>
      </c>
      <c r="L142" s="21">
        <v>17119966374511.086</v>
      </c>
      <c r="M142" s="21">
        <v>2.4491387061200156E+16</v>
      </c>
      <c r="N142" s="13">
        <v>2.4508507027574668E+16</v>
      </c>
      <c r="O142" s="13">
        <v>2.4508507027574668E+16</v>
      </c>
    </row>
    <row r="143" spans="1:15" x14ac:dyDescent="0.2">
      <c r="A143" s="5">
        <v>17</v>
      </c>
      <c r="B143" s="13" t="s">
        <v>29</v>
      </c>
      <c r="C143" s="13" t="s">
        <v>29</v>
      </c>
      <c r="D143" s="13" t="s">
        <v>29</v>
      </c>
      <c r="E143" s="13">
        <v>10440467240532.982</v>
      </c>
      <c r="F143" s="13" t="s">
        <v>29</v>
      </c>
      <c r="G143" s="13" t="s">
        <v>29</v>
      </c>
      <c r="H143" s="13">
        <v>695655745946.90955</v>
      </c>
      <c r="I143" s="13" t="s">
        <v>29</v>
      </c>
      <c r="J143" s="13">
        <v>560292121322.20227</v>
      </c>
      <c r="K143" s="13">
        <v>9942803760381738</v>
      </c>
      <c r="L143" s="21">
        <v>10440467240532.982</v>
      </c>
      <c r="M143" s="21">
        <v>9944059708249008</v>
      </c>
      <c r="N143" s="13">
        <v>9954500175489540</v>
      </c>
      <c r="O143" s="13">
        <v>9954500175489540</v>
      </c>
    </row>
    <row r="144" spans="1:15" x14ac:dyDescent="0.2">
      <c r="A144" s="5">
        <v>17.5</v>
      </c>
      <c r="B144" s="13" t="s">
        <v>29</v>
      </c>
      <c r="C144" s="13" t="s">
        <v>29</v>
      </c>
      <c r="D144" s="13" t="s">
        <v>29</v>
      </c>
      <c r="E144" s="13" t="s">
        <v>29</v>
      </c>
      <c r="F144" s="13" t="s">
        <v>29</v>
      </c>
      <c r="G144" s="13" t="s">
        <v>29</v>
      </c>
      <c r="H144" s="13">
        <v>94555066986.874557</v>
      </c>
      <c r="I144" s="13" t="s">
        <v>29</v>
      </c>
      <c r="J144" s="13">
        <v>80278823220.997498</v>
      </c>
      <c r="K144" s="13">
        <v>1189639125131802.2</v>
      </c>
      <c r="L144" s="21" t="s">
        <v>29</v>
      </c>
      <c r="M144" s="21">
        <v>1189813959022010</v>
      </c>
      <c r="N144" s="13">
        <v>1189813959022010</v>
      </c>
      <c r="O144" s="13">
        <v>1189813959022010</v>
      </c>
    </row>
    <row r="145" spans="1:15" x14ac:dyDescent="0.2">
      <c r="A145" s="5">
        <v>18</v>
      </c>
      <c r="B145" s="13" t="s">
        <v>29</v>
      </c>
      <c r="C145" s="13" t="s">
        <v>29</v>
      </c>
      <c r="D145" s="13" t="s">
        <v>29</v>
      </c>
      <c r="E145" s="13" t="s">
        <v>29</v>
      </c>
      <c r="F145" s="13" t="s">
        <v>29</v>
      </c>
      <c r="G145" s="13" t="s">
        <v>29</v>
      </c>
      <c r="H145" s="13" t="s">
        <v>29</v>
      </c>
      <c r="I145" s="13" t="s">
        <v>29</v>
      </c>
      <c r="J145" s="13">
        <v>9135760859.4683514</v>
      </c>
      <c r="K145" s="13">
        <v>89424305105898.391</v>
      </c>
      <c r="L145" s="21" t="s">
        <v>29</v>
      </c>
      <c r="M145" s="21">
        <v>89433440866757.859</v>
      </c>
      <c r="N145" s="13">
        <v>89433440866757.859</v>
      </c>
      <c r="O145" s="13">
        <v>89433440866757.859</v>
      </c>
    </row>
    <row r="146" spans="1:15" x14ac:dyDescent="0.2">
      <c r="A146" s="5">
        <v>18.5</v>
      </c>
      <c r="B146" s="13" t="s">
        <v>29</v>
      </c>
      <c r="C146" s="13" t="s">
        <v>29</v>
      </c>
      <c r="D146" s="13" t="s">
        <v>29</v>
      </c>
      <c r="E146" s="13" t="s">
        <v>29</v>
      </c>
      <c r="F146" s="13" t="s">
        <v>29</v>
      </c>
      <c r="G146" s="13" t="s">
        <v>29</v>
      </c>
      <c r="H146" s="13" t="s">
        <v>29</v>
      </c>
      <c r="I146" s="13" t="s">
        <v>29</v>
      </c>
      <c r="J146" s="13">
        <v>1800708913.1510057</v>
      </c>
      <c r="K146" s="13">
        <v>11261643005019.023</v>
      </c>
      <c r="L146" s="21" t="s">
        <v>29</v>
      </c>
      <c r="M146" s="21">
        <v>11263443713932.174</v>
      </c>
      <c r="N146" s="13">
        <v>11263443713932.174</v>
      </c>
      <c r="O146" s="13">
        <v>11263443713932.174</v>
      </c>
    </row>
    <row r="147" spans="1:15" x14ac:dyDescent="0.2">
      <c r="A147" s="5">
        <v>19</v>
      </c>
      <c r="B147" s="13" t="s">
        <v>29</v>
      </c>
      <c r="C147" s="13" t="s">
        <v>29</v>
      </c>
      <c r="D147" s="13" t="s">
        <v>29</v>
      </c>
      <c r="E147" s="13" t="s">
        <v>29</v>
      </c>
      <c r="F147" s="13" t="s">
        <v>29</v>
      </c>
      <c r="G147" s="13" t="s">
        <v>29</v>
      </c>
      <c r="H147" s="13" t="s">
        <v>29</v>
      </c>
      <c r="I147" s="13" t="s">
        <v>29</v>
      </c>
      <c r="J147" s="13" t="s">
        <v>29</v>
      </c>
      <c r="K147" s="13" t="s">
        <v>29</v>
      </c>
      <c r="L147" s="21" t="s">
        <v>29</v>
      </c>
      <c r="M147" s="21" t="s">
        <v>29</v>
      </c>
      <c r="N147" s="13" t="s">
        <v>29</v>
      </c>
      <c r="O147" s="13" t="s">
        <v>29</v>
      </c>
    </row>
    <row r="148" spans="1:15" x14ac:dyDescent="0.2">
      <c r="A148" s="5">
        <v>19.5</v>
      </c>
      <c r="B148" s="13" t="s">
        <v>29</v>
      </c>
      <c r="C148" s="13" t="s">
        <v>29</v>
      </c>
      <c r="D148" s="13" t="s">
        <v>29</v>
      </c>
      <c r="E148" s="13" t="s">
        <v>29</v>
      </c>
      <c r="F148" s="13" t="s">
        <v>29</v>
      </c>
      <c r="G148" s="13" t="s">
        <v>29</v>
      </c>
      <c r="H148" s="13" t="s">
        <v>29</v>
      </c>
      <c r="I148" s="13" t="s">
        <v>29</v>
      </c>
      <c r="J148" s="13" t="s">
        <v>29</v>
      </c>
      <c r="K148" s="13" t="s">
        <v>29</v>
      </c>
      <c r="L148" s="21" t="s">
        <v>29</v>
      </c>
      <c r="M148" s="21" t="s">
        <v>29</v>
      </c>
      <c r="N148" s="13" t="s">
        <v>29</v>
      </c>
      <c r="O148" s="13" t="s">
        <v>29</v>
      </c>
    </row>
    <row r="149" spans="1:15" x14ac:dyDescent="0.2">
      <c r="A149" s="5">
        <v>20</v>
      </c>
      <c r="B149" s="13" t="s">
        <v>29</v>
      </c>
      <c r="C149" s="13" t="s">
        <v>29</v>
      </c>
      <c r="D149" s="13" t="s">
        <v>29</v>
      </c>
      <c r="E149" s="13" t="s">
        <v>29</v>
      </c>
      <c r="F149" s="13" t="s">
        <v>29</v>
      </c>
      <c r="G149" s="13" t="s">
        <v>29</v>
      </c>
      <c r="H149" s="13" t="s">
        <v>29</v>
      </c>
      <c r="I149" s="13" t="s">
        <v>29</v>
      </c>
      <c r="J149" s="13" t="s">
        <v>29</v>
      </c>
      <c r="K149" s="13" t="s">
        <v>29</v>
      </c>
      <c r="L149" s="21" t="s">
        <v>29</v>
      </c>
      <c r="M149" s="21" t="s">
        <v>29</v>
      </c>
      <c r="N149" s="13" t="s">
        <v>29</v>
      </c>
      <c r="O149" s="13" t="s">
        <v>29</v>
      </c>
    </row>
    <row r="150" spans="1:15" x14ac:dyDescent="0.2">
      <c r="A150" s="5">
        <v>20.5</v>
      </c>
      <c r="B150" s="13" t="s">
        <v>29</v>
      </c>
      <c r="C150" s="13" t="s">
        <v>29</v>
      </c>
      <c r="D150" s="13" t="s">
        <v>29</v>
      </c>
      <c r="E150" s="13" t="s">
        <v>29</v>
      </c>
      <c r="F150" s="13" t="s">
        <v>29</v>
      </c>
      <c r="G150" s="13" t="s">
        <v>29</v>
      </c>
      <c r="H150" s="13" t="s">
        <v>29</v>
      </c>
      <c r="I150" s="13" t="s">
        <v>29</v>
      </c>
      <c r="J150" s="13" t="s">
        <v>29</v>
      </c>
      <c r="K150" s="13" t="s">
        <v>29</v>
      </c>
      <c r="L150" s="21" t="s">
        <v>29</v>
      </c>
      <c r="M150" s="21" t="s">
        <v>29</v>
      </c>
      <c r="N150" s="13" t="s">
        <v>29</v>
      </c>
      <c r="O150" s="13" t="s">
        <v>29</v>
      </c>
    </row>
    <row r="151" spans="1:15" x14ac:dyDescent="0.2">
      <c r="A151" s="5">
        <v>21</v>
      </c>
      <c r="B151" s="13" t="s">
        <v>29</v>
      </c>
      <c r="C151" s="13" t="s">
        <v>29</v>
      </c>
      <c r="D151" s="13" t="s">
        <v>29</v>
      </c>
      <c r="E151" s="13" t="s">
        <v>29</v>
      </c>
      <c r="F151" s="13" t="s">
        <v>29</v>
      </c>
      <c r="G151" s="13" t="s">
        <v>29</v>
      </c>
      <c r="H151" s="13" t="s">
        <v>29</v>
      </c>
      <c r="I151" s="13" t="s">
        <v>29</v>
      </c>
      <c r="J151" s="13" t="s">
        <v>29</v>
      </c>
      <c r="K151" s="13" t="s">
        <v>29</v>
      </c>
      <c r="L151" s="21" t="s">
        <v>29</v>
      </c>
      <c r="M151" s="21" t="s">
        <v>29</v>
      </c>
      <c r="N151" s="13" t="s">
        <v>29</v>
      </c>
      <c r="O151" s="13" t="s">
        <v>29</v>
      </c>
    </row>
    <row r="152" spans="1:15" x14ac:dyDescent="0.2">
      <c r="A152" s="5">
        <v>21.5</v>
      </c>
      <c r="B152" s="13" t="s">
        <v>29</v>
      </c>
      <c r="C152" s="13" t="s">
        <v>29</v>
      </c>
      <c r="D152" s="13" t="s">
        <v>29</v>
      </c>
      <c r="E152" s="13" t="s">
        <v>29</v>
      </c>
      <c r="F152" s="13" t="s">
        <v>29</v>
      </c>
      <c r="G152" s="13" t="s">
        <v>29</v>
      </c>
      <c r="H152" s="13" t="s">
        <v>29</v>
      </c>
      <c r="I152" s="13" t="s">
        <v>29</v>
      </c>
      <c r="J152" s="13" t="s">
        <v>29</v>
      </c>
      <c r="K152" s="13" t="s">
        <v>29</v>
      </c>
      <c r="L152" s="21" t="s">
        <v>29</v>
      </c>
      <c r="M152" s="21" t="s">
        <v>29</v>
      </c>
      <c r="N152" s="13" t="s">
        <v>29</v>
      </c>
      <c r="O152" s="13" t="s">
        <v>29</v>
      </c>
    </row>
    <row r="153" spans="1:15" x14ac:dyDescent="0.2">
      <c r="A153" s="5">
        <v>22</v>
      </c>
      <c r="B153" s="13" t="s">
        <v>29</v>
      </c>
      <c r="C153" s="13" t="s">
        <v>29</v>
      </c>
      <c r="D153" s="13" t="s">
        <v>29</v>
      </c>
      <c r="E153" s="13" t="s">
        <v>29</v>
      </c>
      <c r="F153" s="13" t="s">
        <v>29</v>
      </c>
      <c r="G153" s="13" t="s">
        <v>29</v>
      </c>
      <c r="H153" s="13" t="s">
        <v>29</v>
      </c>
      <c r="I153" s="13" t="s">
        <v>29</v>
      </c>
      <c r="J153" s="13" t="s">
        <v>29</v>
      </c>
      <c r="K153" s="13" t="s">
        <v>29</v>
      </c>
      <c r="L153" s="21" t="s">
        <v>29</v>
      </c>
      <c r="M153" s="21" t="s">
        <v>29</v>
      </c>
      <c r="N153" s="13" t="s">
        <v>29</v>
      </c>
      <c r="O153" s="13" t="s">
        <v>29</v>
      </c>
    </row>
    <row r="154" spans="1:15" x14ac:dyDescent="0.2">
      <c r="A154" s="5">
        <v>22.5</v>
      </c>
      <c r="B154" s="13" t="s">
        <v>29</v>
      </c>
      <c r="C154" s="13" t="s">
        <v>29</v>
      </c>
      <c r="D154" s="13" t="s">
        <v>29</v>
      </c>
      <c r="E154" s="13" t="s">
        <v>29</v>
      </c>
      <c r="F154" s="13" t="s">
        <v>29</v>
      </c>
      <c r="G154" s="13" t="s">
        <v>29</v>
      </c>
      <c r="H154" s="13" t="s">
        <v>29</v>
      </c>
      <c r="I154" s="13" t="s">
        <v>29</v>
      </c>
      <c r="J154" s="13" t="s">
        <v>29</v>
      </c>
      <c r="K154" s="13" t="s">
        <v>29</v>
      </c>
      <c r="L154" s="21" t="s">
        <v>29</v>
      </c>
      <c r="M154" s="21" t="s">
        <v>29</v>
      </c>
      <c r="N154" s="13" t="s">
        <v>29</v>
      </c>
      <c r="O154" s="13" t="s">
        <v>29</v>
      </c>
    </row>
    <row r="155" spans="1:15" x14ac:dyDescent="0.2">
      <c r="A155" s="5">
        <v>23</v>
      </c>
      <c r="B155" s="13" t="s">
        <v>29</v>
      </c>
      <c r="C155" s="13" t="s">
        <v>29</v>
      </c>
      <c r="D155" s="13" t="s">
        <v>29</v>
      </c>
      <c r="E155" s="13" t="s">
        <v>29</v>
      </c>
      <c r="F155" s="13" t="s">
        <v>29</v>
      </c>
      <c r="G155" s="13" t="s">
        <v>29</v>
      </c>
      <c r="H155" s="13" t="s">
        <v>29</v>
      </c>
      <c r="I155" s="13" t="s">
        <v>29</v>
      </c>
      <c r="J155" s="13" t="s">
        <v>29</v>
      </c>
      <c r="K155" s="13" t="s">
        <v>29</v>
      </c>
      <c r="L155" s="21" t="s">
        <v>29</v>
      </c>
      <c r="M155" s="21" t="s">
        <v>29</v>
      </c>
      <c r="N155" s="13" t="s">
        <v>29</v>
      </c>
      <c r="O155" s="13" t="s">
        <v>29</v>
      </c>
    </row>
    <row r="156" spans="1:15" x14ac:dyDescent="0.2">
      <c r="A156" s="5">
        <v>23.5</v>
      </c>
      <c r="B156" s="13" t="s">
        <v>29</v>
      </c>
      <c r="C156" s="13" t="s">
        <v>29</v>
      </c>
      <c r="D156" s="13" t="s">
        <v>29</v>
      </c>
      <c r="E156" s="13" t="s">
        <v>29</v>
      </c>
      <c r="F156" s="13" t="s">
        <v>29</v>
      </c>
      <c r="G156" s="13" t="s">
        <v>29</v>
      </c>
      <c r="H156" s="13" t="s">
        <v>29</v>
      </c>
      <c r="I156" s="13" t="s">
        <v>29</v>
      </c>
      <c r="J156" s="13" t="s">
        <v>29</v>
      </c>
      <c r="K156" s="13" t="s">
        <v>29</v>
      </c>
      <c r="L156" s="21" t="s">
        <v>29</v>
      </c>
      <c r="M156" s="21" t="s">
        <v>29</v>
      </c>
      <c r="N156" s="13" t="s">
        <v>29</v>
      </c>
      <c r="O156" s="13" t="s">
        <v>29</v>
      </c>
    </row>
    <row r="157" spans="1:15" x14ac:dyDescent="0.2">
      <c r="A157" s="5">
        <v>24</v>
      </c>
      <c r="B157" s="13" t="s">
        <v>29</v>
      </c>
      <c r="C157" s="13" t="s">
        <v>29</v>
      </c>
      <c r="D157" s="13" t="s">
        <v>29</v>
      </c>
      <c r="E157" s="13" t="s">
        <v>29</v>
      </c>
      <c r="F157" s="13" t="s">
        <v>29</v>
      </c>
      <c r="G157" s="13" t="s">
        <v>29</v>
      </c>
      <c r="H157" s="13" t="s">
        <v>29</v>
      </c>
      <c r="I157" s="13" t="s">
        <v>29</v>
      </c>
      <c r="J157" s="13" t="s">
        <v>29</v>
      </c>
      <c r="K157" s="13" t="s">
        <v>29</v>
      </c>
      <c r="L157" s="21" t="s">
        <v>29</v>
      </c>
      <c r="M157" s="21" t="s">
        <v>29</v>
      </c>
      <c r="N157" s="13" t="s">
        <v>29</v>
      </c>
      <c r="O157" s="13" t="s">
        <v>29</v>
      </c>
    </row>
    <row r="158" spans="1:15" ht="16" thickBot="1" x14ac:dyDescent="0.25">
      <c r="A158" s="20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17"/>
    </row>
    <row r="159" spans="1:15" x14ac:dyDescent="0.2">
      <c r="A159" s="4" t="s">
        <v>6</v>
      </c>
      <c r="B159" s="14">
        <v>20494937100.522518</v>
      </c>
      <c r="C159" s="14">
        <v>24893153111552.043</v>
      </c>
      <c r="D159" s="14">
        <v>343911177462592.38</v>
      </c>
      <c r="E159" s="14">
        <v>9.1100822940551408E+16</v>
      </c>
      <c r="F159" s="14">
        <v>241996837273288.62</v>
      </c>
      <c r="G159" s="14">
        <v>57111517512472.641</v>
      </c>
      <c r="H159" s="14">
        <v>90062668458575.656</v>
      </c>
      <c r="I159" s="14">
        <v>1613443595429688.2</v>
      </c>
      <c r="J159" s="14">
        <v>5167513318883.2256</v>
      </c>
      <c r="K159" s="14">
        <v>8.7834069815445776E+16</v>
      </c>
      <c r="L159" s="14">
        <v>9.1711644603335904E+16</v>
      </c>
      <c r="M159" s="14">
        <v>8.9599855110165376E+16</v>
      </c>
      <c r="N159" s="14">
        <v>1.8131149971350125E+17</v>
      </c>
      <c r="O159" s="14">
        <v>1.8131149971350125E+17</v>
      </c>
    </row>
    <row r="160" spans="1:15" x14ac:dyDescent="0.2">
      <c r="A160" s="4" t="s">
        <v>13</v>
      </c>
      <c r="B160" s="13">
        <v>20473136331.682346</v>
      </c>
      <c r="C160" s="13">
        <v>24878227536725.184</v>
      </c>
      <c r="D160" s="13">
        <v>343776462223901.5</v>
      </c>
      <c r="E160" s="13">
        <v>9.058490128032536E+16</v>
      </c>
      <c r="F160" s="13">
        <v>150013103252680.44</v>
      </c>
      <c r="G160" s="13">
        <v>57057789970148.375</v>
      </c>
      <c r="H160" s="13">
        <v>0</v>
      </c>
      <c r="I160" s="13">
        <v>1613443595429688.2</v>
      </c>
      <c r="J160" s="13">
        <v>141344445217.92746</v>
      </c>
      <c r="K160" s="13">
        <v>692662388657969.88</v>
      </c>
      <c r="L160" s="13">
        <v>9.110358954647496E+16</v>
      </c>
      <c r="M160" s="13">
        <v>2363305118503024.5</v>
      </c>
      <c r="N160" s="13">
        <v>9.3466894664977984E+16</v>
      </c>
      <c r="O160" s="13">
        <v>9.3466894664977984E+16</v>
      </c>
    </row>
    <row r="161" spans="1:15" x14ac:dyDescent="0.2">
      <c r="A161" s="4" t="s">
        <v>17</v>
      </c>
      <c r="B161" s="15">
        <v>0.25570363504800442</v>
      </c>
      <c r="C161" s="15">
        <v>0.43240352374387347</v>
      </c>
      <c r="D161" s="15">
        <v>1.0576676740890962</v>
      </c>
      <c r="E161" s="15">
        <v>0.18878979110716848</v>
      </c>
      <c r="F161" s="15">
        <v>0.45135695720245306</v>
      </c>
      <c r="G161" s="15">
        <v>0.28105940550056019</v>
      </c>
      <c r="H161" s="15">
        <v>0.13804198234612131</v>
      </c>
      <c r="I161" s="15">
        <v>4.9773315743748402E-2</v>
      </c>
      <c r="J161" s="15">
        <v>9.5631940493237796E-2</v>
      </c>
      <c r="K161" s="15">
        <v>0.1763351179306368</v>
      </c>
      <c r="L161" s="15">
        <v>0.18212005760258607</v>
      </c>
      <c r="M161" s="15">
        <v>0.11481300804752125</v>
      </c>
      <c r="N161" s="15">
        <v>9.9720942088093373E-2</v>
      </c>
      <c r="O161" s="15">
        <v>9.9720942088093373E-2</v>
      </c>
    </row>
    <row r="162" spans="1:15" x14ac:dyDescent="0.2">
      <c r="A162" s="4" t="s">
        <v>18</v>
      </c>
      <c r="B162" s="5">
        <v>42.088818328901525</v>
      </c>
      <c r="C162" s="5">
        <v>71.173620008241571</v>
      </c>
      <c r="D162" s="5">
        <v>174.09209915506523</v>
      </c>
      <c r="E162" s="5">
        <v>31.074799616239929</v>
      </c>
      <c r="F162" s="5">
        <v>74.29335515552377</v>
      </c>
      <c r="G162" s="5">
        <v>46.262378145392205</v>
      </c>
      <c r="H162" s="5">
        <v>22.721710294171565</v>
      </c>
      <c r="I162" s="5">
        <v>8.1926877714209869</v>
      </c>
      <c r="J162" s="5">
        <v>15.741017405186941</v>
      </c>
      <c r="K162" s="5">
        <v>29.024760411382815</v>
      </c>
      <c r="L162" s="5">
        <v>29.976961481385665</v>
      </c>
      <c r="M162" s="5">
        <v>18.898221124621998</v>
      </c>
      <c r="N162" s="5">
        <v>16.41406706770017</v>
      </c>
      <c r="O162" s="23">
        <v>16.41406706770017</v>
      </c>
    </row>
    <row r="163" spans="1:1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1:15" ht="16" x14ac:dyDescent="0.2">
      <c r="A165" s="16" t="s">
        <v>19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7"/>
    </row>
    <row r="166" spans="1:1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1:15" x14ac:dyDescent="0.2">
      <c r="A167" s="2" t="s">
        <v>1</v>
      </c>
      <c r="B167" s="18" t="s">
        <v>20</v>
      </c>
      <c r="C167" s="18" t="s">
        <v>21</v>
      </c>
      <c r="D167" s="18" t="s">
        <v>22</v>
      </c>
      <c r="E167" s="18" t="s">
        <v>23</v>
      </c>
      <c r="F167" s="18" t="s">
        <v>24</v>
      </c>
      <c r="G167" s="19" t="s">
        <v>25</v>
      </c>
      <c r="H167" s="19" t="s">
        <v>26</v>
      </c>
      <c r="I167" s="19" t="s">
        <v>27</v>
      </c>
      <c r="J167" s="19" t="s">
        <v>30</v>
      </c>
      <c r="K167" s="19" t="s">
        <v>28</v>
      </c>
      <c r="L167" s="18" t="s">
        <v>2</v>
      </c>
      <c r="M167" s="19" t="s">
        <v>3</v>
      </c>
      <c r="N167" s="2" t="s">
        <v>4</v>
      </c>
      <c r="O167" s="4" t="s">
        <v>5</v>
      </c>
    </row>
    <row r="168" spans="1:15" x14ac:dyDescent="0.2">
      <c r="A168" s="5">
        <v>3</v>
      </c>
      <c r="B168" s="13" t="s">
        <v>29</v>
      </c>
      <c r="C168" s="13" t="s">
        <v>29</v>
      </c>
      <c r="D168" s="13" t="s">
        <v>29</v>
      </c>
      <c r="E168" s="13" t="s">
        <v>29</v>
      </c>
      <c r="F168" s="13" t="s">
        <v>29</v>
      </c>
      <c r="G168" s="13" t="s">
        <v>29</v>
      </c>
      <c r="H168" s="13" t="s">
        <v>29</v>
      </c>
      <c r="I168" s="13" t="s">
        <v>29</v>
      </c>
      <c r="J168" s="13" t="s">
        <v>29</v>
      </c>
      <c r="K168" s="13" t="s">
        <v>29</v>
      </c>
      <c r="L168" s="21" t="s">
        <v>29</v>
      </c>
      <c r="M168" s="21" t="s">
        <v>29</v>
      </c>
      <c r="N168" s="13" t="s">
        <v>29</v>
      </c>
      <c r="O168" s="13" t="s">
        <v>29</v>
      </c>
    </row>
    <row r="169" spans="1:15" x14ac:dyDescent="0.2">
      <c r="A169" s="5">
        <v>3.5</v>
      </c>
      <c r="B169" s="13" t="s">
        <v>29</v>
      </c>
      <c r="C169" s="13" t="s">
        <v>29</v>
      </c>
      <c r="D169" s="13" t="s">
        <v>29</v>
      </c>
      <c r="E169" s="13" t="s">
        <v>29</v>
      </c>
      <c r="F169" s="13" t="s">
        <v>29</v>
      </c>
      <c r="G169" s="13" t="s">
        <v>29</v>
      </c>
      <c r="H169" s="13" t="s">
        <v>29</v>
      </c>
      <c r="I169" s="13" t="s">
        <v>29</v>
      </c>
      <c r="J169" s="13" t="s">
        <v>29</v>
      </c>
      <c r="K169" s="13" t="s">
        <v>29</v>
      </c>
      <c r="L169" s="21" t="s">
        <v>29</v>
      </c>
      <c r="M169" s="21" t="s">
        <v>29</v>
      </c>
      <c r="N169" s="13" t="s">
        <v>29</v>
      </c>
      <c r="O169" s="13" t="s">
        <v>29</v>
      </c>
    </row>
    <row r="170" spans="1:15" x14ac:dyDescent="0.2">
      <c r="A170" s="5">
        <v>4</v>
      </c>
      <c r="B170" s="13" t="s">
        <v>29</v>
      </c>
      <c r="C170" s="13" t="s">
        <v>29</v>
      </c>
      <c r="D170" s="13" t="s">
        <v>29</v>
      </c>
      <c r="E170" s="13" t="s">
        <v>29</v>
      </c>
      <c r="F170" s="13" t="s">
        <v>29</v>
      </c>
      <c r="G170" s="13" t="s">
        <v>29</v>
      </c>
      <c r="H170" s="13" t="s">
        <v>29</v>
      </c>
      <c r="I170" s="13" t="s">
        <v>29</v>
      </c>
      <c r="J170" s="13" t="s">
        <v>29</v>
      </c>
      <c r="K170" s="13" t="s">
        <v>29</v>
      </c>
      <c r="L170" s="21" t="s">
        <v>29</v>
      </c>
      <c r="M170" s="21" t="s">
        <v>29</v>
      </c>
      <c r="N170" s="13" t="s">
        <v>29</v>
      </c>
      <c r="O170" s="13" t="s">
        <v>29</v>
      </c>
    </row>
    <row r="171" spans="1:15" x14ac:dyDescent="0.2">
      <c r="A171" s="5">
        <v>4.5</v>
      </c>
      <c r="B171" s="13" t="s">
        <v>29</v>
      </c>
      <c r="C171" s="13" t="s">
        <v>29</v>
      </c>
      <c r="D171" s="13" t="s">
        <v>29</v>
      </c>
      <c r="E171" s="13" t="s">
        <v>29</v>
      </c>
      <c r="F171" s="13" t="s">
        <v>29</v>
      </c>
      <c r="G171" s="13" t="s">
        <v>29</v>
      </c>
      <c r="H171" s="13" t="s">
        <v>29</v>
      </c>
      <c r="I171" s="13" t="s">
        <v>29</v>
      </c>
      <c r="J171" s="13" t="s">
        <v>29</v>
      </c>
      <c r="K171" s="13" t="s">
        <v>29</v>
      </c>
      <c r="L171" s="21" t="s">
        <v>29</v>
      </c>
      <c r="M171" s="21" t="s">
        <v>29</v>
      </c>
      <c r="N171" s="13" t="s">
        <v>29</v>
      </c>
      <c r="O171" s="13" t="s">
        <v>29</v>
      </c>
    </row>
    <row r="172" spans="1:15" x14ac:dyDescent="0.2">
      <c r="A172" s="5">
        <v>5</v>
      </c>
      <c r="B172" s="13" t="s">
        <v>29</v>
      </c>
      <c r="C172" s="13" t="s">
        <v>29</v>
      </c>
      <c r="D172" s="13" t="s">
        <v>29</v>
      </c>
      <c r="E172" s="13" t="s">
        <v>29</v>
      </c>
      <c r="F172" s="13" t="s">
        <v>29</v>
      </c>
      <c r="G172" s="13" t="s">
        <v>29</v>
      </c>
      <c r="H172" s="13" t="s">
        <v>29</v>
      </c>
      <c r="I172" s="13" t="s">
        <v>29</v>
      </c>
      <c r="J172" s="13" t="s">
        <v>29</v>
      </c>
      <c r="K172" s="13" t="s">
        <v>29</v>
      </c>
      <c r="L172" s="21" t="s">
        <v>29</v>
      </c>
      <c r="M172" s="21" t="s">
        <v>29</v>
      </c>
      <c r="N172" s="13" t="s">
        <v>29</v>
      </c>
      <c r="O172" s="13" t="s">
        <v>29</v>
      </c>
    </row>
    <row r="173" spans="1:15" x14ac:dyDescent="0.2">
      <c r="A173" s="5">
        <v>5.5</v>
      </c>
      <c r="B173" s="13" t="s">
        <v>29</v>
      </c>
      <c r="C173" s="13" t="s">
        <v>29</v>
      </c>
      <c r="D173" s="13" t="s">
        <v>29</v>
      </c>
      <c r="E173" s="13" t="s">
        <v>29</v>
      </c>
      <c r="F173" s="13" t="s">
        <v>29</v>
      </c>
      <c r="G173" s="13" t="s">
        <v>29</v>
      </c>
      <c r="H173" s="13" t="s">
        <v>29</v>
      </c>
      <c r="I173" s="13" t="s">
        <v>29</v>
      </c>
      <c r="J173" s="13" t="s">
        <v>29</v>
      </c>
      <c r="K173" s="13" t="s">
        <v>29</v>
      </c>
      <c r="L173" s="21" t="s">
        <v>29</v>
      </c>
      <c r="M173" s="21" t="s">
        <v>29</v>
      </c>
      <c r="N173" s="13" t="s">
        <v>29</v>
      </c>
      <c r="O173" s="13" t="s">
        <v>29</v>
      </c>
    </row>
    <row r="174" spans="1:15" x14ac:dyDescent="0.2">
      <c r="A174" s="5">
        <v>6</v>
      </c>
      <c r="B174" s="13" t="s">
        <v>29</v>
      </c>
      <c r="C174" s="13" t="s">
        <v>29</v>
      </c>
      <c r="D174" s="13" t="s">
        <v>29</v>
      </c>
      <c r="E174" s="13" t="s">
        <v>29</v>
      </c>
      <c r="F174" s="13" t="s">
        <v>29</v>
      </c>
      <c r="G174" s="13" t="s">
        <v>29</v>
      </c>
      <c r="H174" s="13" t="s">
        <v>29</v>
      </c>
      <c r="I174" s="13" t="s">
        <v>29</v>
      </c>
      <c r="J174" s="13" t="s">
        <v>29</v>
      </c>
      <c r="K174" s="13" t="s">
        <v>29</v>
      </c>
      <c r="L174" s="21" t="s">
        <v>29</v>
      </c>
      <c r="M174" s="21" t="s">
        <v>29</v>
      </c>
      <c r="N174" s="13" t="s">
        <v>29</v>
      </c>
      <c r="O174" s="13" t="s">
        <v>29</v>
      </c>
    </row>
    <row r="175" spans="1:15" x14ac:dyDescent="0.2">
      <c r="A175" s="5">
        <v>6.5</v>
      </c>
      <c r="B175" s="13" t="s">
        <v>29</v>
      </c>
      <c r="C175" s="13" t="s">
        <v>29</v>
      </c>
      <c r="D175" s="13" t="s">
        <v>29</v>
      </c>
      <c r="E175" s="13" t="s">
        <v>29</v>
      </c>
      <c r="F175" s="13" t="s">
        <v>29</v>
      </c>
      <c r="G175" s="13" t="s">
        <v>29</v>
      </c>
      <c r="H175" s="13" t="s">
        <v>29</v>
      </c>
      <c r="I175" s="13">
        <v>45.352397412740579</v>
      </c>
      <c r="J175" s="13" t="s">
        <v>29</v>
      </c>
      <c r="K175" s="13" t="s">
        <v>29</v>
      </c>
      <c r="L175" s="21" t="s">
        <v>29</v>
      </c>
      <c r="M175" s="21">
        <v>45.352397412740579</v>
      </c>
      <c r="N175" s="13">
        <v>45.352397412740579</v>
      </c>
      <c r="O175" s="13">
        <v>45.352397412740579</v>
      </c>
    </row>
    <row r="176" spans="1:15" x14ac:dyDescent="0.2">
      <c r="A176" s="5">
        <v>7</v>
      </c>
      <c r="B176" s="13" t="s">
        <v>29</v>
      </c>
      <c r="C176" s="13" t="s">
        <v>29</v>
      </c>
      <c r="D176" s="13" t="s">
        <v>29</v>
      </c>
      <c r="E176" s="13" t="s">
        <v>29</v>
      </c>
      <c r="F176" s="13" t="s">
        <v>29</v>
      </c>
      <c r="G176" s="13" t="s">
        <v>29</v>
      </c>
      <c r="H176" s="13" t="s">
        <v>29</v>
      </c>
      <c r="I176" s="13">
        <v>315.03527887364316</v>
      </c>
      <c r="J176" s="13" t="s">
        <v>29</v>
      </c>
      <c r="K176" s="13" t="s">
        <v>29</v>
      </c>
      <c r="L176" s="21" t="s">
        <v>29</v>
      </c>
      <c r="M176" s="21">
        <v>315.03527887364316</v>
      </c>
      <c r="N176" s="13">
        <v>315.03527887364316</v>
      </c>
      <c r="O176" s="13">
        <v>315.03527887364316</v>
      </c>
    </row>
    <row r="177" spans="1:15" x14ac:dyDescent="0.2">
      <c r="A177" s="5">
        <v>7.5</v>
      </c>
      <c r="B177" s="13" t="s">
        <v>29</v>
      </c>
      <c r="C177" s="13" t="s">
        <v>29</v>
      </c>
      <c r="D177" s="13" t="s">
        <v>29</v>
      </c>
      <c r="E177" s="13">
        <v>923.50747854228644</v>
      </c>
      <c r="F177" s="13" t="s">
        <v>29</v>
      </c>
      <c r="G177" s="13" t="s">
        <v>29</v>
      </c>
      <c r="H177" s="13" t="s">
        <v>29</v>
      </c>
      <c r="I177" s="13">
        <v>1264.0364997050394</v>
      </c>
      <c r="J177" s="13" t="s">
        <v>29</v>
      </c>
      <c r="K177" s="13" t="s">
        <v>29</v>
      </c>
      <c r="L177" s="21">
        <v>923.50747854228644</v>
      </c>
      <c r="M177" s="21">
        <v>1264.0364997050394</v>
      </c>
      <c r="N177" s="13">
        <v>2187.5439782473259</v>
      </c>
      <c r="O177" s="13">
        <v>2187.5439782473259</v>
      </c>
    </row>
    <row r="178" spans="1:15" x14ac:dyDescent="0.2">
      <c r="A178" s="5">
        <v>8</v>
      </c>
      <c r="B178" s="13" t="s">
        <v>29</v>
      </c>
      <c r="C178" s="13" t="s">
        <v>29</v>
      </c>
      <c r="D178" s="13" t="s">
        <v>29</v>
      </c>
      <c r="E178" s="13">
        <v>121265.24998644584</v>
      </c>
      <c r="F178" s="13" t="s">
        <v>29</v>
      </c>
      <c r="G178" s="13" t="s">
        <v>29</v>
      </c>
      <c r="H178" s="13" t="s">
        <v>29</v>
      </c>
      <c r="I178" s="13">
        <v>4112.9888155787849</v>
      </c>
      <c r="J178" s="13">
        <v>0.42810271559740343</v>
      </c>
      <c r="K178" s="13">
        <v>2097.9292756745017</v>
      </c>
      <c r="L178" s="21">
        <v>121265.24998644584</v>
      </c>
      <c r="M178" s="21">
        <v>6211.3461939688841</v>
      </c>
      <c r="N178" s="13">
        <v>127476.59618041472</v>
      </c>
      <c r="O178" s="13">
        <v>127476.59618041472</v>
      </c>
    </row>
    <row r="179" spans="1:15" x14ac:dyDescent="0.2">
      <c r="A179" s="5">
        <v>8.5</v>
      </c>
      <c r="B179" s="13" t="s">
        <v>29</v>
      </c>
      <c r="C179" s="13" t="s">
        <v>29</v>
      </c>
      <c r="D179" s="13" t="s">
        <v>29</v>
      </c>
      <c r="E179" s="13">
        <v>519771.56383278902</v>
      </c>
      <c r="F179" s="13" t="s">
        <v>29</v>
      </c>
      <c r="G179" s="13" t="s">
        <v>29</v>
      </c>
      <c r="H179" s="13" t="s">
        <v>29</v>
      </c>
      <c r="I179" s="13">
        <v>5816.9174155936626</v>
      </c>
      <c r="J179" s="13">
        <v>0.49393481048069166</v>
      </c>
      <c r="K179" s="13">
        <v>2420.5412893402008</v>
      </c>
      <c r="L179" s="21">
        <v>519771.56383278902</v>
      </c>
      <c r="M179" s="21">
        <v>8237.9526397443442</v>
      </c>
      <c r="N179" s="13">
        <v>528009.51647253346</v>
      </c>
      <c r="O179" s="13">
        <v>528009.51647253346</v>
      </c>
    </row>
    <row r="180" spans="1:15" x14ac:dyDescent="0.2">
      <c r="A180" s="5">
        <v>9</v>
      </c>
      <c r="B180" s="13" t="s">
        <v>29</v>
      </c>
      <c r="C180" s="13" t="s">
        <v>29</v>
      </c>
      <c r="D180" s="13" t="s">
        <v>29</v>
      </c>
      <c r="E180" s="13">
        <v>385274.58209368767</v>
      </c>
      <c r="F180" s="13" t="s">
        <v>29</v>
      </c>
      <c r="G180" s="13" t="s">
        <v>29</v>
      </c>
      <c r="H180" s="13" t="s">
        <v>29</v>
      </c>
      <c r="I180" s="13">
        <v>5379.3898407489723</v>
      </c>
      <c r="J180" s="13">
        <v>0.56524858751290896</v>
      </c>
      <c r="K180" s="13">
        <v>2770.01643898048</v>
      </c>
      <c r="L180" s="21">
        <v>385274.58209368767</v>
      </c>
      <c r="M180" s="21">
        <v>8149.9715283169644</v>
      </c>
      <c r="N180" s="13">
        <v>393424.55362200463</v>
      </c>
      <c r="O180" s="13">
        <v>393424.55362200463</v>
      </c>
    </row>
    <row r="181" spans="1:15" x14ac:dyDescent="0.2">
      <c r="A181" s="5">
        <v>9.5</v>
      </c>
      <c r="B181" s="13" t="s">
        <v>29</v>
      </c>
      <c r="C181" s="13" t="s">
        <v>29</v>
      </c>
      <c r="D181" s="13" t="s">
        <v>29</v>
      </c>
      <c r="E181" s="13">
        <v>211849.78779893907</v>
      </c>
      <c r="F181" s="13">
        <v>41.269699149287035</v>
      </c>
      <c r="G181" s="13" t="s">
        <v>29</v>
      </c>
      <c r="H181" s="13" t="s">
        <v>29</v>
      </c>
      <c r="I181" s="13">
        <v>7151.8165787213838</v>
      </c>
      <c r="J181" s="13">
        <v>0.64215787422471005</v>
      </c>
      <c r="K181" s="13">
        <v>3146.9125395781425</v>
      </c>
      <c r="L181" s="21">
        <v>211891.05749808837</v>
      </c>
      <c r="M181" s="21">
        <v>10299.371276173752</v>
      </c>
      <c r="N181" s="13">
        <v>222190.42877426211</v>
      </c>
      <c r="O181" s="13">
        <v>222190.42877426211</v>
      </c>
    </row>
    <row r="182" spans="1:15" x14ac:dyDescent="0.2">
      <c r="A182" s="5">
        <v>10</v>
      </c>
      <c r="B182" s="13">
        <v>5.7270940635591634E-3</v>
      </c>
      <c r="C182" s="13">
        <v>4.2263590833748541</v>
      </c>
      <c r="D182" s="13">
        <v>41.498598082937427</v>
      </c>
      <c r="E182" s="13">
        <v>145928.44862820199</v>
      </c>
      <c r="F182" s="13">
        <v>111.88194077344956</v>
      </c>
      <c r="G182" s="13">
        <v>14.29993347811911</v>
      </c>
      <c r="H182" s="13" t="s">
        <v>29</v>
      </c>
      <c r="I182" s="13">
        <v>6868.0377174791156</v>
      </c>
      <c r="J182" s="13">
        <v>0.72477251268068998</v>
      </c>
      <c r="K182" s="13">
        <v>3551.7678752286129</v>
      </c>
      <c r="L182" s="21">
        <v>146086.06125323582</v>
      </c>
      <c r="M182" s="21">
        <v>10434.830298698529</v>
      </c>
      <c r="N182" s="13">
        <v>156520.89155193433</v>
      </c>
      <c r="O182" s="13">
        <v>156520.89155193433</v>
      </c>
    </row>
    <row r="183" spans="1:15" x14ac:dyDescent="0.2">
      <c r="A183" s="5">
        <v>10.5</v>
      </c>
      <c r="B183" s="13">
        <v>0.13460068552237811</v>
      </c>
      <c r="C183" s="13">
        <v>154.73393950553398</v>
      </c>
      <c r="D183" s="13">
        <v>2083.5716086842917</v>
      </c>
      <c r="E183" s="13">
        <v>424791.62198314787</v>
      </c>
      <c r="F183" s="13">
        <v>693.83855575875839</v>
      </c>
      <c r="G183" s="13">
        <v>369.76050560599703</v>
      </c>
      <c r="H183" s="13" t="s">
        <v>29</v>
      </c>
      <c r="I183" s="13">
        <v>6223.7669834279941</v>
      </c>
      <c r="J183" s="13">
        <v>0.81319869860397664</v>
      </c>
      <c r="K183" s="13">
        <v>3985.1028610294484</v>
      </c>
      <c r="L183" s="21">
        <v>427723.90068778198</v>
      </c>
      <c r="M183" s="21">
        <v>10579.443548762043</v>
      </c>
      <c r="N183" s="13">
        <v>438303.34423654404</v>
      </c>
      <c r="O183" s="13">
        <v>438303.34423654404</v>
      </c>
    </row>
    <row r="184" spans="1:15" x14ac:dyDescent="0.2">
      <c r="A184" s="5">
        <v>11</v>
      </c>
      <c r="B184" s="13">
        <v>0.83976179745850976</v>
      </c>
      <c r="C184" s="13">
        <v>1033.5635931338161</v>
      </c>
      <c r="D184" s="13">
        <v>14363.272054599194</v>
      </c>
      <c r="E184" s="13">
        <v>1351939.522916453</v>
      </c>
      <c r="F184" s="13">
        <v>251.04694253623867</v>
      </c>
      <c r="G184" s="13">
        <v>2348.353468513234</v>
      </c>
      <c r="H184" s="13" t="s">
        <v>29</v>
      </c>
      <c r="I184" s="13">
        <v>1140.3851206691895</v>
      </c>
      <c r="J184" s="13" t="s">
        <v>29</v>
      </c>
      <c r="K184" s="13" t="s">
        <v>29</v>
      </c>
      <c r="L184" s="21">
        <v>1367588.2452685197</v>
      </c>
      <c r="M184" s="21">
        <v>3488.7385891824233</v>
      </c>
      <c r="N184" s="13">
        <v>1371076.9838577022</v>
      </c>
      <c r="O184" s="13">
        <v>1371076.9838577022</v>
      </c>
    </row>
    <row r="185" spans="1:15" x14ac:dyDescent="0.2">
      <c r="A185" s="5">
        <v>11.5</v>
      </c>
      <c r="B185" s="13">
        <v>0.90086674593486271</v>
      </c>
      <c r="C185" s="13">
        <v>1110.4356689395493</v>
      </c>
      <c r="D185" s="13">
        <v>15441.719454092614</v>
      </c>
      <c r="E185" s="13">
        <v>159386.72937853765</v>
      </c>
      <c r="F185" s="13">
        <v>274.22039237791205</v>
      </c>
      <c r="G185" s="13">
        <v>2520.2427093891019</v>
      </c>
      <c r="H185" s="13" t="s">
        <v>29</v>
      </c>
      <c r="I185" s="13" t="s">
        <v>29</v>
      </c>
      <c r="J185" s="13" t="s">
        <v>29</v>
      </c>
      <c r="K185" s="13" t="s">
        <v>29</v>
      </c>
      <c r="L185" s="21">
        <v>176214.00576069366</v>
      </c>
      <c r="M185" s="21">
        <v>2520.2427093891019</v>
      </c>
      <c r="N185" s="13">
        <v>178734.24847008276</v>
      </c>
      <c r="O185" s="13">
        <v>178734.24847008276</v>
      </c>
    </row>
    <row r="186" spans="1:15" x14ac:dyDescent="0.2">
      <c r="A186" s="5">
        <v>12</v>
      </c>
      <c r="B186" s="13">
        <v>0.15741926456672584</v>
      </c>
      <c r="C186" s="13">
        <v>179.21318227760409</v>
      </c>
      <c r="D186" s="13">
        <v>2401.7401683520925</v>
      </c>
      <c r="E186" s="13">
        <v>38195.972614707534</v>
      </c>
      <c r="F186" s="13">
        <v>1234.4769166965602</v>
      </c>
      <c r="G186" s="13">
        <v>431.38000804381676</v>
      </c>
      <c r="H186" s="13" t="s">
        <v>29</v>
      </c>
      <c r="I186" s="13" t="s">
        <v>29</v>
      </c>
      <c r="J186" s="13">
        <v>1.1143597466816058</v>
      </c>
      <c r="K186" s="13">
        <v>5460.9509611126205</v>
      </c>
      <c r="L186" s="21">
        <v>42011.560301298363</v>
      </c>
      <c r="M186" s="21">
        <v>5893.4453289031189</v>
      </c>
      <c r="N186" s="13">
        <v>47905.005630201478</v>
      </c>
      <c r="O186" s="13">
        <v>47905.005630201478</v>
      </c>
    </row>
    <row r="187" spans="1:15" x14ac:dyDescent="0.2">
      <c r="A187" s="5">
        <v>12.5</v>
      </c>
      <c r="B187" s="13">
        <v>2.9994240721708094E-3</v>
      </c>
      <c r="C187" s="13">
        <v>1.8860159416996258</v>
      </c>
      <c r="D187" s="13">
        <v>15.184158961954013</v>
      </c>
      <c r="E187" s="13">
        <v>28606.314606739877</v>
      </c>
      <c r="F187" s="13">
        <v>14595.434991576301</v>
      </c>
      <c r="G187" s="13">
        <v>7.2902070161871642</v>
      </c>
      <c r="H187" s="13" t="s">
        <v>29</v>
      </c>
      <c r="I187" s="13" t="s">
        <v>29</v>
      </c>
      <c r="J187" s="13" t="s">
        <v>29</v>
      </c>
      <c r="K187" s="13" t="s">
        <v>29</v>
      </c>
      <c r="L187" s="21">
        <v>43218.822772643907</v>
      </c>
      <c r="M187" s="21">
        <v>7.2902070161871642</v>
      </c>
      <c r="N187" s="13">
        <v>43226.112979660094</v>
      </c>
      <c r="O187" s="13">
        <v>43226.112979660094</v>
      </c>
    </row>
    <row r="188" spans="1:15" x14ac:dyDescent="0.2">
      <c r="A188" s="5">
        <v>13</v>
      </c>
      <c r="B188" s="13">
        <v>1.3207902167417017E-3</v>
      </c>
      <c r="C188" s="13">
        <v>0.60306509270128505</v>
      </c>
      <c r="D188" s="13">
        <v>2.1368543079444033</v>
      </c>
      <c r="E188" s="13">
        <v>213511.03787027081</v>
      </c>
      <c r="F188" s="13">
        <v>12464.542454731223</v>
      </c>
      <c r="G188" s="13">
        <v>3.0719804494262548</v>
      </c>
      <c r="H188" s="13" t="s">
        <v>29</v>
      </c>
      <c r="I188" s="13" t="s">
        <v>29</v>
      </c>
      <c r="J188" s="13" t="s">
        <v>29</v>
      </c>
      <c r="K188" s="13" t="s">
        <v>29</v>
      </c>
      <c r="L188" s="21">
        <v>225978.32156519289</v>
      </c>
      <c r="M188" s="21">
        <v>3.0719804494262548</v>
      </c>
      <c r="N188" s="13">
        <v>225981.39354564232</v>
      </c>
      <c r="O188" s="13">
        <v>225981.39354564232</v>
      </c>
    </row>
    <row r="189" spans="1:15" x14ac:dyDescent="0.2">
      <c r="A189" s="5">
        <v>13.5</v>
      </c>
      <c r="B189" s="13">
        <v>1.4437969153122852E-3</v>
      </c>
      <c r="C189" s="13">
        <v>0.65922923227172159</v>
      </c>
      <c r="D189" s="13">
        <v>2.3358619856322296</v>
      </c>
      <c r="E189" s="13">
        <v>113305.718028677</v>
      </c>
      <c r="F189" s="13">
        <v>10988.735104804291</v>
      </c>
      <c r="G189" s="13">
        <v>3.3580774907031721</v>
      </c>
      <c r="H189" s="13" t="s">
        <v>29</v>
      </c>
      <c r="I189" s="13" t="s">
        <v>29</v>
      </c>
      <c r="J189" s="13">
        <v>18.56740477410688</v>
      </c>
      <c r="K189" s="13">
        <v>163153.25854156716</v>
      </c>
      <c r="L189" s="21">
        <v>124297.44966849611</v>
      </c>
      <c r="M189" s="21">
        <v>163175.18402383197</v>
      </c>
      <c r="N189" s="13">
        <v>287472.63369232806</v>
      </c>
      <c r="O189" s="13">
        <v>287472.63369232806</v>
      </c>
    </row>
    <row r="190" spans="1:15" x14ac:dyDescent="0.2">
      <c r="A190" s="5">
        <v>14</v>
      </c>
      <c r="B190" s="13">
        <v>7.0598135538049427E-3</v>
      </c>
      <c r="C190" s="13">
        <v>5.2446330056648964</v>
      </c>
      <c r="D190" s="13">
        <v>51.851245969182976</v>
      </c>
      <c r="E190" s="13">
        <v>24197.851112246455</v>
      </c>
      <c r="F190" s="13">
        <v>17093.797521971148</v>
      </c>
      <c r="G190" s="13">
        <v>17.648731711062254</v>
      </c>
      <c r="H190" s="13" t="s">
        <v>29</v>
      </c>
      <c r="I190" s="13" t="s">
        <v>29</v>
      </c>
      <c r="J190" s="13">
        <v>18.224015246781615</v>
      </c>
      <c r="K190" s="13">
        <v>170537.87268018498</v>
      </c>
      <c r="L190" s="21">
        <v>41348.751573006004</v>
      </c>
      <c r="M190" s="21">
        <v>170573.74542714283</v>
      </c>
      <c r="N190" s="13">
        <v>211922.49700014881</v>
      </c>
      <c r="O190" s="13">
        <v>211922.49700014881</v>
      </c>
    </row>
    <row r="191" spans="1:15" x14ac:dyDescent="0.2">
      <c r="A191" s="5">
        <v>14.5</v>
      </c>
      <c r="B191" s="13" t="s">
        <v>29</v>
      </c>
      <c r="C191" s="13" t="s">
        <v>29</v>
      </c>
      <c r="D191" s="13" t="s">
        <v>29</v>
      </c>
      <c r="E191" s="13">
        <v>3377.798990965553</v>
      </c>
      <c r="F191" s="13">
        <v>3209.1821549158249</v>
      </c>
      <c r="G191" s="13" t="s">
        <v>29</v>
      </c>
      <c r="H191" s="13">
        <v>102.56750903282088</v>
      </c>
      <c r="I191" s="13" t="s">
        <v>29</v>
      </c>
      <c r="J191" s="13">
        <v>85.589202461343433</v>
      </c>
      <c r="K191" s="13">
        <v>1076524.6055976273</v>
      </c>
      <c r="L191" s="21">
        <v>6586.9811458813783</v>
      </c>
      <c r="M191" s="21">
        <v>1076712.7623091214</v>
      </c>
      <c r="N191" s="13">
        <v>1083299.7434550028</v>
      </c>
      <c r="O191" s="13">
        <v>1083299.7434550028</v>
      </c>
    </row>
    <row r="192" spans="1:15" x14ac:dyDescent="0.2">
      <c r="A192" s="5">
        <v>15</v>
      </c>
      <c r="B192" s="13" t="s">
        <v>29</v>
      </c>
      <c r="C192" s="13" t="s">
        <v>29</v>
      </c>
      <c r="D192" s="13" t="s">
        <v>29</v>
      </c>
      <c r="E192" s="13">
        <v>21665.679005486778</v>
      </c>
      <c r="F192" s="13">
        <v>6325.3892008923194</v>
      </c>
      <c r="G192" s="13" t="s">
        <v>29</v>
      </c>
      <c r="H192" s="13">
        <v>3816.3870079713688</v>
      </c>
      <c r="I192" s="13" t="s">
        <v>29</v>
      </c>
      <c r="J192" s="13">
        <v>388.3092332322513</v>
      </c>
      <c r="K192" s="13">
        <v>6300313.375018103</v>
      </c>
      <c r="L192" s="21">
        <v>27991.068206379095</v>
      </c>
      <c r="M192" s="21">
        <v>6304518.0712593067</v>
      </c>
      <c r="N192" s="13">
        <v>6332509.1394656859</v>
      </c>
      <c r="O192" s="13">
        <v>6332509.1394656859</v>
      </c>
    </row>
    <row r="193" spans="1:15" x14ac:dyDescent="0.2">
      <c r="A193" s="5">
        <v>15.5</v>
      </c>
      <c r="B193" s="13" t="s">
        <v>29</v>
      </c>
      <c r="C193" s="13" t="s">
        <v>29</v>
      </c>
      <c r="D193" s="13" t="s">
        <v>29</v>
      </c>
      <c r="E193" s="13">
        <v>23411.860655884742</v>
      </c>
      <c r="F193" s="13" t="s">
        <v>29</v>
      </c>
      <c r="G193" s="13" t="s">
        <v>29</v>
      </c>
      <c r="H193" s="13">
        <v>38408.607018948976</v>
      </c>
      <c r="I193" s="13" t="s">
        <v>29</v>
      </c>
      <c r="J193" s="13">
        <v>633.2168689015615</v>
      </c>
      <c r="K193" s="13">
        <v>10827378.346749697</v>
      </c>
      <c r="L193" s="21">
        <v>23411.860655884742</v>
      </c>
      <c r="M193" s="21">
        <v>10866420.170637548</v>
      </c>
      <c r="N193" s="13">
        <v>10889832.031293431</v>
      </c>
      <c r="O193" s="13">
        <v>10889832.031293431</v>
      </c>
    </row>
    <row r="194" spans="1:15" x14ac:dyDescent="0.2">
      <c r="A194" s="5">
        <v>16</v>
      </c>
      <c r="B194" s="13" t="s">
        <v>29</v>
      </c>
      <c r="C194" s="13" t="s">
        <v>29</v>
      </c>
      <c r="D194" s="13" t="s">
        <v>29</v>
      </c>
      <c r="E194" s="13">
        <v>7976.8071634983808</v>
      </c>
      <c r="F194" s="13" t="s">
        <v>29</v>
      </c>
      <c r="G194" s="13" t="s">
        <v>29</v>
      </c>
      <c r="H194" s="13">
        <v>19736.620182800187</v>
      </c>
      <c r="I194" s="13" t="s">
        <v>29</v>
      </c>
      <c r="J194" s="13">
        <v>1243.1259872271446</v>
      </c>
      <c r="K194" s="13">
        <v>22618945.650609847</v>
      </c>
      <c r="L194" s="21">
        <v>7976.8071634983808</v>
      </c>
      <c r="M194" s="21">
        <v>22639925.396779876</v>
      </c>
      <c r="N194" s="13">
        <v>22647902.203943372</v>
      </c>
      <c r="O194" s="13">
        <v>22647902.203943372</v>
      </c>
    </row>
    <row r="195" spans="1:15" x14ac:dyDescent="0.2">
      <c r="A195" s="5">
        <v>16.5</v>
      </c>
      <c r="B195" s="13" t="s">
        <v>29</v>
      </c>
      <c r="C195" s="13" t="s">
        <v>29</v>
      </c>
      <c r="D195" s="13" t="s">
        <v>29</v>
      </c>
      <c r="E195" s="13">
        <v>19939.004956174784</v>
      </c>
      <c r="F195" s="13" t="s">
        <v>29</v>
      </c>
      <c r="G195" s="13" t="s">
        <v>29</v>
      </c>
      <c r="H195" s="13">
        <v>15339.68295427667</v>
      </c>
      <c r="I195" s="13" t="s">
        <v>29</v>
      </c>
      <c r="J195" s="13">
        <v>1536.6560446245535</v>
      </c>
      <c r="K195" s="13">
        <v>28370049.091359638</v>
      </c>
      <c r="L195" s="21">
        <v>19939.004956174784</v>
      </c>
      <c r="M195" s="21">
        <v>28386925.43035854</v>
      </c>
      <c r="N195" s="13">
        <v>28406864.435314715</v>
      </c>
      <c r="O195" s="13">
        <v>28406864.435314715</v>
      </c>
    </row>
    <row r="196" spans="1:15" x14ac:dyDescent="0.2">
      <c r="A196" s="5">
        <v>17</v>
      </c>
      <c r="B196" s="13" t="s">
        <v>29</v>
      </c>
      <c r="C196" s="13" t="s">
        <v>29</v>
      </c>
      <c r="D196" s="13" t="s">
        <v>29</v>
      </c>
      <c r="E196" s="13">
        <v>14700.511581083128</v>
      </c>
      <c r="F196" s="13" t="s">
        <v>29</v>
      </c>
      <c r="G196" s="13" t="s">
        <v>29</v>
      </c>
      <c r="H196" s="13">
        <v>977.58121044454049</v>
      </c>
      <c r="I196" s="13" t="s">
        <v>29</v>
      </c>
      <c r="J196" s="13">
        <v>785.9305624032221</v>
      </c>
      <c r="K196" s="13">
        <v>13946927.065154077</v>
      </c>
      <c r="L196" s="21">
        <v>14700.511581083128</v>
      </c>
      <c r="M196" s="21">
        <v>13948690.576926926</v>
      </c>
      <c r="N196" s="13">
        <v>13963391.088508008</v>
      </c>
      <c r="O196" s="13">
        <v>13963391.088508008</v>
      </c>
    </row>
    <row r="197" spans="1:15" x14ac:dyDescent="0.2">
      <c r="A197" s="5">
        <v>17.5</v>
      </c>
      <c r="B197" s="13" t="s">
        <v>29</v>
      </c>
      <c r="C197" s="13" t="s">
        <v>29</v>
      </c>
      <c r="D197" s="13" t="s">
        <v>29</v>
      </c>
      <c r="E197" s="13" t="s">
        <v>29</v>
      </c>
      <c r="F197" s="13" t="s">
        <v>29</v>
      </c>
      <c r="G197" s="13" t="s">
        <v>29</v>
      </c>
      <c r="H197" s="13">
        <v>159.6025531740928</v>
      </c>
      <c r="I197" s="13" t="s">
        <v>29</v>
      </c>
      <c r="J197" s="13">
        <v>135.60078744850944</v>
      </c>
      <c r="K197" s="13">
        <v>2009446.5224451597</v>
      </c>
      <c r="L197" s="21" t="s">
        <v>29</v>
      </c>
      <c r="M197" s="21">
        <v>2009741.7257857823</v>
      </c>
      <c r="N197" s="13">
        <v>2009741.7257857823</v>
      </c>
      <c r="O197" s="13">
        <v>2009741.7257857823</v>
      </c>
    </row>
    <row r="198" spans="1:15" x14ac:dyDescent="0.2">
      <c r="A198" s="5">
        <v>18</v>
      </c>
      <c r="B198" s="13" t="s">
        <v>29</v>
      </c>
      <c r="C198" s="13" t="s">
        <v>29</v>
      </c>
      <c r="D198" s="13" t="s">
        <v>29</v>
      </c>
      <c r="E198" s="13" t="s">
        <v>29</v>
      </c>
      <c r="F198" s="13" t="s">
        <v>29</v>
      </c>
      <c r="G198" s="13" t="s">
        <v>29</v>
      </c>
      <c r="H198" s="13" t="s">
        <v>29</v>
      </c>
      <c r="I198" s="13" t="s">
        <v>29</v>
      </c>
      <c r="J198" s="13">
        <v>18.474506052178128</v>
      </c>
      <c r="K198" s="13">
        <v>180835.49813790421</v>
      </c>
      <c r="L198" s="21" t="s">
        <v>29</v>
      </c>
      <c r="M198" s="21">
        <v>180853.9726439564</v>
      </c>
      <c r="N198" s="13">
        <v>180853.9726439564</v>
      </c>
      <c r="O198" s="13">
        <v>180853.9726439564</v>
      </c>
    </row>
    <row r="199" spans="1:15" x14ac:dyDescent="0.2">
      <c r="A199" s="5">
        <v>18.5</v>
      </c>
      <c r="B199" s="13" t="s">
        <v>29</v>
      </c>
      <c r="C199" s="13" t="s">
        <v>29</v>
      </c>
      <c r="D199" s="13" t="s">
        <v>29</v>
      </c>
      <c r="E199" s="13" t="s">
        <v>29</v>
      </c>
      <c r="F199" s="13" t="s">
        <v>29</v>
      </c>
      <c r="G199" s="13" t="s">
        <v>29</v>
      </c>
      <c r="H199" s="13" t="s">
        <v>29</v>
      </c>
      <c r="I199" s="13" t="s">
        <v>29</v>
      </c>
      <c r="J199" s="13">
        <v>4.3460308473563138</v>
      </c>
      <c r="K199" s="13">
        <v>27180.099756424523</v>
      </c>
      <c r="L199" s="21" t="s">
        <v>29</v>
      </c>
      <c r="M199" s="21">
        <v>27184.445787271878</v>
      </c>
      <c r="N199" s="13">
        <v>27184.445787271878</v>
      </c>
      <c r="O199" s="13">
        <v>27184.445787271878</v>
      </c>
    </row>
    <row r="200" spans="1:15" x14ac:dyDescent="0.2">
      <c r="A200" s="5">
        <v>19</v>
      </c>
      <c r="B200" s="13" t="s">
        <v>29</v>
      </c>
      <c r="C200" s="13" t="s">
        <v>29</v>
      </c>
      <c r="D200" s="13" t="s">
        <v>29</v>
      </c>
      <c r="E200" s="13" t="s">
        <v>29</v>
      </c>
      <c r="F200" s="13" t="s">
        <v>29</v>
      </c>
      <c r="G200" s="13" t="s">
        <v>29</v>
      </c>
      <c r="H200" s="13" t="s">
        <v>29</v>
      </c>
      <c r="I200" s="13" t="s">
        <v>29</v>
      </c>
      <c r="J200" s="13" t="s">
        <v>29</v>
      </c>
      <c r="K200" s="13" t="s">
        <v>29</v>
      </c>
      <c r="L200" s="21" t="s">
        <v>29</v>
      </c>
      <c r="M200" s="21" t="s">
        <v>29</v>
      </c>
      <c r="N200" s="13" t="s">
        <v>29</v>
      </c>
      <c r="O200" s="13" t="s">
        <v>29</v>
      </c>
    </row>
    <row r="201" spans="1:15" x14ac:dyDescent="0.2">
      <c r="A201" s="5">
        <v>19.5</v>
      </c>
      <c r="B201" s="13" t="s">
        <v>29</v>
      </c>
      <c r="C201" s="13" t="s">
        <v>29</v>
      </c>
      <c r="D201" s="13" t="s">
        <v>29</v>
      </c>
      <c r="E201" s="13" t="s">
        <v>29</v>
      </c>
      <c r="F201" s="13" t="s">
        <v>29</v>
      </c>
      <c r="G201" s="13" t="s">
        <v>29</v>
      </c>
      <c r="H201" s="13" t="s">
        <v>29</v>
      </c>
      <c r="I201" s="13" t="s">
        <v>29</v>
      </c>
      <c r="J201" s="13" t="s">
        <v>29</v>
      </c>
      <c r="K201" s="13" t="s">
        <v>29</v>
      </c>
      <c r="L201" s="21" t="s">
        <v>29</v>
      </c>
      <c r="M201" s="21" t="s">
        <v>29</v>
      </c>
      <c r="N201" s="13" t="s">
        <v>29</v>
      </c>
      <c r="O201" s="13" t="s">
        <v>29</v>
      </c>
    </row>
    <row r="202" spans="1:15" x14ac:dyDescent="0.2">
      <c r="A202" s="5">
        <v>20</v>
      </c>
      <c r="B202" s="13" t="s">
        <v>29</v>
      </c>
      <c r="C202" s="13" t="s">
        <v>29</v>
      </c>
      <c r="D202" s="13" t="s">
        <v>29</v>
      </c>
      <c r="E202" s="13" t="s">
        <v>29</v>
      </c>
      <c r="F202" s="13" t="s">
        <v>29</v>
      </c>
      <c r="G202" s="13" t="s">
        <v>29</v>
      </c>
      <c r="H202" s="13" t="s">
        <v>29</v>
      </c>
      <c r="I202" s="13" t="s">
        <v>29</v>
      </c>
      <c r="J202" s="13" t="s">
        <v>29</v>
      </c>
      <c r="K202" s="13" t="s">
        <v>29</v>
      </c>
      <c r="L202" s="21" t="s">
        <v>29</v>
      </c>
      <c r="M202" s="21" t="s">
        <v>29</v>
      </c>
      <c r="N202" s="13" t="s">
        <v>29</v>
      </c>
      <c r="O202" s="13" t="s">
        <v>29</v>
      </c>
    </row>
    <row r="203" spans="1:15" x14ac:dyDescent="0.2">
      <c r="A203" s="5">
        <v>20.5</v>
      </c>
      <c r="B203" s="13" t="s">
        <v>29</v>
      </c>
      <c r="C203" s="13" t="s">
        <v>29</v>
      </c>
      <c r="D203" s="13" t="s">
        <v>29</v>
      </c>
      <c r="E203" s="13" t="s">
        <v>29</v>
      </c>
      <c r="F203" s="13" t="s">
        <v>29</v>
      </c>
      <c r="G203" s="13" t="s">
        <v>29</v>
      </c>
      <c r="H203" s="13" t="s">
        <v>29</v>
      </c>
      <c r="I203" s="13" t="s">
        <v>29</v>
      </c>
      <c r="J203" s="13" t="s">
        <v>29</v>
      </c>
      <c r="K203" s="13" t="s">
        <v>29</v>
      </c>
      <c r="L203" s="21" t="s">
        <v>29</v>
      </c>
      <c r="M203" s="21" t="s">
        <v>29</v>
      </c>
      <c r="N203" s="13" t="s">
        <v>29</v>
      </c>
      <c r="O203" s="13" t="s">
        <v>29</v>
      </c>
    </row>
    <row r="204" spans="1:15" x14ac:dyDescent="0.2">
      <c r="A204" s="5">
        <v>21</v>
      </c>
      <c r="B204" s="13" t="s">
        <v>29</v>
      </c>
      <c r="C204" s="13" t="s">
        <v>29</v>
      </c>
      <c r="D204" s="13" t="s">
        <v>29</v>
      </c>
      <c r="E204" s="13" t="s">
        <v>29</v>
      </c>
      <c r="F204" s="13" t="s">
        <v>29</v>
      </c>
      <c r="G204" s="13" t="s">
        <v>29</v>
      </c>
      <c r="H204" s="13" t="s">
        <v>29</v>
      </c>
      <c r="I204" s="13" t="s">
        <v>29</v>
      </c>
      <c r="J204" s="13" t="s">
        <v>29</v>
      </c>
      <c r="K204" s="13" t="s">
        <v>29</v>
      </c>
      <c r="L204" s="21" t="s">
        <v>29</v>
      </c>
      <c r="M204" s="21" t="s">
        <v>29</v>
      </c>
      <c r="N204" s="13" t="s">
        <v>29</v>
      </c>
      <c r="O204" s="13" t="s">
        <v>29</v>
      </c>
    </row>
    <row r="205" spans="1:15" x14ac:dyDescent="0.2">
      <c r="A205" s="5">
        <v>21.5</v>
      </c>
      <c r="B205" s="13" t="s">
        <v>29</v>
      </c>
      <c r="C205" s="13" t="s">
        <v>29</v>
      </c>
      <c r="D205" s="13" t="s">
        <v>29</v>
      </c>
      <c r="E205" s="13" t="s">
        <v>29</v>
      </c>
      <c r="F205" s="13" t="s">
        <v>29</v>
      </c>
      <c r="G205" s="13" t="s">
        <v>29</v>
      </c>
      <c r="H205" s="13" t="s">
        <v>29</v>
      </c>
      <c r="I205" s="13" t="s">
        <v>29</v>
      </c>
      <c r="J205" s="13" t="s">
        <v>29</v>
      </c>
      <c r="K205" s="13" t="s">
        <v>29</v>
      </c>
      <c r="L205" s="21" t="s">
        <v>29</v>
      </c>
      <c r="M205" s="21" t="s">
        <v>29</v>
      </c>
      <c r="N205" s="13" t="s">
        <v>29</v>
      </c>
      <c r="O205" s="13" t="s">
        <v>29</v>
      </c>
    </row>
    <row r="206" spans="1:15" x14ac:dyDescent="0.2">
      <c r="A206" s="5">
        <v>22</v>
      </c>
      <c r="B206" s="13" t="s">
        <v>29</v>
      </c>
      <c r="C206" s="13" t="s">
        <v>29</v>
      </c>
      <c r="D206" s="13" t="s">
        <v>29</v>
      </c>
      <c r="E206" s="13" t="s">
        <v>29</v>
      </c>
      <c r="F206" s="13" t="s">
        <v>29</v>
      </c>
      <c r="G206" s="13" t="s">
        <v>29</v>
      </c>
      <c r="H206" s="13" t="s">
        <v>29</v>
      </c>
      <c r="I206" s="13" t="s">
        <v>29</v>
      </c>
      <c r="J206" s="13" t="s">
        <v>29</v>
      </c>
      <c r="K206" s="13" t="s">
        <v>29</v>
      </c>
      <c r="L206" s="21" t="s">
        <v>29</v>
      </c>
      <c r="M206" s="21" t="s">
        <v>29</v>
      </c>
      <c r="N206" s="13" t="s">
        <v>29</v>
      </c>
      <c r="O206" s="13" t="s">
        <v>29</v>
      </c>
    </row>
    <row r="207" spans="1:15" x14ac:dyDescent="0.2">
      <c r="A207" s="5">
        <v>22.5</v>
      </c>
      <c r="B207" s="13" t="s">
        <v>29</v>
      </c>
      <c r="C207" s="13" t="s">
        <v>29</v>
      </c>
      <c r="D207" s="13" t="s">
        <v>29</v>
      </c>
      <c r="E207" s="13" t="s">
        <v>29</v>
      </c>
      <c r="F207" s="13" t="s">
        <v>29</v>
      </c>
      <c r="G207" s="13" t="s">
        <v>29</v>
      </c>
      <c r="H207" s="13" t="s">
        <v>29</v>
      </c>
      <c r="I207" s="13" t="s">
        <v>29</v>
      </c>
      <c r="J207" s="13" t="s">
        <v>29</v>
      </c>
      <c r="K207" s="13" t="s">
        <v>29</v>
      </c>
      <c r="L207" s="21" t="s">
        <v>29</v>
      </c>
      <c r="M207" s="21" t="s">
        <v>29</v>
      </c>
      <c r="N207" s="13" t="s">
        <v>29</v>
      </c>
      <c r="O207" s="13" t="s">
        <v>29</v>
      </c>
    </row>
    <row r="208" spans="1:15" x14ac:dyDescent="0.2">
      <c r="A208" s="5">
        <v>23</v>
      </c>
      <c r="B208" s="13" t="s">
        <v>29</v>
      </c>
      <c r="C208" s="13" t="s">
        <v>29</v>
      </c>
      <c r="D208" s="13" t="s">
        <v>29</v>
      </c>
      <c r="E208" s="13" t="s">
        <v>29</v>
      </c>
      <c r="F208" s="13" t="s">
        <v>29</v>
      </c>
      <c r="G208" s="13" t="s">
        <v>29</v>
      </c>
      <c r="H208" s="13" t="s">
        <v>29</v>
      </c>
      <c r="I208" s="13" t="s">
        <v>29</v>
      </c>
      <c r="J208" s="13" t="s">
        <v>29</v>
      </c>
      <c r="K208" s="13" t="s">
        <v>29</v>
      </c>
      <c r="L208" s="21" t="s">
        <v>29</v>
      </c>
      <c r="M208" s="21" t="s">
        <v>29</v>
      </c>
      <c r="N208" s="13" t="s">
        <v>29</v>
      </c>
      <c r="O208" s="13" t="s">
        <v>29</v>
      </c>
    </row>
    <row r="209" spans="1:15" x14ac:dyDescent="0.2">
      <c r="A209" s="5">
        <v>23.5</v>
      </c>
      <c r="B209" s="13" t="s">
        <v>29</v>
      </c>
      <c r="C209" s="13" t="s">
        <v>29</v>
      </c>
      <c r="D209" s="13" t="s">
        <v>29</v>
      </c>
      <c r="E209" s="13" t="s">
        <v>29</v>
      </c>
      <c r="F209" s="13" t="s">
        <v>29</v>
      </c>
      <c r="G209" s="13" t="s">
        <v>29</v>
      </c>
      <c r="H209" s="13" t="s">
        <v>29</v>
      </c>
      <c r="I209" s="13" t="s">
        <v>29</v>
      </c>
      <c r="J209" s="13" t="s">
        <v>29</v>
      </c>
      <c r="K209" s="13" t="s">
        <v>29</v>
      </c>
      <c r="L209" s="21" t="s">
        <v>29</v>
      </c>
      <c r="M209" s="21" t="s">
        <v>29</v>
      </c>
      <c r="N209" s="13" t="s">
        <v>29</v>
      </c>
      <c r="O209" s="13" t="s">
        <v>29</v>
      </c>
    </row>
    <row r="210" spans="1:15" x14ac:dyDescent="0.2">
      <c r="A210" s="5">
        <v>24</v>
      </c>
      <c r="B210" s="13" t="s">
        <v>29</v>
      </c>
      <c r="C210" s="13" t="s">
        <v>29</v>
      </c>
      <c r="D210" s="13" t="s">
        <v>29</v>
      </c>
      <c r="E210" s="13" t="s">
        <v>29</v>
      </c>
      <c r="F210" s="13" t="s">
        <v>29</v>
      </c>
      <c r="G210" s="13" t="s">
        <v>29</v>
      </c>
      <c r="H210" s="13" t="s">
        <v>29</v>
      </c>
      <c r="I210" s="13" t="s">
        <v>29</v>
      </c>
      <c r="J210" s="13" t="s">
        <v>29</v>
      </c>
      <c r="K210" s="13" t="s">
        <v>29</v>
      </c>
      <c r="L210" s="21" t="s">
        <v>29</v>
      </c>
      <c r="M210" s="21" t="s">
        <v>29</v>
      </c>
      <c r="N210" s="13" t="s">
        <v>29</v>
      </c>
      <c r="O210" s="13" t="s">
        <v>29</v>
      </c>
    </row>
    <row r="211" spans="1:15" ht="16" thickBot="1" x14ac:dyDescent="0.25">
      <c r="A211" s="20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4"/>
      <c r="O211" s="17"/>
    </row>
    <row r="212" spans="1:15" x14ac:dyDescent="0.2">
      <c r="A212" s="4" t="s">
        <v>6</v>
      </c>
      <c r="B212" s="14">
        <v>2.0511994123040656</v>
      </c>
      <c r="C212" s="14">
        <v>2490.565686212216</v>
      </c>
      <c r="D212" s="14">
        <v>34403.310005035841</v>
      </c>
      <c r="E212" s="14">
        <v>3830019.5706824795</v>
      </c>
      <c r="F212" s="14">
        <v>67283.815876183318</v>
      </c>
      <c r="G212" s="14">
        <v>5715.4056216976487</v>
      </c>
      <c r="H212" s="14">
        <v>78541.048436648649</v>
      </c>
      <c r="I212" s="14">
        <v>38317.726648210526</v>
      </c>
      <c r="J212" s="14">
        <v>4872.8224181647902</v>
      </c>
      <c r="K212" s="14">
        <v>85714724.607291162</v>
      </c>
      <c r="L212" s="14">
        <v>3934199.3134493232</v>
      </c>
      <c r="M212" s="14">
        <v>85842171.610415891</v>
      </c>
      <c r="N212" s="14">
        <v>89776370.923865214</v>
      </c>
      <c r="O212" s="14">
        <v>89776370.923865214</v>
      </c>
    </row>
    <row r="213" spans="1:15" x14ac:dyDescent="0.2">
      <c r="A213" s="4" t="s">
        <v>13</v>
      </c>
      <c r="B213" s="13">
        <v>2.0426958018349479</v>
      </c>
      <c r="C213" s="13">
        <v>2484.6618239742793</v>
      </c>
      <c r="D213" s="13">
        <v>34349.122897081026</v>
      </c>
      <c r="E213" s="13">
        <v>3601444.3391884626</v>
      </c>
      <c r="F213" s="13">
        <v>29666.711893599728</v>
      </c>
      <c r="G213" s="13">
        <v>5694.3988124958832</v>
      </c>
      <c r="H213" s="13">
        <v>0</v>
      </c>
      <c r="I213" s="13">
        <v>38317.726648210526</v>
      </c>
      <c r="J213" s="13">
        <v>4.7817749457819865</v>
      </c>
      <c r="K213" s="13">
        <v>23433.221240944007</v>
      </c>
      <c r="L213" s="13">
        <v>3667946.8784989193</v>
      </c>
      <c r="M213" s="13">
        <v>67450.12847659619</v>
      </c>
      <c r="N213" s="13">
        <v>3735397.0069755167</v>
      </c>
      <c r="O213" s="13">
        <v>3735397.0069755167</v>
      </c>
    </row>
    <row r="214" spans="1:15" x14ac:dyDescent="0.2">
      <c r="A214" s="4" t="s">
        <v>17</v>
      </c>
      <c r="B214" s="15">
        <v>0.25211592497554797</v>
      </c>
      <c r="C214" s="15">
        <v>0.4262663002436361</v>
      </c>
      <c r="D214" s="15">
        <v>1.0425788970178071</v>
      </c>
      <c r="E214" s="15">
        <v>0.16240559464582463</v>
      </c>
      <c r="F214" s="15">
        <v>0.47646068100998024</v>
      </c>
      <c r="G214" s="15">
        <v>0.27710383244632419</v>
      </c>
      <c r="H214" s="15">
        <v>0.13613590815481239</v>
      </c>
      <c r="I214" s="15">
        <v>4.8851527491949924E-2</v>
      </c>
      <c r="J214" s="15">
        <v>9.8096808945401931E-2</v>
      </c>
      <c r="K214" s="15">
        <v>0.18400831501618278</v>
      </c>
      <c r="L214" s="15">
        <v>0.15381285615741994</v>
      </c>
      <c r="M214" s="15">
        <v>0.16151364060832527</v>
      </c>
      <c r="N214" s="15">
        <v>0.13485748420806429</v>
      </c>
      <c r="O214" s="15">
        <v>0.13485748420806429</v>
      </c>
    </row>
    <row r="215" spans="1:15" x14ac:dyDescent="0.2">
      <c r="A215" s="4" t="s">
        <v>18</v>
      </c>
      <c r="B215" s="5">
        <v>41.498281250975197</v>
      </c>
      <c r="C215" s="5">
        <v>70.163433020102488</v>
      </c>
      <c r="D215" s="5">
        <v>171.60848644913105</v>
      </c>
      <c r="E215" s="5">
        <v>26.731960878702733</v>
      </c>
      <c r="F215" s="5">
        <v>78.425428094242747</v>
      </c>
      <c r="G215" s="5">
        <v>45.611290820664962</v>
      </c>
      <c r="H215" s="5">
        <v>22.407970482282117</v>
      </c>
      <c r="I215" s="5">
        <v>8.0409614251749577</v>
      </c>
      <c r="J215" s="5">
        <v>16.14673475241316</v>
      </c>
      <c r="K215" s="5">
        <v>30.287768651663683</v>
      </c>
      <c r="L215" s="5">
        <v>25.317596123511322</v>
      </c>
      <c r="M215" s="5">
        <v>26.585145244130338</v>
      </c>
      <c r="N215" s="5">
        <v>22.19754190064738</v>
      </c>
      <c r="O215" s="5">
        <v>22.19754190064738</v>
      </c>
    </row>
    <row r="216" spans="1:1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63BA1-45A3-482C-8A8B-5FE53622513F}">
  <dimension ref="A1:N214"/>
  <sheetViews>
    <sheetView topLeftCell="A84" workbookViewId="0">
      <selection activeCell="G33" sqref="G33"/>
    </sheetView>
  </sheetViews>
  <sheetFormatPr baseColWidth="10" defaultRowHeight="15" x14ac:dyDescent="0.2"/>
  <sheetData>
    <row r="1" spans="1:14" ht="16" x14ac:dyDescent="0.2">
      <c r="A1" s="16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">
      <c r="A3" s="2" t="s">
        <v>1</v>
      </c>
      <c r="B3" s="25" t="str">
        <f>'[1]zona 1-2'!R1</f>
        <v>Zona 1-2</v>
      </c>
      <c r="C3" s="25" t="str">
        <f>'[1]zona 1-3'!R1</f>
        <v>Zona 1-3</v>
      </c>
      <c r="D3" s="25" t="str">
        <f>'[1]zona 1-4'!R1</f>
        <v>Zona 1-4</v>
      </c>
      <c r="E3" s="25" t="str">
        <f>'[1]zona 2'!R1</f>
        <v>Zona 2</v>
      </c>
      <c r="F3" s="25" t="str">
        <f>'[1]zona 3'!R1</f>
        <v>Zona 3</v>
      </c>
      <c r="G3" s="26" t="str">
        <f>'[1]zona 1-1'!R1</f>
        <v>Zona 1-1</v>
      </c>
      <c r="H3" s="26" t="str">
        <f>'[1]zona 4'!R1</f>
        <v>Zona 4</v>
      </c>
      <c r="I3" s="26" t="str">
        <f>'[1]zona 5'!R1</f>
        <v>Zona 5</v>
      </c>
      <c r="J3" s="26" t="str">
        <f>'[1]Zona 6-1'!R1</f>
        <v>Zona 6-1</v>
      </c>
      <c r="K3" s="26" t="str">
        <f>'[1]Zona 6-2'!R1</f>
        <v>Zona 6-2</v>
      </c>
      <c r="L3" s="2" t="s">
        <v>2</v>
      </c>
      <c r="M3" s="2" t="s">
        <v>31</v>
      </c>
      <c r="N3" s="2" t="s">
        <v>4</v>
      </c>
    </row>
    <row r="4" spans="1:14" x14ac:dyDescent="0.2">
      <c r="A4" s="5">
        <v>3</v>
      </c>
      <c r="B4" s="5" t="str">
        <f>'[1]zona 1-2'!L9</f>
        <v/>
      </c>
      <c r="C4" s="5" t="str">
        <f>'[1]zona 1-3'!L9</f>
        <v/>
      </c>
      <c r="D4" s="5" t="str">
        <f>'[1]zona 1-4'!L9</f>
        <v/>
      </c>
      <c r="E4" s="5" t="str">
        <f>'[1]zona 2'!L9</f>
        <v/>
      </c>
      <c r="F4" s="5" t="str">
        <f>'[1]zona 3'!L9</f>
        <v/>
      </c>
      <c r="G4" s="5" t="str">
        <f>'[1]zona 1-1'!L9</f>
        <v/>
      </c>
      <c r="H4" s="5" t="str">
        <f>'[1]zona 4'!L9</f>
        <v/>
      </c>
      <c r="I4" s="5" t="str">
        <f>'[1]zona 5'!L9</f>
        <v/>
      </c>
      <c r="J4" s="5" t="str">
        <f>'[1]Zona 6-2'!L9</f>
        <v/>
      </c>
      <c r="K4" s="5" t="str">
        <f>'[1]Zona 6-2'!L9</f>
        <v/>
      </c>
      <c r="L4" s="5" t="str">
        <f>IF(SUM(B4:F4)=0,"",SUM(B4:F4))</f>
        <v/>
      </c>
      <c r="M4" s="5" t="str">
        <f>IF(SUM(G4:K4)=0,"",SUM(G4:K4))</f>
        <v/>
      </c>
      <c r="N4" s="5" t="str">
        <f>IF(SUM(L4:M4)=0,"",SUM(L4:M4))</f>
        <v/>
      </c>
    </row>
    <row r="5" spans="1:14" x14ac:dyDescent="0.2">
      <c r="A5" s="5">
        <v>3.5</v>
      </c>
      <c r="B5" s="5" t="str">
        <f>'[1]zona 1-2'!L10</f>
        <v/>
      </c>
      <c r="C5" s="5" t="str">
        <f>'[1]zona 1-3'!L10</f>
        <v/>
      </c>
      <c r="D5" s="5" t="str">
        <f>'[1]zona 1-4'!L10</f>
        <v/>
      </c>
      <c r="E5" s="5" t="str">
        <f>'[1]zona 2'!L10</f>
        <v/>
      </c>
      <c r="F5" s="5" t="str">
        <f>'[1]zona 3'!L10</f>
        <v/>
      </c>
      <c r="G5" s="5" t="str">
        <f>'[1]zona 1-1'!L10</f>
        <v/>
      </c>
      <c r="H5" s="5" t="str">
        <f>'[1]zona 4'!L10</f>
        <v/>
      </c>
      <c r="I5" s="5" t="str">
        <f>'[1]zona 5'!L10</f>
        <v/>
      </c>
      <c r="J5" s="5" t="str">
        <f>'[1]Zona 6-1'!L10</f>
        <v/>
      </c>
      <c r="K5" s="5" t="str">
        <f>'[1]Zona 6-2'!L10</f>
        <v/>
      </c>
      <c r="L5" s="5" t="str">
        <f t="shared" ref="L5:L46" si="0">IF(SUM(B5:F5)=0,"",SUM(B5:F5))</f>
        <v/>
      </c>
      <c r="M5" s="5" t="str">
        <f t="shared" ref="M5:M46" si="1">IF(SUM(G5:K5)=0,"",SUM(G5:K5))</f>
        <v/>
      </c>
      <c r="N5" s="5" t="str">
        <f t="shared" ref="N5:N46" si="2">IF(SUM(L5:M5)=0,"",SUM(L5:M5))</f>
        <v/>
      </c>
    </row>
    <row r="6" spans="1:14" x14ac:dyDescent="0.2">
      <c r="A6" s="5">
        <v>4</v>
      </c>
      <c r="B6" s="5" t="str">
        <f>'[1]zona 1-2'!L11</f>
        <v/>
      </c>
      <c r="C6" s="5" t="str">
        <f>'[1]zona 1-3'!L11</f>
        <v/>
      </c>
      <c r="D6" s="5" t="str">
        <f>'[1]zona 1-4'!L11</f>
        <v/>
      </c>
      <c r="E6" s="5" t="str">
        <f>'[1]zona 2'!L11</f>
        <v/>
      </c>
      <c r="F6" s="5" t="str">
        <f>'[1]zona 3'!L11</f>
        <v/>
      </c>
      <c r="G6" s="5" t="str">
        <f>'[1]zona 1-1'!L11</f>
        <v/>
      </c>
      <c r="H6" s="5" t="str">
        <f>'[1]zona 4'!L11</f>
        <v/>
      </c>
      <c r="I6" s="5" t="str">
        <f>'[1]zona 5'!L11</f>
        <v/>
      </c>
      <c r="J6" s="5" t="str">
        <f>'[1]Zona 6-1'!L11</f>
        <v/>
      </c>
      <c r="K6" s="5" t="str">
        <f>'[1]Zona 6-2'!L11</f>
        <v/>
      </c>
      <c r="L6" s="5" t="str">
        <f t="shared" si="0"/>
        <v/>
      </c>
      <c r="M6" s="5" t="str">
        <f t="shared" si="1"/>
        <v/>
      </c>
      <c r="N6" s="5" t="str">
        <f t="shared" si="2"/>
        <v/>
      </c>
    </row>
    <row r="7" spans="1:14" x14ac:dyDescent="0.2">
      <c r="A7" s="5">
        <v>4.5</v>
      </c>
      <c r="B7" s="5" t="str">
        <f>'[1]zona 1-2'!L12</f>
        <v/>
      </c>
      <c r="C7" s="5" t="str">
        <f>'[1]zona 1-3'!L12</f>
        <v/>
      </c>
      <c r="D7" s="5" t="str">
        <f>'[1]zona 1-4'!L12</f>
        <v/>
      </c>
      <c r="E7" s="5" t="str">
        <f>'[1]zona 2'!L12</f>
        <v/>
      </c>
      <c r="F7" s="5" t="str">
        <f>'[1]zona 3'!L12</f>
        <v/>
      </c>
      <c r="G7" s="5" t="str">
        <f>'[1]zona 1-1'!L12</f>
        <v/>
      </c>
      <c r="H7" s="5" t="str">
        <f>'[1]zona 4'!L12</f>
        <v/>
      </c>
      <c r="I7" s="5" t="str">
        <f>'[1]zona 5'!L12</f>
        <v/>
      </c>
      <c r="J7" s="5" t="str">
        <f>'[1]Zona 6-1'!L12</f>
        <v/>
      </c>
      <c r="K7" s="5" t="str">
        <f>'[1]Zona 6-2'!L12</f>
        <v/>
      </c>
      <c r="L7" s="5" t="str">
        <f t="shared" si="0"/>
        <v/>
      </c>
      <c r="M7" s="5" t="str">
        <f t="shared" si="1"/>
        <v/>
      </c>
      <c r="N7" s="5" t="str">
        <f t="shared" si="2"/>
        <v/>
      </c>
    </row>
    <row r="8" spans="1:14" x14ac:dyDescent="0.2">
      <c r="A8" s="5">
        <v>5</v>
      </c>
      <c r="B8" s="5" t="str">
        <f>'[1]zona 1-2'!L13</f>
        <v/>
      </c>
      <c r="C8" s="5" t="str">
        <f>'[1]zona 1-3'!L13</f>
        <v/>
      </c>
      <c r="D8" s="5" t="str">
        <f>'[1]zona 1-4'!L13</f>
        <v/>
      </c>
      <c r="E8" s="5" t="str">
        <f>'[1]zona 2'!L13</f>
        <v/>
      </c>
      <c r="F8" s="5" t="str">
        <f>'[1]zona 3'!L13</f>
        <v/>
      </c>
      <c r="G8" s="5" t="str">
        <f>'[1]zona 1-1'!L13</f>
        <v/>
      </c>
      <c r="H8" s="5" t="str">
        <f>'[1]zona 4'!L13</f>
        <v/>
      </c>
      <c r="I8" s="5" t="str">
        <f>'[1]zona 5'!L13</f>
        <v/>
      </c>
      <c r="J8" s="5" t="str">
        <f>'[1]Zona 6-1'!L13</f>
        <v/>
      </c>
      <c r="K8" s="5" t="str">
        <f>'[1]Zona 6-2'!L13</f>
        <v/>
      </c>
      <c r="L8" s="5" t="str">
        <f t="shared" si="0"/>
        <v/>
      </c>
      <c r="M8" s="5" t="str">
        <f t="shared" si="1"/>
        <v/>
      </c>
      <c r="N8" s="5" t="str">
        <f t="shared" si="2"/>
        <v/>
      </c>
    </row>
    <row r="9" spans="1:14" x14ac:dyDescent="0.2">
      <c r="A9" s="5">
        <v>5.5</v>
      </c>
      <c r="B9" s="5" t="str">
        <f>'[1]zona 1-2'!L14</f>
        <v/>
      </c>
      <c r="C9" s="5" t="str">
        <f>'[1]zona 1-3'!L14</f>
        <v/>
      </c>
      <c r="D9" s="5" t="str">
        <f>'[1]zona 1-4'!L14</f>
        <v/>
      </c>
      <c r="E9" s="5" t="str">
        <f>'[1]zona 2'!L14</f>
        <v/>
      </c>
      <c r="F9" s="5" t="str">
        <f>'[1]zona 3'!L14</f>
        <v/>
      </c>
      <c r="G9" s="5" t="str">
        <f>'[1]zona 1-1'!L14</f>
        <v/>
      </c>
      <c r="H9" s="5" t="str">
        <f>'[1]zona 4'!L14</f>
        <v/>
      </c>
      <c r="I9" s="5" t="str">
        <f>'[1]zona 5'!L14</f>
        <v/>
      </c>
      <c r="J9" s="5" t="str">
        <f>'[1]Zona 6-1'!L14</f>
        <v/>
      </c>
      <c r="K9" s="5" t="str">
        <f>'[1]Zona 6-2'!L14</f>
        <v/>
      </c>
      <c r="L9" s="5" t="str">
        <f t="shared" si="0"/>
        <v/>
      </c>
      <c r="M9" s="5" t="str">
        <f t="shared" si="1"/>
        <v/>
      </c>
      <c r="N9" s="5" t="str">
        <f t="shared" si="2"/>
        <v/>
      </c>
    </row>
    <row r="10" spans="1:14" x14ac:dyDescent="0.2">
      <c r="A10" s="5">
        <v>6</v>
      </c>
      <c r="B10" s="5" t="str">
        <f>'[1]zona 1-2'!L15</f>
        <v/>
      </c>
      <c r="C10" s="5" t="str">
        <f>'[1]zona 1-3'!L15</f>
        <v/>
      </c>
      <c r="D10" s="5" t="str">
        <f>'[1]zona 1-4'!L15</f>
        <v/>
      </c>
      <c r="E10" s="5" t="str">
        <f>'[1]zona 2'!L15</f>
        <v/>
      </c>
      <c r="F10" s="5" t="str">
        <f>'[1]zona 3'!L15</f>
        <v/>
      </c>
      <c r="G10" s="5" t="str">
        <f>'[1]zona 1-1'!L15</f>
        <v/>
      </c>
      <c r="H10" s="5" t="str">
        <f>'[1]zona 4'!L15</f>
        <v/>
      </c>
      <c r="I10" s="5" t="str">
        <f>'[1]zona 5'!L15</f>
        <v/>
      </c>
      <c r="J10" s="5" t="str">
        <f>'[1]Zona 6-1'!L15</f>
        <v/>
      </c>
      <c r="K10" s="5" t="str">
        <f>'[1]Zona 6-2'!L15</f>
        <v/>
      </c>
      <c r="L10" s="5" t="str">
        <f t="shared" si="0"/>
        <v/>
      </c>
      <c r="M10" s="5" t="str">
        <f t="shared" si="1"/>
        <v/>
      </c>
      <c r="N10" s="5" t="str">
        <f t="shared" si="2"/>
        <v/>
      </c>
    </row>
    <row r="11" spans="1:14" x14ac:dyDescent="0.2">
      <c r="A11" s="5">
        <v>6.5</v>
      </c>
      <c r="B11" s="5" t="str">
        <f>'[1]zona 1-2'!L16</f>
        <v/>
      </c>
      <c r="C11" s="5" t="str">
        <f>'[1]zona 1-3'!L16</f>
        <v/>
      </c>
      <c r="D11" s="5" t="str">
        <f>'[1]zona 1-4'!L16</f>
        <v/>
      </c>
      <c r="E11" s="5" t="str">
        <f>'[1]zona 2'!L16</f>
        <v/>
      </c>
      <c r="F11" s="5" t="str">
        <f>'[1]zona 3'!L16</f>
        <v/>
      </c>
      <c r="G11" s="5" t="str">
        <f>'[1]zona 1-1'!L16</f>
        <v/>
      </c>
      <c r="H11" s="5" t="str">
        <f>'[1]zona 4'!L16</f>
        <v/>
      </c>
      <c r="I11" s="5">
        <f>'[1]zona 5'!L16</f>
        <v>5.5384559807021461</v>
      </c>
      <c r="J11" s="5" t="str">
        <f>'[1]Zona 6-1'!L16</f>
        <v/>
      </c>
      <c r="K11" s="5" t="str">
        <f>'[1]Zona 6-2'!L16</f>
        <v/>
      </c>
      <c r="L11" s="5" t="str">
        <f t="shared" si="0"/>
        <v/>
      </c>
      <c r="M11" s="5">
        <f t="shared" si="1"/>
        <v>5.5384559807021461</v>
      </c>
      <c r="N11" s="5">
        <f t="shared" si="2"/>
        <v>5.5384559807021461</v>
      </c>
    </row>
    <row r="12" spans="1:14" x14ac:dyDescent="0.2">
      <c r="A12" s="5">
        <v>7</v>
      </c>
      <c r="B12" s="5" t="str">
        <f>'[1]zona 1-2'!L17</f>
        <v/>
      </c>
      <c r="C12" s="5" t="str">
        <f>'[1]zona 1-3'!L17</f>
        <v/>
      </c>
      <c r="D12" s="5" t="str">
        <f>'[1]zona 1-4'!L17</f>
        <v/>
      </c>
      <c r="E12" s="5" t="str">
        <f>'[1]zona 2'!L17</f>
        <v/>
      </c>
      <c r="F12" s="5" t="str">
        <f>'[1]zona 3'!L17</f>
        <v/>
      </c>
      <c r="G12" s="5" t="str">
        <f>'[1]zona 1-1'!L17</f>
        <v/>
      </c>
      <c r="H12" s="5" t="str">
        <f>'[1]zona 4'!L17</f>
        <v/>
      </c>
      <c r="I12" s="5">
        <f>'[1]zona 5'!L17</f>
        <v>28.653032471591722</v>
      </c>
      <c r="J12" s="5" t="str">
        <f>'[1]Zona 6-1'!L17</f>
        <v/>
      </c>
      <c r="K12" s="5" t="str">
        <f>'[1]Zona 6-2'!L17</f>
        <v/>
      </c>
      <c r="L12" s="5" t="str">
        <f t="shared" si="0"/>
        <v/>
      </c>
      <c r="M12" s="5">
        <f t="shared" si="1"/>
        <v>28.653032471591722</v>
      </c>
      <c r="N12" s="5">
        <f t="shared" si="2"/>
        <v>28.653032471591722</v>
      </c>
    </row>
    <row r="13" spans="1:14" x14ac:dyDescent="0.2">
      <c r="A13" s="5">
        <v>7.5</v>
      </c>
      <c r="B13" s="5" t="str">
        <f>'[1]zona 1-2'!L18</f>
        <v/>
      </c>
      <c r="C13" s="5" t="str">
        <f>'[1]zona 1-3'!L18</f>
        <v/>
      </c>
      <c r="D13" s="5" t="str">
        <f>'[1]zona 1-4'!L18</f>
        <v/>
      </c>
      <c r="E13" s="5">
        <f>'[1]zona 2'!L18</f>
        <v>12.305678652357608</v>
      </c>
      <c r="F13" s="5" t="str">
        <f>'[1]zona 3'!L18</f>
        <v/>
      </c>
      <c r="G13" s="5" t="str">
        <f>'[1]zona 1-1'!L18</f>
        <v/>
      </c>
      <c r="H13" s="5" t="str">
        <f>'[1]zona 4'!L18</f>
        <v/>
      </c>
      <c r="I13" s="5">
        <f>'[1]zona 5'!L18</f>
        <v>70.71992903358796</v>
      </c>
      <c r="J13" s="5" t="str">
        <f>'[1]Zona 6-1'!L18</f>
        <v/>
      </c>
      <c r="K13" s="5" t="str">
        <f>'[1]Zona 6-2'!L18</f>
        <v/>
      </c>
      <c r="L13" s="5">
        <f t="shared" si="0"/>
        <v>12.305678652357608</v>
      </c>
      <c r="M13" s="5">
        <f t="shared" si="1"/>
        <v>70.71992903358796</v>
      </c>
      <c r="N13" s="5">
        <f t="shared" si="2"/>
        <v>83.025607685945573</v>
      </c>
    </row>
    <row r="14" spans="1:14" x14ac:dyDescent="0.2">
      <c r="A14" s="5">
        <v>8</v>
      </c>
      <c r="B14" s="5" t="str">
        <f>'[1]zona 1-2'!L19</f>
        <v/>
      </c>
      <c r="C14" s="5" t="str">
        <f>'[1]zona 1-3'!L19</f>
        <v/>
      </c>
      <c r="D14" s="5" t="str">
        <f>'[1]zona 1-4'!L19</f>
        <v/>
      </c>
      <c r="E14" s="5">
        <f>'[1]zona 2'!L19</f>
        <v>178.45637498780292</v>
      </c>
      <c r="F14" s="5" t="str">
        <f>'[1]zona 3'!L19</f>
        <v/>
      </c>
      <c r="G14" s="5" t="str">
        <f>'[1]zona 1-1'!L19</f>
        <v/>
      </c>
      <c r="H14" s="5" t="str">
        <f>'[1]zona 4'!L19</f>
        <v/>
      </c>
      <c r="I14" s="5">
        <f>'[1]zona 5'!L19</f>
        <v>204.74979453658247</v>
      </c>
      <c r="J14" s="5">
        <f>'[1]Zona 6-1'!L19</f>
        <v>0.25407132208552641</v>
      </c>
      <c r="K14" s="5">
        <f>'[1]Zona 6-2'!L19</f>
        <v>15.631708843723695</v>
      </c>
      <c r="L14" s="5">
        <f t="shared" si="0"/>
        <v>178.45637498780292</v>
      </c>
      <c r="M14" s="5">
        <f t="shared" si="1"/>
        <v>220.63557470239169</v>
      </c>
      <c r="N14" s="5">
        <f t="shared" si="2"/>
        <v>399.09194969019461</v>
      </c>
    </row>
    <row r="15" spans="1:14" x14ac:dyDescent="0.2">
      <c r="A15" s="5">
        <v>8.5</v>
      </c>
      <c r="B15" s="5" t="str">
        <f>'[1]zona 1-2'!L20</f>
        <v/>
      </c>
      <c r="C15" s="5" t="str">
        <f>'[1]zona 1-3'!L20</f>
        <v/>
      </c>
      <c r="D15" s="5" t="str">
        <f>'[1]zona 1-4'!L20</f>
        <v/>
      </c>
      <c r="E15" s="5">
        <f>'[1]zona 2'!L20</f>
        <v>311.36773406700723</v>
      </c>
      <c r="F15" s="5" t="str">
        <f>'[1]zona 3'!L20</f>
        <v/>
      </c>
      <c r="G15" s="5" t="str">
        <f>'[1]zona 1-1'!L20</f>
        <v/>
      </c>
      <c r="H15" s="5" t="str">
        <f>'[1]zona 4'!L20</f>
        <v/>
      </c>
      <c r="I15" s="5">
        <f>'[1]zona 5'!L20</f>
        <v>223.47382419020033</v>
      </c>
      <c r="J15" s="5">
        <f>'[1]Zona 6-1'!L20</f>
        <v>0.22505971783354645</v>
      </c>
      <c r="K15" s="5">
        <f>'[1]Zona 6-2'!L20</f>
        <v>13.846773231810642</v>
      </c>
      <c r="L15" s="5">
        <f t="shared" si="0"/>
        <v>311.36773406700723</v>
      </c>
      <c r="M15" s="5">
        <f t="shared" si="1"/>
        <v>237.54565713984451</v>
      </c>
      <c r="N15" s="5">
        <f t="shared" si="2"/>
        <v>548.91339120685177</v>
      </c>
    </row>
    <row r="16" spans="1:14" x14ac:dyDescent="0.2">
      <c r="A16" s="5">
        <v>9</v>
      </c>
      <c r="B16" s="5" t="str">
        <f>'[1]zona 1-2'!L21</f>
        <v/>
      </c>
      <c r="C16" s="5" t="str">
        <f>'[1]zona 1-3'!L21</f>
        <v/>
      </c>
      <c r="D16" s="5" t="str">
        <f>'[1]zona 1-4'!L21</f>
        <v/>
      </c>
      <c r="E16" s="5">
        <f>'[1]zona 2'!L21</f>
        <v>222.18586455645672</v>
      </c>
      <c r="F16" s="5" t="str">
        <f>'[1]zona 3'!L21</f>
        <v/>
      </c>
      <c r="G16" s="5" t="str">
        <f>'[1]zona 1-1'!L21</f>
        <v/>
      </c>
      <c r="H16" s="5" t="str">
        <f>'[1]zona 4'!L21</f>
        <v/>
      </c>
      <c r="I16" s="5">
        <f>'[1]zona 5'!L21</f>
        <v>135.77764152690494</v>
      </c>
      <c r="J16" s="5">
        <f>'[1]Zona 6-1'!L21</f>
        <v>0.20074771127745319</v>
      </c>
      <c r="K16" s="5">
        <f>'[1]Zona 6-2'!L21</f>
        <v>12.350979827139724</v>
      </c>
      <c r="L16" s="5">
        <f t="shared" si="0"/>
        <v>222.18586455645672</v>
      </c>
      <c r="M16" s="5">
        <f t="shared" si="1"/>
        <v>148.32936906532211</v>
      </c>
      <c r="N16" s="5">
        <f t="shared" si="2"/>
        <v>370.51523362177886</v>
      </c>
    </row>
    <row r="17" spans="1:14" x14ac:dyDescent="0.2">
      <c r="A17" s="5">
        <v>9.5</v>
      </c>
      <c r="B17" s="5" t="str">
        <f>'[1]zona 1-2'!L22</f>
        <v/>
      </c>
      <c r="C17" s="5" t="str">
        <f>'[1]zona 1-3'!L22</f>
        <v/>
      </c>
      <c r="D17" s="5" t="str">
        <f>'[1]zona 1-4'!L22</f>
        <v/>
      </c>
      <c r="E17" s="5">
        <f>'[1]zona 2'!L22</f>
        <v>138.05539762340248</v>
      </c>
      <c r="F17" s="5">
        <f>'[1]zona 3'!L22</f>
        <v>1.288768358911379</v>
      </c>
      <c r="G17" s="5" t="str">
        <f>'[1]zona 1-1'!L22</f>
        <v/>
      </c>
      <c r="H17" s="5" t="str">
        <f>'[1]zona 4'!L22</f>
        <v/>
      </c>
      <c r="I17" s="5">
        <f>'[1]zona 5'!L22</f>
        <v>152.97491574399214</v>
      </c>
      <c r="J17" s="5">
        <f>'[1]Zona 6-1'!L22</f>
        <v>0.18017246109112145</v>
      </c>
      <c r="K17" s="5">
        <f>'[1]Zona 6-2'!L22</f>
        <v>11.085089927959197</v>
      </c>
      <c r="L17" s="5">
        <f t="shared" si="0"/>
        <v>139.34416598231385</v>
      </c>
      <c r="M17" s="5">
        <f t="shared" si="1"/>
        <v>164.24017813304246</v>
      </c>
      <c r="N17" s="5">
        <f t="shared" si="2"/>
        <v>303.58434411535632</v>
      </c>
    </row>
    <row r="18" spans="1:14" x14ac:dyDescent="0.2">
      <c r="A18" s="5">
        <v>10</v>
      </c>
      <c r="B18" s="5">
        <f>'[1]zona 1-2'!L23</f>
        <v>1.4509148831888844E-2</v>
      </c>
      <c r="C18" s="5">
        <f>'[1]zona 1-3'!L23</f>
        <v>1.2679580686989291</v>
      </c>
      <c r="D18" s="5">
        <f>'[1]zona 1-4'!L23</f>
        <v>1.9751463399137286</v>
      </c>
      <c r="E18" s="5">
        <f>'[1]zona 2'!L23</f>
        <v>96.907219387316033</v>
      </c>
      <c r="F18" s="5">
        <f>'[1]zona 3'!L23</f>
        <v>1.7446701658762775</v>
      </c>
      <c r="G18" s="5">
        <f>'[1]zona 1-1'!L23</f>
        <v>1.473983699255804</v>
      </c>
      <c r="H18" s="5" t="str">
        <f>'[1]zona 4'!L23</f>
        <v/>
      </c>
      <c r="I18" s="5">
        <f>'[1]zona 5'!L23</f>
        <v>124.01987554787281</v>
      </c>
      <c r="J18" s="5">
        <f>'[1]Zona 6-1'!L23</f>
        <v>0.16260564613473691</v>
      </c>
      <c r="K18" s="5">
        <f>'[1]Zona 6-2'!L23</f>
        <v>10.004293659983166</v>
      </c>
      <c r="L18" s="5">
        <f t="shared" si="0"/>
        <v>101.90950311063685</v>
      </c>
      <c r="M18" s="5">
        <f t="shared" si="1"/>
        <v>135.66075855324652</v>
      </c>
      <c r="N18" s="5">
        <f t="shared" si="2"/>
        <v>237.57026166388337</v>
      </c>
    </row>
    <row r="19" spans="1:14" x14ac:dyDescent="0.2">
      <c r="A19" s="5">
        <v>10.5</v>
      </c>
      <c r="B19" s="5">
        <f>'[1]zona 1-2'!L24</f>
        <v>7.8961354187150154E-2</v>
      </c>
      <c r="C19" s="5">
        <f>'[1]zona 1-3'!L24</f>
        <v>6.9004520745519953</v>
      </c>
      <c r="D19" s="5">
        <f>'[1]zona 1-4'!L24</f>
        <v>10.749095727421651</v>
      </c>
      <c r="E19" s="5">
        <f>'[1]zona 2'!L24</f>
        <v>144.4033719409309</v>
      </c>
      <c r="F19" s="5">
        <f>'[1]zona 3'!L24</f>
        <v>3.6924236314841838</v>
      </c>
      <c r="G19" s="5">
        <f>'[1]zona 1-1'!L24</f>
        <v>8.0216799959499525</v>
      </c>
      <c r="H19" s="5" t="str">
        <f>'[1]zona 4'!L24</f>
        <v/>
      </c>
      <c r="I19" s="5">
        <f>'[1]zona 5'!L24</f>
        <v>95.510108238639049</v>
      </c>
      <c r="J19" s="5">
        <f>'[1]Zona 6-1'!L24</f>
        <v>0.14748811440792461</v>
      </c>
      <c r="K19" s="5">
        <f>'[1]Zona 6-2'!L24</f>
        <v>9.0741892607557055</v>
      </c>
      <c r="L19" s="5">
        <f t="shared" si="0"/>
        <v>165.8243047285759</v>
      </c>
      <c r="M19" s="5">
        <f t="shared" si="1"/>
        <v>112.75346560975262</v>
      </c>
      <c r="N19" s="5">
        <f t="shared" si="2"/>
        <v>278.57777033832849</v>
      </c>
    </row>
    <row r="20" spans="1:14" x14ac:dyDescent="0.2">
      <c r="A20" s="5">
        <v>11</v>
      </c>
      <c r="B20" s="5">
        <f>'[1]zona 1-2'!L25</f>
        <v>0.17686772336393428</v>
      </c>
      <c r="C20" s="5">
        <f>'[1]zona 1-3'!L25</f>
        <v>15.45651364736298</v>
      </c>
      <c r="D20" s="5">
        <f>'[1]zona 1-4'!L25</f>
        <v>24.077197118783062</v>
      </c>
      <c r="E20" s="5">
        <f>'[1]zona 2'!L25</f>
        <v>223.10398796371459</v>
      </c>
      <c r="F20" s="5">
        <f>'[1]zona 3'!L25</f>
        <v>1.9225015601942452</v>
      </c>
      <c r="G20" s="5">
        <f>'[1]zona 1-1'!L25</f>
        <v>17.967983110762901</v>
      </c>
      <c r="H20" s="5" t="str">
        <f>'[1]zona 4'!L25</f>
        <v/>
      </c>
      <c r="I20" s="5">
        <f>'[1]zona 5'!L25</f>
        <v>13.537176498286447</v>
      </c>
      <c r="J20" s="5" t="str">
        <f>'[1]Zona 6-1'!L25</f>
        <v/>
      </c>
      <c r="K20" s="5" t="str">
        <f>'[1]Zona 6-2'!L25</f>
        <v/>
      </c>
      <c r="L20" s="5">
        <f t="shared" si="0"/>
        <v>264.73706801341882</v>
      </c>
      <c r="M20" s="5">
        <f t="shared" si="1"/>
        <v>31.50515960904935</v>
      </c>
      <c r="N20" s="5">
        <f t="shared" si="2"/>
        <v>296.24222762246819</v>
      </c>
    </row>
    <row r="21" spans="1:14" x14ac:dyDescent="0.2">
      <c r="A21" s="5">
        <v>11.5</v>
      </c>
      <c r="B21" s="5">
        <f>'[1]zona 1-2'!L26</f>
        <v>0.15907951460294018</v>
      </c>
      <c r="C21" s="5">
        <f>'[1]zona 1-3'!L26</f>
        <v>13.901997728646116</v>
      </c>
      <c r="D21" s="5">
        <f>'[1]zona 1-4'!L26</f>
        <v>21.655668755197802</v>
      </c>
      <c r="E21" s="5">
        <f>'[1]zona 2'!L26</f>
        <v>65.424803799160202</v>
      </c>
      <c r="F21" s="5">
        <f>'[1]zona 3'!L26</f>
        <v>1.758961729931976</v>
      </c>
      <c r="G21" s="5">
        <f>'[1]zona 1-1'!L26</f>
        <v>16.160879878419035</v>
      </c>
      <c r="H21" s="5" t="str">
        <f>'[1]zona 4'!L26</f>
        <v/>
      </c>
      <c r="I21" s="5" t="str">
        <f>'[1]zona 5'!L26</f>
        <v/>
      </c>
      <c r="J21" s="5" t="str">
        <f>'[1]Zona 6-1'!L26</f>
        <v/>
      </c>
      <c r="K21" s="5" t="str">
        <f>'[1]Zona 6-2'!L26</f>
        <v/>
      </c>
      <c r="L21" s="5">
        <f t="shared" si="0"/>
        <v>102.90051152753904</v>
      </c>
      <c r="M21" s="5">
        <f t="shared" si="1"/>
        <v>16.160879878419035</v>
      </c>
      <c r="N21" s="5">
        <f t="shared" si="2"/>
        <v>119.06139140595808</v>
      </c>
    </row>
    <row r="22" spans="1:14" x14ac:dyDescent="0.2">
      <c r="A22" s="5">
        <v>12</v>
      </c>
      <c r="B22" s="5">
        <f>'[1]zona 1-2'!L27</f>
        <v>5.5416887899575433E-2</v>
      </c>
      <c r="C22" s="5">
        <f>'[1]zona 1-3'!L27</f>
        <v>4.8428954012806305</v>
      </c>
      <c r="D22" s="5">
        <f>'[1]zona 1-4'!L27</f>
        <v>7.5439617149482672</v>
      </c>
      <c r="E22" s="5">
        <f>'[1]zona 2'!L27</f>
        <v>26.437981479674495</v>
      </c>
      <c r="F22" s="5">
        <f>'[1]zona 3'!L27</f>
        <v>3.2308706775486598</v>
      </c>
      <c r="G22" s="5">
        <f>'[1]zona 1-1'!L27</f>
        <v>5.6297988513242494</v>
      </c>
      <c r="H22" s="5" t="str">
        <f>'[1]zona 4'!L27</f>
        <v/>
      </c>
      <c r="I22" s="5" t="str">
        <f>'[1]zona 5'!L27</f>
        <v/>
      </c>
      <c r="J22" s="5">
        <f>'[1]Zona 6-1'!L27</f>
        <v>0.11292058759356727</v>
      </c>
      <c r="K22" s="5">
        <f>'[1]Zona 6-2'!L27</f>
        <v>6.9474261527660843</v>
      </c>
      <c r="L22" s="5">
        <f t="shared" si="0"/>
        <v>42.111126161351628</v>
      </c>
      <c r="M22" s="5">
        <f t="shared" si="1"/>
        <v>12.690145591683901</v>
      </c>
      <c r="N22" s="5">
        <f t="shared" si="2"/>
        <v>54.801271753035529</v>
      </c>
    </row>
    <row r="23" spans="1:14" x14ac:dyDescent="0.2">
      <c r="A23" s="5">
        <v>12.5</v>
      </c>
      <c r="B23" s="5">
        <f>'[1]zona 1-2'!L28</f>
        <v>4.6429276262044388E-3</v>
      </c>
      <c r="C23" s="5">
        <f>'[1]zona 1-3'!L28</f>
        <v>0.40574658198365804</v>
      </c>
      <c r="D23" s="5">
        <f>'[1]zona 1-4'!L28</f>
        <v>0.63204682877239438</v>
      </c>
      <c r="E23" s="5">
        <f>'[1]zona 2'!L28</f>
        <v>19.935199416819334</v>
      </c>
      <c r="F23" s="5">
        <f>'[1]zona 3'!L28</f>
        <v>9.6771038533937688</v>
      </c>
      <c r="G23" s="5">
        <f>'[1]zona 1-1'!L28</f>
        <v>0.47167478376185812</v>
      </c>
      <c r="H23" s="5" t="str">
        <f>'[1]zona 4'!L28</f>
        <v/>
      </c>
      <c r="I23" s="5" t="str">
        <f>'[1]zona 5'!L28</f>
        <v/>
      </c>
      <c r="J23" s="5" t="str">
        <f>'[1]Zona 6-1'!L28</f>
        <v/>
      </c>
      <c r="K23" s="5" t="str">
        <f>'[1]Zona 6-2'!L28</f>
        <v/>
      </c>
      <c r="L23" s="5">
        <f t="shared" si="0"/>
        <v>30.654739608595357</v>
      </c>
      <c r="M23" s="5">
        <f t="shared" si="1"/>
        <v>0.47167478376185812</v>
      </c>
      <c r="N23" s="5">
        <f t="shared" si="2"/>
        <v>31.126414392357216</v>
      </c>
    </row>
    <row r="24" spans="1:14" x14ac:dyDescent="0.2">
      <c r="A24" s="5">
        <v>13</v>
      </c>
      <c r="B24" s="5">
        <f>'[1]zona 1-2'!L29</f>
        <v>2.1463237916995326E-3</v>
      </c>
      <c r="C24" s="5">
        <f>'[1]zona 1-3'!L29</f>
        <v>0.18756776164185335</v>
      </c>
      <c r="D24" s="5">
        <f>'[1]zona 1-4'!L29</f>
        <v>0.29218141122984143</v>
      </c>
      <c r="E24" s="5">
        <f>'[1]zona 2'!L29</f>
        <v>51.197812440467025</v>
      </c>
      <c r="F24" s="5">
        <f>'[1]zona 3'!L29</f>
        <v>7.9146772810955346</v>
      </c>
      <c r="G24" s="5">
        <f>'[1]zona 1-1'!L29</f>
        <v>0.21804492592541472</v>
      </c>
      <c r="H24" s="5" t="str">
        <f>'[1]zona 4'!L29</f>
        <v/>
      </c>
      <c r="I24" s="5" t="str">
        <f>'[1]zona 5'!L29</f>
        <v/>
      </c>
      <c r="J24" s="5" t="str">
        <f>'[1]Zona 6-1'!L29</f>
        <v/>
      </c>
      <c r="K24" s="5" t="str">
        <f>'[1]Zona 6-2'!L29</f>
        <v/>
      </c>
      <c r="L24" s="5">
        <f t="shared" si="0"/>
        <v>59.594385218225952</v>
      </c>
      <c r="M24" s="5">
        <f t="shared" si="1"/>
        <v>0.21804492592541472</v>
      </c>
      <c r="N24" s="5">
        <f t="shared" si="2"/>
        <v>59.812430144151364</v>
      </c>
    </row>
    <row r="25" spans="1:14" x14ac:dyDescent="0.2">
      <c r="A25" s="5">
        <v>13.5</v>
      </c>
      <c r="B25" s="5">
        <f>'[1]zona 1-2'!L30</f>
        <v>1.9902810468983342E-3</v>
      </c>
      <c r="C25" s="5">
        <f>'[1]zona 1-3'!L30</f>
        <v>0.1739311479696749</v>
      </c>
      <c r="D25" s="5">
        <f>'[1]zona 1-4'!L30</f>
        <v>0.27093914127760355</v>
      </c>
      <c r="E25" s="5">
        <f>'[1]zona 2'!L30</f>
        <v>32.28341621760481</v>
      </c>
      <c r="F25" s="5">
        <f>'[1]zona 3'!L30</f>
        <v>6.7010651089898214</v>
      </c>
      <c r="G25" s="5">
        <f>'[1]zona 1-1'!L30</f>
        <v>0.20219255133824487</v>
      </c>
      <c r="H25" s="5" t="str">
        <f>'[1]zona 4'!L30</f>
        <v/>
      </c>
      <c r="I25" s="5" t="str">
        <f>'[1]zona 5'!L30</f>
        <v/>
      </c>
      <c r="J25" s="5">
        <f>'[1]Zona 6-1'!L30</f>
        <v>0.80299084510981245</v>
      </c>
      <c r="K25" s="5">
        <f>'[1]Zona 6-2'!L30</f>
        <v>49.403919308558876</v>
      </c>
      <c r="L25" s="5">
        <f t="shared" si="0"/>
        <v>39.43134189688881</v>
      </c>
      <c r="M25" s="5">
        <f t="shared" si="1"/>
        <v>50.40910270500693</v>
      </c>
      <c r="N25" s="5">
        <f t="shared" si="2"/>
        <v>89.84044460189574</v>
      </c>
    </row>
    <row r="26" spans="1:14" x14ac:dyDescent="0.2">
      <c r="A26" s="5">
        <v>14</v>
      </c>
      <c r="B26" s="5">
        <f>'[1]zona 1-2'!L31</f>
        <v>5.5519702162839966E-3</v>
      </c>
      <c r="C26" s="5">
        <f>'[1]zona 1-3'!L31</f>
        <v>0.48518803649193731</v>
      </c>
      <c r="D26" s="5">
        <f>'[1]zona 1-4'!L31</f>
        <v>0.75579579333433511</v>
      </c>
      <c r="E26" s="5">
        <f>'[1]zona 2'!L31</f>
        <v>12.360614717769904</v>
      </c>
      <c r="F26" s="5">
        <f>'[1]zona 3'!L31</f>
        <v>7.4178153311066231</v>
      </c>
      <c r="G26" s="5">
        <f>'[1]zona 1-1'!L31</f>
        <v>0.56402437471523115</v>
      </c>
      <c r="H26" s="5" t="str">
        <f>'[1]zona 4'!L31</f>
        <v/>
      </c>
      <c r="I26" s="5" t="str">
        <f>'[1]zona 5'!L31</f>
        <v/>
      </c>
      <c r="J26" s="5">
        <f>'[1]Zona 6-1'!L31</f>
        <v>0.74665857919011858</v>
      </c>
      <c r="K26" s="5">
        <f>'[1]Zona 6-2'!L31</f>
        <v>45.938083132575763</v>
      </c>
      <c r="L26" s="5">
        <f t="shared" si="0"/>
        <v>21.024965848919084</v>
      </c>
      <c r="M26" s="5">
        <f t="shared" si="1"/>
        <v>47.248766086481112</v>
      </c>
      <c r="N26" s="5">
        <f t="shared" si="2"/>
        <v>68.273731935400193</v>
      </c>
    </row>
    <row r="27" spans="1:14" x14ac:dyDescent="0.2">
      <c r="A27" s="5">
        <v>14.5</v>
      </c>
      <c r="B27" s="5" t="str">
        <f>'[1]zona 1-2'!L32</f>
        <v/>
      </c>
      <c r="C27" s="5" t="str">
        <f>'[1]zona 1-3'!L32</f>
        <v/>
      </c>
      <c r="D27" s="5" t="str">
        <f>'[1]zona 1-4'!L32</f>
        <v/>
      </c>
      <c r="E27" s="5">
        <f>'[1]zona 2'!L32</f>
        <v>3.2922445859458578</v>
      </c>
      <c r="F27" s="5">
        <f>'[1]zona 3'!L32</f>
        <v>3.0426273205928029</v>
      </c>
      <c r="G27" s="5" t="str">
        <f>'[1]zona 1-1'!L32</f>
        <v/>
      </c>
      <c r="H27" s="5">
        <f>'[1]zona 4'!L32</f>
        <v>0.83395200676103343</v>
      </c>
      <c r="I27" s="5" t="str">
        <f>'[1]zona 5'!L32</f>
        <v/>
      </c>
      <c r="J27" s="5">
        <f>'[1]Zona 6-1'!L32</f>
        <v>1.8561405504084179</v>
      </c>
      <c r="K27" s="5">
        <f>'[1]Zona 6-2'!L32</f>
        <v>114.19883369303055</v>
      </c>
      <c r="L27" s="5">
        <f t="shared" si="0"/>
        <v>6.3348719065386607</v>
      </c>
      <c r="M27" s="5">
        <f t="shared" si="1"/>
        <v>116.8889262502</v>
      </c>
      <c r="N27" s="5">
        <f t="shared" si="2"/>
        <v>123.22379815673867</v>
      </c>
    </row>
    <row r="28" spans="1:14" x14ac:dyDescent="0.2">
      <c r="A28" s="5">
        <v>15</v>
      </c>
      <c r="B28" s="5" t="str">
        <f>'[1]zona 1-2'!L33</f>
        <v/>
      </c>
      <c r="C28" s="5" t="str">
        <f>'[1]zona 1-3'!L33</f>
        <v/>
      </c>
      <c r="D28" s="5" t="str">
        <f>'[1]zona 1-4'!L33</f>
        <v/>
      </c>
      <c r="E28" s="5">
        <f>'[1]zona 2'!L33</f>
        <v>9.2292589892681907</v>
      </c>
      <c r="F28" s="5">
        <f>'[1]zona 3'!L33</f>
        <v>3.6185751588545001</v>
      </c>
      <c r="G28" s="5" t="str">
        <f>'[1]zona 1-1'!L33</f>
        <v/>
      </c>
      <c r="H28" s="5">
        <f>'[1]zona 4'!L33</f>
        <v>8.5721000161625476</v>
      </c>
      <c r="I28" s="5" t="str">
        <f>'[1]zona 5'!L33</f>
        <v/>
      </c>
      <c r="J28" s="5">
        <f>'[1]Zona 6-1'!L33</f>
        <v>4.2638813875331003</v>
      </c>
      <c r="K28" s="5">
        <f>'[1]Zona 6-2'!L33</f>
        <v>262.3348115284474</v>
      </c>
      <c r="L28" s="5">
        <f t="shared" si="0"/>
        <v>12.84783414812269</v>
      </c>
      <c r="M28" s="5">
        <f t="shared" si="1"/>
        <v>275.17079293214306</v>
      </c>
      <c r="N28" s="5">
        <f t="shared" si="2"/>
        <v>288.01862708026573</v>
      </c>
    </row>
    <row r="29" spans="1:14" x14ac:dyDescent="0.2">
      <c r="A29" s="5">
        <v>15.5</v>
      </c>
      <c r="B29" s="5" t="str">
        <f>'[1]zona 1-2'!L34</f>
        <v/>
      </c>
      <c r="C29" s="5" t="str">
        <f>'[1]zona 1-3'!L34</f>
        <v/>
      </c>
      <c r="D29" s="5" t="str">
        <f>'[1]zona 1-4'!L34</f>
        <v/>
      </c>
      <c r="E29" s="5">
        <f>'[1]zona 2'!L34</f>
        <v>8.643426732925473</v>
      </c>
      <c r="F29" s="5" t="str">
        <f>'[1]zona 3'!L34</f>
        <v/>
      </c>
      <c r="G29" s="5" t="str">
        <f>'[1]zona 1-1'!L34</f>
        <v/>
      </c>
      <c r="H29" s="5">
        <f>'[1]zona 4'!L34</f>
        <v>27.003209775632683</v>
      </c>
      <c r="I29" s="5" t="str">
        <f>'[1]zona 5'!L34</f>
        <v/>
      </c>
      <c r="J29" s="5">
        <f>'[1]Zona 6-1'!L34</f>
        <v>5.0761387971301879</v>
      </c>
      <c r="K29" s="5">
        <f>'[1]Zona 6-2'!L34</f>
        <v>312.30885515035919</v>
      </c>
      <c r="L29" s="5">
        <f t="shared" si="0"/>
        <v>8.643426732925473</v>
      </c>
      <c r="M29" s="5">
        <f t="shared" si="1"/>
        <v>344.38820372312205</v>
      </c>
      <c r="N29" s="5">
        <f t="shared" si="2"/>
        <v>353.03163045604754</v>
      </c>
    </row>
    <row r="30" spans="1:14" x14ac:dyDescent="0.2">
      <c r="A30" s="5">
        <v>16</v>
      </c>
      <c r="B30" s="5" t="str">
        <f>'[1]zona 1-2'!L35</f>
        <v/>
      </c>
      <c r="C30" s="5" t="str">
        <f>'[1]zona 1-3'!L35</f>
        <v/>
      </c>
      <c r="D30" s="5" t="str">
        <f>'[1]zona 1-4'!L35</f>
        <v/>
      </c>
      <c r="E30" s="5">
        <f>'[1]zona 2'!L35</f>
        <v>4.0558267042682479</v>
      </c>
      <c r="F30" s="5" t="str">
        <f>'[1]zona 3'!L35</f>
        <v/>
      </c>
      <c r="G30" s="5" t="str">
        <f>'[1]zona 1-1'!L35</f>
        <v/>
      </c>
      <c r="H30" s="5">
        <f>'[1]zona 4'!L35</f>
        <v>17.122891545069013</v>
      </c>
      <c r="I30" s="5" t="str">
        <f>'[1]zona 5'!L35</f>
        <v/>
      </c>
      <c r="J30" s="5">
        <f>'[1]Zona 6-1'!L35</f>
        <v>6.6693722047450672</v>
      </c>
      <c r="K30" s="5">
        <f>'[1]Zona 6-2'!L35</f>
        <v>410.3323571477469</v>
      </c>
      <c r="L30" s="5">
        <f t="shared" si="0"/>
        <v>4.0558267042682479</v>
      </c>
      <c r="M30" s="5">
        <f t="shared" si="1"/>
        <v>434.12462089756099</v>
      </c>
      <c r="N30" s="5">
        <f t="shared" si="2"/>
        <v>438.18044760182926</v>
      </c>
    </row>
    <row r="31" spans="1:14" x14ac:dyDescent="0.2">
      <c r="A31" s="5">
        <v>16.5</v>
      </c>
      <c r="B31" s="5" t="str">
        <f>'[1]zona 1-2'!L36</f>
        <v/>
      </c>
      <c r="C31" s="5" t="str">
        <f>'[1]zona 1-3'!L36</f>
        <v/>
      </c>
      <c r="D31" s="5" t="str">
        <f>'[1]zona 1-4'!L36</f>
        <v/>
      </c>
      <c r="E31" s="5">
        <f>'[1]zona 2'!L36</f>
        <v>6.3562389733252109</v>
      </c>
      <c r="F31" s="5" t="str">
        <f>'[1]zona 3'!L36</f>
        <v/>
      </c>
      <c r="G31" s="5" t="str">
        <f>'[1]zona 1-1'!L36</f>
        <v/>
      </c>
      <c r="H31" s="5">
        <f>'[1]zona 4'!L36</f>
        <v>13.524725795598332</v>
      </c>
      <c r="I31" s="5" t="str">
        <f>'[1]zona 5'!L36</f>
        <v/>
      </c>
      <c r="J31" s="5">
        <f>'[1]Zona 6-1'!L36</f>
        <v>6.7491048717080995</v>
      </c>
      <c r="K31" s="5">
        <f>'[1]Zona 6-2'!L36</f>
        <v>415.23790030416882</v>
      </c>
      <c r="L31" s="5">
        <f t="shared" si="0"/>
        <v>6.3562389733252109</v>
      </c>
      <c r="M31" s="5">
        <f t="shared" si="1"/>
        <v>435.51173097147523</v>
      </c>
      <c r="N31" s="5">
        <f t="shared" si="2"/>
        <v>441.86796994480045</v>
      </c>
    </row>
    <row r="32" spans="1:14" x14ac:dyDescent="0.2">
      <c r="A32" s="5">
        <v>17</v>
      </c>
      <c r="B32" s="5" t="str">
        <f>'[1]zona 1-2'!L37</f>
        <v/>
      </c>
      <c r="C32" s="5" t="str">
        <f>'[1]zona 1-3'!L37</f>
        <v/>
      </c>
      <c r="D32" s="5" t="str">
        <f>'[1]zona 1-4'!L37</f>
        <v/>
      </c>
      <c r="E32" s="5">
        <f>'[1]zona 2'!L37</f>
        <v>4.7902728318001095</v>
      </c>
      <c r="F32" s="5" t="str">
        <f>'[1]zona 3'!L37</f>
        <v/>
      </c>
      <c r="G32" s="5" t="str">
        <f>'[1]zona 1-1'!L37</f>
        <v/>
      </c>
      <c r="H32" s="5">
        <f>'[1]zona 4'!L37</f>
        <v>2.4268291961454267</v>
      </c>
      <c r="I32" s="5" t="str">
        <f>'[1]zona 5'!L37</f>
        <v/>
      </c>
      <c r="J32" s="5">
        <f>'[1]Zona 6-1'!L37</f>
        <v>4.2761346388373802</v>
      </c>
      <c r="K32" s="5">
        <f>'[1]Zona 6-2'!L37</f>
        <v>263.08869140440214</v>
      </c>
      <c r="L32" s="5">
        <f t="shared" si="0"/>
        <v>4.7902728318001095</v>
      </c>
      <c r="M32" s="5">
        <f t="shared" si="1"/>
        <v>269.79165523938497</v>
      </c>
      <c r="N32" s="5">
        <f t="shared" si="2"/>
        <v>274.58192807118508</v>
      </c>
    </row>
    <row r="33" spans="1:14" x14ac:dyDescent="0.2">
      <c r="A33" s="5">
        <v>17.5</v>
      </c>
      <c r="B33" s="5" t="str">
        <f>'[1]zona 1-2'!L38</f>
        <v/>
      </c>
      <c r="C33" s="5" t="str">
        <f>'[1]zona 1-3'!L38</f>
        <v/>
      </c>
      <c r="D33" s="5" t="str">
        <f>'[1]zona 1-4'!L38</f>
        <v/>
      </c>
      <c r="E33" s="5" t="str">
        <f>'[1]zona 2'!L38</f>
        <v/>
      </c>
      <c r="F33" s="5" t="str">
        <f>'[1]zona 3'!L38</f>
        <v/>
      </c>
      <c r="G33" s="5" t="str">
        <f>'[1]zona 1-1'!L38</f>
        <v/>
      </c>
      <c r="H33" s="5">
        <f>'[1]zona 4'!L38</f>
        <v>0.57253358178451175</v>
      </c>
      <c r="I33" s="5" t="str">
        <f>'[1]zona 5'!L38</f>
        <v/>
      </c>
      <c r="J33" s="5">
        <f>'[1]Zona 6-1'!L38</f>
        <v>1.4335844720450277</v>
      </c>
      <c r="K33" s="5">
        <f>'[1]Zona 6-2'!L38</f>
        <v>88.201119614545462</v>
      </c>
      <c r="L33" s="5" t="str">
        <f t="shared" si="0"/>
        <v/>
      </c>
      <c r="M33" s="5">
        <f t="shared" si="1"/>
        <v>90.207237668375001</v>
      </c>
      <c r="N33" s="5">
        <f t="shared" si="2"/>
        <v>90.207237668375001</v>
      </c>
    </row>
    <row r="34" spans="1:14" x14ac:dyDescent="0.2">
      <c r="A34" s="5">
        <v>18</v>
      </c>
      <c r="B34" s="5" t="str">
        <f>'[1]zona 1-2'!L39</f>
        <v/>
      </c>
      <c r="C34" s="5" t="str">
        <f>'[1]zona 1-3'!L39</f>
        <v/>
      </c>
      <c r="D34" s="5" t="str">
        <f>'[1]zona 1-4'!L39</f>
        <v/>
      </c>
      <c r="E34" s="5" t="str">
        <f>'[1]zona 2'!L39</f>
        <v/>
      </c>
      <c r="F34" s="5" t="str">
        <f>'[1]zona 3'!L39</f>
        <v/>
      </c>
      <c r="G34" s="5" t="str">
        <f>'[1]zona 1-1'!L39</f>
        <v/>
      </c>
      <c r="H34" s="5" t="str">
        <f>'[1]zona 4'!L39</f>
        <v/>
      </c>
      <c r="I34" s="5" t="str">
        <f>'[1]zona 5'!L39</f>
        <v/>
      </c>
      <c r="J34" s="5">
        <f>'[1]Zona 6-1'!L39</f>
        <v>0.35130849473554299</v>
      </c>
      <c r="K34" s="5">
        <f>'[1]Zona 6-2'!L39</f>
        <v>21.614214697494511</v>
      </c>
      <c r="L34" s="5" t="str">
        <f t="shared" si="0"/>
        <v/>
      </c>
      <c r="M34" s="5">
        <f t="shared" si="1"/>
        <v>21.965523192230055</v>
      </c>
      <c r="N34" s="5">
        <f t="shared" si="2"/>
        <v>21.965523192230055</v>
      </c>
    </row>
    <row r="35" spans="1:14" x14ac:dyDescent="0.2">
      <c r="A35" s="5">
        <v>18.5</v>
      </c>
      <c r="B35" s="5" t="str">
        <f>'[1]zona 1-2'!L40</f>
        <v/>
      </c>
      <c r="C35" s="5" t="str">
        <f>'[1]zona 1-3'!L40</f>
        <v/>
      </c>
      <c r="D35" s="5" t="str">
        <f>'[1]zona 1-4'!L40</f>
        <v/>
      </c>
      <c r="E35" s="5" t="str">
        <f>'[1]zona 2'!L40</f>
        <v/>
      </c>
      <c r="F35" s="5" t="str">
        <f>'[1]zona 3'!L40</f>
        <v/>
      </c>
      <c r="G35" s="5" t="str">
        <f>'[1]zona 1-1'!L40</f>
        <v/>
      </c>
      <c r="H35" s="5" t="str">
        <f>'[1]zona 4'!L40</f>
        <v/>
      </c>
      <c r="I35" s="5" t="str">
        <f>'[1]zona 5'!L40</f>
        <v/>
      </c>
      <c r="J35" s="5">
        <f>'[1]Zona 6-1'!L40</f>
        <v>9.5021560926069948E-2</v>
      </c>
      <c r="K35" s="5">
        <f>'[1]Zona 6-2'!L40</f>
        <v>5.8461905975066077</v>
      </c>
      <c r="L35" s="5" t="str">
        <f t="shared" si="0"/>
        <v/>
      </c>
      <c r="M35" s="5">
        <f t="shared" si="1"/>
        <v>5.9412121584326778</v>
      </c>
      <c r="N35" s="5">
        <f t="shared" si="2"/>
        <v>5.9412121584326778</v>
      </c>
    </row>
    <row r="36" spans="1:14" x14ac:dyDescent="0.2">
      <c r="A36" s="5">
        <v>19</v>
      </c>
      <c r="B36" s="5" t="str">
        <f>'[1]zona 1-2'!L41</f>
        <v/>
      </c>
      <c r="C36" s="5" t="str">
        <f>'[1]zona 1-3'!L41</f>
        <v/>
      </c>
      <c r="D36" s="5" t="str">
        <f>'[1]zona 1-4'!L41</f>
        <v/>
      </c>
      <c r="E36" s="5" t="str">
        <f>'[1]zona 2'!L41</f>
        <v/>
      </c>
      <c r="F36" s="5" t="str">
        <f>'[1]zona 3'!L41</f>
        <v/>
      </c>
      <c r="G36" s="5" t="str">
        <f>'[1]zona 1-1'!L41</f>
        <v/>
      </c>
      <c r="H36" s="5" t="str">
        <f>'[1]zona 4'!L41</f>
        <v/>
      </c>
      <c r="I36" s="5" t="str">
        <f>'[1]zona 5'!L41</f>
        <v/>
      </c>
      <c r="J36" s="5" t="str">
        <f>'[1]Zona 6-1'!L41</f>
        <v/>
      </c>
      <c r="K36" s="5" t="str">
        <f>'[1]Zona 6-2'!L41</f>
        <v/>
      </c>
      <c r="L36" s="5" t="str">
        <f t="shared" si="0"/>
        <v/>
      </c>
      <c r="M36" s="5" t="str">
        <f t="shared" si="1"/>
        <v/>
      </c>
      <c r="N36" s="5" t="str">
        <f t="shared" si="2"/>
        <v/>
      </c>
    </row>
    <row r="37" spans="1:14" x14ac:dyDescent="0.2">
      <c r="A37" s="5">
        <v>19.5</v>
      </c>
      <c r="B37" s="5" t="str">
        <f>'[1]zona 1-2'!L42</f>
        <v/>
      </c>
      <c r="C37" s="5" t="str">
        <f>'[1]zona 1-3'!L42</f>
        <v/>
      </c>
      <c r="D37" s="5" t="str">
        <f>'[1]zona 1-4'!L42</f>
        <v/>
      </c>
      <c r="E37" s="5" t="str">
        <f>'[1]zona 2'!L42</f>
        <v/>
      </c>
      <c r="F37" s="5" t="str">
        <f>'[1]zona 3'!L42</f>
        <v/>
      </c>
      <c r="G37" s="5" t="str">
        <f>'[1]zona 1-1'!L42</f>
        <v/>
      </c>
      <c r="H37" s="5" t="str">
        <f>'[1]zona 4'!L42</f>
        <v/>
      </c>
      <c r="I37" s="5" t="str">
        <f>'[1]zona 5'!L42</f>
        <v/>
      </c>
      <c r="J37" s="5" t="str">
        <f>'[1]Zona 6-1'!L42</f>
        <v/>
      </c>
      <c r="K37" s="5" t="str">
        <f>'[1]Zona 6-2'!L42</f>
        <v/>
      </c>
      <c r="L37" s="5" t="str">
        <f t="shared" si="0"/>
        <v/>
      </c>
      <c r="M37" s="5" t="str">
        <f t="shared" si="1"/>
        <v/>
      </c>
      <c r="N37" s="5" t="str">
        <f t="shared" si="2"/>
        <v/>
      </c>
    </row>
    <row r="38" spans="1:14" x14ac:dyDescent="0.2">
      <c r="A38" s="5">
        <v>20</v>
      </c>
      <c r="B38" s="5" t="str">
        <f>'[1]zona 1-2'!L43</f>
        <v/>
      </c>
      <c r="C38" s="5" t="str">
        <f>'[1]zona 1-3'!L43</f>
        <v/>
      </c>
      <c r="D38" s="5" t="str">
        <f>'[1]zona 1-4'!L43</f>
        <v/>
      </c>
      <c r="E38" s="5" t="str">
        <f>'[1]zona 2'!L43</f>
        <v/>
      </c>
      <c r="F38" s="5" t="str">
        <f>'[1]zona 3'!L43</f>
        <v/>
      </c>
      <c r="G38" s="5" t="str">
        <f>'[1]zona 1-1'!L43</f>
        <v/>
      </c>
      <c r="H38" s="5" t="str">
        <f>'[1]zona 4'!L43</f>
        <v/>
      </c>
      <c r="I38" s="5" t="str">
        <f>'[1]zona 5'!L43</f>
        <v/>
      </c>
      <c r="J38" s="5" t="str">
        <f>'[1]Zona 6-1'!L43</f>
        <v/>
      </c>
      <c r="K38" s="5" t="str">
        <f>'[1]Zona 6-2'!L43</f>
        <v/>
      </c>
      <c r="L38" s="5" t="str">
        <f t="shared" si="0"/>
        <v/>
      </c>
      <c r="M38" s="5" t="str">
        <f t="shared" si="1"/>
        <v/>
      </c>
      <c r="N38" s="5" t="str">
        <f t="shared" si="2"/>
        <v/>
      </c>
    </row>
    <row r="39" spans="1:14" x14ac:dyDescent="0.2">
      <c r="A39" s="5">
        <v>20.5</v>
      </c>
      <c r="B39" s="5" t="str">
        <f>'[1]zona 1-2'!L44</f>
        <v/>
      </c>
      <c r="C39" s="5" t="str">
        <f>'[1]zona 1-3'!L44</f>
        <v/>
      </c>
      <c r="D39" s="5" t="str">
        <f>'[1]zona 1-4'!L44</f>
        <v/>
      </c>
      <c r="E39" s="5" t="str">
        <f>'[1]zona 2'!L44</f>
        <v/>
      </c>
      <c r="F39" s="5" t="str">
        <f>'[1]zona 3'!L44</f>
        <v/>
      </c>
      <c r="G39" s="5" t="str">
        <f>'[1]zona 1-1'!L44</f>
        <v/>
      </c>
      <c r="H39" s="5" t="str">
        <f>'[1]zona 4'!L44</f>
        <v/>
      </c>
      <c r="I39" s="5" t="str">
        <f>'[1]zona 5'!L44</f>
        <v/>
      </c>
      <c r="J39" s="5" t="str">
        <f>'[1]Zona 6-1'!L44</f>
        <v/>
      </c>
      <c r="K39" s="5" t="str">
        <f>'[1]Zona 6-2'!L44</f>
        <v/>
      </c>
      <c r="L39" s="5" t="str">
        <f t="shared" si="0"/>
        <v/>
      </c>
      <c r="M39" s="5" t="str">
        <f t="shared" si="1"/>
        <v/>
      </c>
      <c r="N39" s="5" t="str">
        <f t="shared" si="2"/>
        <v/>
      </c>
    </row>
    <row r="40" spans="1:14" x14ac:dyDescent="0.2">
      <c r="A40" s="5">
        <v>21</v>
      </c>
      <c r="B40" s="5" t="str">
        <f>'[1]zona 1-2'!L45</f>
        <v/>
      </c>
      <c r="C40" s="5" t="str">
        <f>'[1]zona 1-3'!L45</f>
        <v/>
      </c>
      <c r="D40" s="5" t="str">
        <f>'[1]zona 1-4'!L45</f>
        <v/>
      </c>
      <c r="E40" s="5" t="str">
        <f>'[1]zona 2'!L45</f>
        <v/>
      </c>
      <c r="F40" s="5" t="str">
        <f>'[1]zona 3'!L45</f>
        <v/>
      </c>
      <c r="G40" s="5" t="str">
        <f>'[1]zona 1-1'!L45</f>
        <v/>
      </c>
      <c r="H40" s="5" t="str">
        <f>'[1]zona 4'!L45</f>
        <v/>
      </c>
      <c r="I40" s="5" t="str">
        <f>'[1]zona 5'!L45</f>
        <v/>
      </c>
      <c r="J40" s="5" t="str">
        <f>'[1]Zona 6-1'!L45</f>
        <v/>
      </c>
      <c r="K40" s="5" t="str">
        <f>'[1]Zona 6-2'!L45</f>
        <v/>
      </c>
      <c r="L40" s="5" t="str">
        <f t="shared" si="0"/>
        <v/>
      </c>
      <c r="M40" s="5" t="str">
        <f t="shared" si="1"/>
        <v/>
      </c>
      <c r="N40" s="5" t="str">
        <f t="shared" si="2"/>
        <v/>
      </c>
    </row>
    <row r="41" spans="1:14" x14ac:dyDescent="0.2">
      <c r="A41" s="5">
        <v>21.5</v>
      </c>
      <c r="B41" s="5" t="str">
        <f>'[1]zona 1-2'!L46</f>
        <v/>
      </c>
      <c r="C41" s="5" t="str">
        <f>'[1]zona 1-3'!L46</f>
        <v/>
      </c>
      <c r="D41" s="5" t="str">
        <f>'[1]zona 1-4'!L46</f>
        <v/>
      </c>
      <c r="E41" s="5" t="str">
        <f>'[1]zona 2'!L46</f>
        <v/>
      </c>
      <c r="F41" s="5" t="str">
        <f>'[1]zona 3'!L46</f>
        <v/>
      </c>
      <c r="G41" s="5" t="str">
        <f>'[1]zona 1-1'!L46</f>
        <v/>
      </c>
      <c r="H41" s="5" t="str">
        <f>'[1]zona 4'!L46</f>
        <v/>
      </c>
      <c r="I41" s="5" t="str">
        <f>'[1]zona 5'!L46</f>
        <v/>
      </c>
      <c r="J41" s="5" t="str">
        <f>'[1]Zona 6-1'!L46</f>
        <v/>
      </c>
      <c r="K41" s="5" t="str">
        <f>'[1]Zona 6-2'!L46</f>
        <v/>
      </c>
      <c r="L41" s="5" t="str">
        <f t="shared" si="0"/>
        <v/>
      </c>
      <c r="M41" s="5" t="str">
        <f t="shared" si="1"/>
        <v/>
      </c>
      <c r="N41" s="5" t="str">
        <f t="shared" si="2"/>
        <v/>
      </c>
    </row>
    <row r="42" spans="1:14" x14ac:dyDescent="0.2">
      <c r="A42" s="5">
        <v>22</v>
      </c>
      <c r="B42" s="5" t="str">
        <f>'[1]zona 1-2'!L47</f>
        <v/>
      </c>
      <c r="C42" s="5" t="str">
        <f>'[1]zona 1-3'!L47</f>
        <v/>
      </c>
      <c r="D42" s="5" t="str">
        <f>'[1]zona 1-4'!L47</f>
        <v/>
      </c>
      <c r="E42" s="5" t="str">
        <f>'[1]zona 2'!L47</f>
        <v/>
      </c>
      <c r="F42" s="5" t="str">
        <f>'[1]zona 3'!L47</f>
        <v/>
      </c>
      <c r="G42" s="5" t="str">
        <f>'[1]zona 1-1'!L47</f>
        <v/>
      </c>
      <c r="H42" s="5" t="str">
        <f>'[1]zona 4'!L47</f>
        <v/>
      </c>
      <c r="I42" s="5" t="str">
        <f>'[1]zona 5'!L47</f>
        <v/>
      </c>
      <c r="J42" s="5" t="str">
        <f>'[1]Zona 6-1'!L47</f>
        <v/>
      </c>
      <c r="K42" s="5" t="str">
        <f>'[1]Zona 6-2'!L47</f>
        <v/>
      </c>
      <c r="L42" s="5" t="str">
        <f t="shared" si="0"/>
        <v/>
      </c>
      <c r="M42" s="5" t="str">
        <f t="shared" si="1"/>
        <v/>
      </c>
      <c r="N42" s="5" t="str">
        <f t="shared" si="2"/>
        <v/>
      </c>
    </row>
    <row r="43" spans="1:14" x14ac:dyDescent="0.2">
      <c r="A43" s="5">
        <v>22.5</v>
      </c>
      <c r="B43" s="5" t="str">
        <f>'[1]zona 1-2'!L48</f>
        <v/>
      </c>
      <c r="C43" s="5" t="str">
        <f>'[1]zona 1-3'!L48</f>
        <v/>
      </c>
      <c r="D43" s="5" t="str">
        <f>'[1]zona 1-4'!L48</f>
        <v/>
      </c>
      <c r="E43" s="5" t="str">
        <f>'[1]zona 2'!L48</f>
        <v/>
      </c>
      <c r="F43" s="5" t="str">
        <f>'[1]zona 3'!L48</f>
        <v/>
      </c>
      <c r="G43" s="5" t="str">
        <f>'[1]zona 1-1'!L48</f>
        <v/>
      </c>
      <c r="H43" s="5" t="str">
        <f>'[1]zona 4'!L48</f>
        <v/>
      </c>
      <c r="I43" s="5" t="str">
        <f>'[1]zona 5'!L48</f>
        <v/>
      </c>
      <c r="J43" s="5" t="str">
        <f>'[1]Zona 6-1'!L48</f>
        <v/>
      </c>
      <c r="K43" s="5" t="str">
        <f>'[1]Zona 6-2'!L48</f>
        <v/>
      </c>
      <c r="L43" s="5" t="str">
        <f t="shared" si="0"/>
        <v/>
      </c>
      <c r="M43" s="5" t="str">
        <f t="shared" si="1"/>
        <v/>
      </c>
      <c r="N43" s="5" t="str">
        <f t="shared" si="2"/>
        <v/>
      </c>
    </row>
    <row r="44" spans="1:14" x14ac:dyDescent="0.2">
      <c r="A44" s="5">
        <v>23</v>
      </c>
      <c r="B44" s="5" t="str">
        <f>'[1]zona 1-2'!L49</f>
        <v/>
      </c>
      <c r="C44" s="5" t="str">
        <f>'[1]zona 1-3'!L49</f>
        <v/>
      </c>
      <c r="D44" s="5" t="str">
        <f>'[1]zona 1-4'!L49</f>
        <v/>
      </c>
      <c r="E44" s="5" t="str">
        <f>'[1]zona 2'!L49</f>
        <v/>
      </c>
      <c r="F44" s="5" t="str">
        <f>'[1]zona 3'!L49</f>
        <v/>
      </c>
      <c r="G44" s="5" t="str">
        <f>'[1]zona 1-1'!L49</f>
        <v/>
      </c>
      <c r="H44" s="5" t="str">
        <f>'[1]zona 4'!L49</f>
        <v/>
      </c>
      <c r="I44" s="5" t="str">
        <f>'[1]zona 5'!L49</f>
        <v/>
      </c>
      <c r="J44" s="5" t="str">
        <f>'[1]Zona 6-1'!L49</f>
        <v/>
      </c>
      <c r="K44" s="5" t="str">
        <f>'[1]Zona 6-2'!L49</f>
        <v/>
      </c>
      <c r="L44" s="5" t="str">
        <f t="shared" si="0"/>
        <v/>
      </c>
      <c r="M44" s="5" t="str">
        <f t="shared" si="1"/>
        <v/>
      </c>
      <c r="N44" s="5" t="str">
        <f t="shared" si="2"/>
        <v/>
      </c>
    </row>
    <row r="45" spans="1:14" x14ac:dyDescent="0.2">
      <c r="A45" s="5">
        <v>23.5</v>
      </c>
      <c r="B45" s="5" t="str">
        <f>'[1]zona 1-2'!L50</f>
        <v/>
      </c>
      <c r="C45" s="5" t="str">
        <f>'[1]zona 1-3'!L50</f>
        <v/>
      </c>
      <c r="D45" s="5" t="str">
        <f>'[1]zona 1-4'!L50</f>
        <v/>
      </c>
      <c r="E45" s="5" t="str">
        <f>'[1]zona 2'!L50</f>
        <v/>
      </c>
      <c r="F45" s="5" t="str">
        <f>'[1]zona 3'!L50</f>
        <v/>
      </c>
      <c r="G45" s="5" t="str">
        <f>'[1]zona 1-1'!L50</f>
        <v/>
      </c>
      <c r="H45" s="5" t="str">
        <f>'[1]zona 4'!L50</f>
        <v/>
      </c>
      <c r="I45" s="5" t="str">
        <f>'[1]zona 5'!L50</f>
        <v/>
      </c>
      <c r="J45" s="5" t="str">
        <f>'[1]Zona 6-1'!L50</f>
        <v/>
      </c>
      <c r="K45" s="5" t="str">
        <f>'[1]Zona 6-2'!L50</f>
        <v/>
      </c>
      <c r="L45" s="5" t="str">
        <f t="shared" si="0"/>
        <v/>
      </c>
      <c r="M45" s="5" t="str">
        <f t="shared" si="1"/>
        <v/>
      </c>
      <c r="N45" s="5" t="str">
        <f t="shared" si="2"/>
        <v/>
      </c>
    </row>
    <row r="46" spans="1:14" x14ac:dyDescent="0.2">
      <c r="A46" s="5">
        <v>24</v>
      </c>
      <c r="B46" s="5" t="str">
        <f>'[1]zona 1-2'!L51</f>
        <v/>
      </c>
      <c r="C46" s="5" t="str">
        <f>'[1]zona 1-3'!L51</f>
        <v/>
      </c>
      <c r="D46" s="5" t="str">
        <f>'[1]zona 1-4'!L51</f>
        <v/>
      </c>
      <c r="E46" s="5" t="str">
        <f>'[1]zona 2'!L51</f>
        <v/>
      </c>
      <c r="F46" s="5" t="str">
        <f>'[1]zona 3'!L51</f>
        <v/>
      </c>
      <c r="G46" s="5" t="str">
        <f>'[1]zona 1-1'!L51</f>
        <v/>
      </c>
      <c r="H46" s="5" t="str">
        <f>'[1]zona 4'!L51</f>
        <v/>
      </c>
      <c r="I46" s="5" t="str">
        <f>'[1]zona 5'!L51</f>
        <v/>
      </c>
      <c r="J46" s="5" t="str">
        <f>'[1]Zona 6-1'!L51</f>
        <v/>
      </c>
      <c r="K46" s="5" t="str">
        <f>'[1]Zona 6-2'!L51</f>
        <v/>
      </c>
      <c r="L46" s="5" t="str">
        <f t="shared" si="0"/>
        <v/>
      </c>
      <c r="M46" s="5" t="str">
        <f t="shared" si="1"/>
        <v/>
      </c>
      <c r="N46" s="5" t="str">
        <f t="shared" si="2"/>
        <v/>
      </c>
    </row>
    <row r="47" spans="1:14" ht="16" thickBot="1" x14ac:dyDescent="0.25">
      <c r="A47" s="2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4" x14ac:dyDescent="0.2">
      <c r="A48" s="4" t="s">
        <v>6</v>
      </c>
      <c r="B48" s="6">
        <f t="shared" ref="B48:N48" si="3">SUM(B4:B46)</f>
        <v>0.49916613156657524</v>
      </c>
      <c r="C48" s="6">
        <f t="shared" si="3"/>
        <v>43.622250448627767</v>
      </c>
      <c r="D48" s="6">
        <f t="shared" si="3"/>
        <v>67.952032830878693</v>
      </c>
      <c r="E48" s="6">
        <f t="shared" si="3"/>
        <v>1570.7927260680174</v>
      </c>
      <c r="F48" s="6">
        <f t="shared" si="3"/>
        <v>52.010060177979767</v>
      </c>
      <c r="G48" s="6">
        <f t="shared" si="3"/>
        <v>50.710262171452683</v>
      </c>
      <c r="H48" s="6">
        <f t="shared" si="3"/>
        <v>70.056241917153557</v>
      </c>
      <c r="I48" s="6">
        <f t="shared" si="3"/>
        <v>1054.95475376836</v>
      </c>
      <c r="J48" s="6">
        <f t="shared" si="3"/>
        <v>33.603401962792702</v>
      </c>
      <c r="K48" s="6">
        <f t="shared" si="3"/>
        <v>2067.4454374829743</v>
      </c>
      <c r="L48" s="6">
        <f t="shared" si="3"/>
        <v>1734.8762356570699</v>
      </c>
      <c r="M48" s="6">
        <f t="shared" si="3"/>
        <v>3276.7700973027331</v>
      </c>
      <c r="N48" s="6">
        <f t="shared" si="3"/>
        <v>5011.6463329598037</v>
      </c>
    </row>
    <row r="49" spans="1:14" x14ac:dyDescent="0.2">
      <c r="A49" s="4" t="s">
        <v>32</v>
      </c>
      <c r="B49" s="7">
        <f t="shared" ref="B49:N49" si="4">SUM(B4:B24)</f>
        <v>0.49162388030339288</v>
      </c>
      <c r="C49" s="7">
        <f t="shared" si="4"/>
        <v>42.963131264166158</v>
      </c>
      <c r="D49" s="7">
        <f t="shared" si="4"/>
        <v>66.925297896266756</v>
      </c>
      <c r="E49" s="7">
        <f t="shared" si="4"/>
        <v>1489.7814263151097</v>
      </c>
      <c r="F49" s="7">
        <f t="shared" si="4"/>
        <v>31.229977258436026</v>
      </c>
      <c r="G49" s="7">
        <f t="shared" si="4"/>
        <v>49.944045245399209</v>
      </c>
      <c r="H49" s="7">
        <f t="shared" si="4"/>
        <v>0</v>
      </c>
      <c r="I49" s="7">
        <f t="shared" si="4"/>
        <v>1054.95475376836</v>
      </c>
      <c r="J49" s="7">
        <f t="shared" si="4"/>
        <v>1.2830655604238763</v>
      </c>
      <c r="K49" s="7">
        <f t="shared" si="4"/>
        <v>78.940460904138206</v>
      </c>
      <c r="L49" s="7">
        <f t="shared" si="4"/>
        <v>1631.3914566142817</v>
      </c>
      <c r="M49" s="7">
        <f t="shared" si="4"/>
        <v>1185.1223254783213</v>
      </c>
      <c r="N49" s="7">
        <f t="shared" si="4"/>
        <v>2816.5137820926034</v>
      </c>
    </row>
    <row r="50" spans="1:14" x14ac:dyDescent="0.2">
      <c r="A50" s="4" t="s">
        <v>8</v>
      </c>
      <c r="B50" s="7">
        <f t="shared" ref="B50:N50" si="5">B49*100/B48</f>
        <v>98.489029846734212</v>
      </c>
      <c r="C50" s="7">
        <f t="shared" si="5"/>
        <v>98.489029846734226</v>
      </c>
      <c r="D50" s="7">
        <f t="shared" si="5"/>
        <v>98.489029846734226</v>
      </c>
      <c r="E50" s="7">
        <f t="shared" si="5"/>
        <v>94.842648657045046</v>
      </c>
      <c r="F50" s="7">
        <f t="shared" si="5"/>
        <v>60.046031770711735</v>
      </c>
      <c r="G50" s="7">
        <f t="shared" si="5"/>
        <v>98.489029846734226</v>
      </c>
      <c r="H50" s="7">
        <f t="shared" si="5"/>
        <v>0</v>
      </c>
      <c r="I50" s="7">
        <f t="shared" si="5"/>
        <v>100</v>
      </c>
      <c r="J50" s="7">
        <f t="shared" si="5"/>
        <v>3.8182609065729354</v>
      </c>
      <c r="K50" s="7">
        <f t="shared" si="5"/>
        <v>3.8182609065729354</v>
      </c>
      <c r="L50" s="5">
        <f t="shared" si="5"/>
        <v>94.035033916779994</v>
      </c>
      <c r="M50" s="5">
        <f t="shared" si="5"/>
        <v>36.167393203870247</v>
      </c>
      <c r="N50" s="7">
        <f t="shared" si="5"/>
        <v>56.199372321414636</v>
      </c>
    </row>
    <row r="51" spans="1:14" x14ac:dyDescent="0.2">
      <c r="A51" s="8" t="s">
        <v>9</v>
      </c>
      <c r="B51" s="6">
        <f>'[1]zona 1-2'!M4</f>
        <v>32.850999999999999</v>
      </c>
      <c r="C51" s="6">
        <f>'[1]zona 1-3'!M4</f>
        <v>21.140999999999998</v>
      </c>
      <c r="D51" s="6">
        <f>'[1]zona 1-4'!M4</f>
        <v>109.878</v>
      </c>
      <c r="E51" s="6">
        <f>'[1]zona 2'!M4</f>
        <v>257.459</v>
      </c>
      <c r="F51" s="6">
        <f>'[1]zona 3'!M4</f>
        <v>18</v>
      </c>
      <c r="G51" s="6">
        <f>'[1]zona 1-1'!M4</f>
        <v>95.281000000000006</v>
      </c>
      <c r="H51" s="6">
        <f>'[1]zona 4'!M4</f>
        <v>14.430999999999999</v>
      </c>
      <c r="I51" s="6">
        <f>'[1]zona 5'!M4</f>
        <v>154.75800000000001</v>
      </c>
      <c r="J51" s="6">
        <f>'[1]Zona 6-1'!M4</f>
        <v>82.49</v>
      </c>
      <c r="K51" s="6">
        <f>'[1]Zona 6-2'!M4</f>
        <v>430.709</v>
      </c>
      <c r="L51" s="5">
        <f>IF(SUM(B51:F51)=0,"",SUM(B51:F51))</f>
        <v>439.32900000000001</v>
      </c>
      <c r="M51" s="5">
        <f>IF(SUM(G51:K51)=0,"",SUM(G51:K51))</f>
        <v>777.6690000000001</v>
      </c>
      <c r="N51" s="6">
        <f>SUM(L51:M51)</f>
        <v>1216.998</v>
      </c>
    </row>
    <row r="52" spans="1:14" x14ac:dyDescent="0.2">
      <c r="A52" s="9" t="s">
        <v>10</v>
      </c>
      <c r="B52" s="6">
        <f t="shared" ref="B52:N52" si="6">B48/B51</f>
        <v>1.5194853476806649E-2</v>
      </c>
      <c r="C52" s="6">
        <f t="shared" si="6"/>
        <v>2.0633957924709225</v>
      </c>
      <c r="D52" s="6">
        <f t="shared" si="6"/>
        <v>0.61843164992881827</v>
      </c>
      <c r="E52" s="6">
        <f t="shared" si="6"/>
        <v>6.1011373697094191</v>
      </c>
      <c r="F52" s="6">
        <f t="shared" si="6"/>
        <v>2.8894477876655427</v>
      </c>
      <c r="G52" s="6">
        <f t="shared" si="6"/>
        <v>0.53221798859639047</v>
      </c>
      <c r="H52" s="6">
        <f t="shared" si="6"/>
        <v>4.8545659980010782</v>
      </c>
      <c r="I52" s="6">
        <f t="shared" si="6"/>
        <v>6.8168027098331585</v>
      </c>
      <c r="J52" s="6">
        <f t="shared" si="6"/>
        <v>0.40736334055997947</v>
      </c>
      <c r="K52" s="6">
        <f t="shared" si="6"/>
        <v>4.8000980650113521</v>
      </c>
      <c r="L52" s="8">
        <f t="shared" si="6"/>
        <v>3.9489226426142365</v>
      </c>
      <c r="M52" s="8">
        <f t="shared" si="6"/>
        <v>4.2135794242829956</v>
      </c>
      <c r="N52" s="8">
        <f t="shared" si="6"/>
        <v>4.1180399088246684</v>
      </c>
    </row>
    <row r="53" spans="1:14" x14ac:dyDescent="0.2">
      <c r="A53" s="4" t="s">
        <v>11</v>
      </c>
      <c r="B53" s="6">
        <f t="shared" ref="B53:K53" si="7">(B48/$N$48)*100</f>
        <v>9.9601228499253489E-3</v>
      </c>
      <c r="C53" s="6">
        <f t="shared" si="7"/>
        <v>0.87041757439546041</v>
      </c>
      <c r="D53" s="6">
        <f t="shared" si="7"/>
        <v>1.3558824449359586</v>
      </c>
      <c r="E53" s="6">
        <f t="shared" si="7"/>
        <v>31.342848671053979</v>
      </c>
      <c r="F53" s="6">
        <f t="shared" si="7"/>
        <v>1.0377839281261374</v>
      </c>
      <c r="G53" s="6">
        <f t="shared" si="7"/>
        <v>1.0118483788041754</v>
      </c>
      <c r="H53" s="6">
        <f t="shared" si="7"/>
        <v>1.3978688291793206</v>
      </c>
      <c r="I53" s="6">
        <f t="shared" si="7"/>
        <v>21.05006386484817</v>
      </c>
      <c r="J53" s="6">
        <f t="shared" si="7"/>
        <v>0.67050625144466314</v>
      </c>
      <c r="K53" s="6">
        <f t="shared" si="7"/>
        <v>41.252819934362208</v>
      </c>
      <c r="L53" s="8">
        <f>(L48/$N$103)*100</f>
        <v>2.0519848101997451</v>
      </c>
      <c r="M53" s="8">
        <f>(M48/$N$103)*100</f>
        <v>3.8757130497181178</v>
      </c>
      <c r="N53" s="8" t="e">
        <f>(N48/$O$103)*100</f>
        <v>#DIV/0!</v>
      </c>
    </row>
    <row r="54" spans="1:14" x14ac:dyDescent="0.2">
      <c r="A54" s="1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7"/>
    </row>
    <row r="55" spans="1:14" x14ac:dyDescent="0.2">
      <c r="A55" s="1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7"/>
    </row>
    <row r="56" spans="1:14" ht="16" x14ac:dyDescent="0.2">
      <c r="A56" s="16" t="s">
        <v>12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">
      <c r="A58" s="2" t="s">
        <v>1</v>
      </c>
      <c r="B58" s="25" t="str">
        <f>'[1]zona 1-2'!R1</f>
        <v>Zona 1-2</v>
      </c>
      <c r="C58" s="25" t="str">
        <f>'[1]zona 1-3'!R1</f>
        <v>Zona 1-3</v>
      </c>
      <c r="D58" s="25" t="str">
        <f>'[1]zona 1-4'!R1</f>
        <v>Zona 1-4</v>
      </c>
      <c r="E58" s="25" t="str">
        <f>'[1]zona 2'!R1</f>
        <v>Zona 2</v>
      </c>
      <c r="F58" s="25" t="str">
        <f>'[1]zona 3'!R1</f>
        <v>Zona 3</v>
      </c>
      <c r="G58" s="26" t="str">
        <f>'[1]zona 1-1'!R1</f>
        <v>Zona 1-1</v>
      </c>
      <c r="H58" s="26" t="str">
        <f>'[1]zona 4'!R1</f>
        <v>Zona 4</v>
      </c>
      <c r="I58" s="26" t="str">
        <f>'[1]zona 5'!R1</f>
        <v>Zona 5</v>
      </c>
      <c r="J58" s="26" t="str">
        <f>'[1]Zona 6-1'!R1</f>
        <v>Zona 6-1</v>
      </c>
      <c r="K58" s="26" t="str">
        <f>'[1]Zona 6-2'!R1</f>
        <v>Zona 6-2</v>
      </c>
      <c r="L58" s="2" t="s">
        <v>2</v>
      </c>
      <c r="M58" s="2" t="s">
        <v>31</v>
      </c>
      <c r="N58" s="2" t="s">
        <v>4</v>
      </c>
    </row>
    <row r="59" spans="1:14" x14ac:dyDescent="0.2">
      <c r="A59" s="5">
        <v>3</v>
      </c>
      <c r="B59" s="5" t="str">
        <f>'[1]zona 1-2'!M9</f>
        <v/>
      </c>
      <c r="C59" s="5" t="str">
        <f>'[1]zona 1-3'!M9</f>
        <v/>
      </c>
      <c r="D59" s="5" t="str">
        <f>'[1]zona 1-4'!M9</f>
        <v/>
      </c>
      <c r="E59" s="5" t="str">
        <f>'[1]zona 2'!M9</f>
        <v/>
      </c>
      <c r="F59" s="5" t="str">
        <f>'[1]zona 3'!M9</f>
        <v/>
      </c>
      <c r="G59" s="5" t="str">
        <f>'[1]zona 1-1'!M9</f>
        <v/>
      </c>
      <c r="H59" s="5" t="str">
        <f>'[1]zona 4'!M9</f>
        <v/>
      </c>
      <c r="I59" s="5" t="str">
        <f>'[1]zona 5'!M9</f>
        <v/>
      </c>
      <c r="J59" s="5" t="str">
        <f>'[1]Zona 6-1'!M9</f>
        <v/>
      </c>
      <c r="K59" s="5" t="str">
        <f>'[1]Zona 6-2'!M9</f>
        <v/>
      </c>
      <c r="L59" s="5" t="str">
        <f>IF(SUM(B59:F59)=0,"",SUM(B59:F59))</f>
        <v/>
      </c>
      <c r="M59" s="5" t="str">
        <f>IF(SUM(G59:K59)=0,"",SUM(G59:K59))</f>
        <v/>
      </c>
      <c r="N59" s="5" t="str">
        <f>IF(SUM(L59:M59)=0,"",SUM(L59:M59))</f>
        <v/>
      </c>
    </row>
    <row r="60" spans="1:14" x14ac:dyDescent="0.2">
      <c r="A60" s="5">
        <v>3.5</v>
      </c>
      <c r="B60" s="5" t="str">
        <f>'[1]zona 1-2'!M10</f>
        <v/>
      </c>
      <c r="C60" s="5" t="str">
        <f>'[1]zona 1-3'!M10</f>
        <v/>
      </c>
      <c r="D60" s="5" t="str">
        <f>'[1]zona 1-4'!M10</f>
        <v/>
      </c>
      <c r="E60" s="5" t="str">
        <f>'[1]zona 2'!M10</f>
        <v/>
      </c>
      <c r="F60" s="5" t="str">
        <f>'[1]zona 3'!M10</f>
        <v/>
      </c>
      <c r="G60" s="5" t="str">
        <f>'[1]zona 1-1'!M10</f>
        <v/>
      </c>
      <c r="H60" s="5" t="str">
        <f>'[1]zona 4'!M10</f>
        <v/>
      </c>
      <c r="I60" s="5" t="str">
        <f>'[1]zona 5'!M10</f>
        <v/>
      </c>
      <c r="J60" s="5" t="str">
        <f>'[1]Zona 6-1'!M10</f>
        <v/>
      </c>
      <c r="K60" s="5" t="str">
        <f>'[1]Zona 6-2'!M10</f>
        <v/>
      </c>
      <c r="L60" s="5" t="str">
        <f t="shared" ref="L60:L101" si="8">IF(SUM(B60:F60)=0,"",SUM(B60:F60))</f>
        <v/>
      </c>
      <c r="M60" s="5" t="str">
        <f t="shared" ref="M60:M101" si="9">IF(SUM(G60:K60)=0,"",SUM(G60:K60))</f>
        <v/>
      </c>
      <c r="N60" s="5" t="str">
        <f t="shared" ref="N60:N101" si="10">IF(SUM(L60:M60)=0,"",SUM(L60:M60))</f>
        <v/>
      </c>
    </row>
    <row r="61" spans="1:14" x14ac:dyDescent="0.2">
      <c r="A61" s="5">
        <v>4</v>
      </c>
      <c r="B61" s="5" t="str">
        <f>'[1]zona 1-2'!M11</f>
        <v/>
      </c>
      <c r="C61" s="5" t="str">
        <f>'[1]zona 1-3'!M11</f>
        <v/>
      </c>
      <c r="D61" s="5" t="str">
        <f>'[1]zona 1-4'!M11</f>
        <v/>
      </c>
      <c r="E61" s="5" t="str">
        <f>'[1]zona 2'!M11</f>
        <v/>
      </c>
      <c r="F61" s="5" t="str">
        <f>'[1]zona 3'!M11</f>
        <v/>
      </c>
      <c r="G61" s="5" t="str">
        <f>'[1]zona 1-1'!M11</f>
        <v/>
      </c>
      <c r="H61" s="5" t="str">
        <f>'[1]zona 4'!M11</f>
        <v/>
      </c>
      <c r="I61" s="5" t="str">
        <f>'[1]zona 5'!M11</f>
        <v/>
      </c>
      <c r="J61" s="5" t="str">
        <f>'[1]Zona 6-1'!M11</f>
        <v/>
      </c>
      <c r="K61" s="5" t="str">
        <f>'[1]Zona 6-2'!M11</f>
        <v/>
      </c>
      <c r="L61" s="5" t="str">
        <f t="shared" si="8"/>
        <v/>
      </c>
      <c r="M61" s="5" t="str">
        <f t="shared" si="9"/>
        <v/>
      </c>
      <c r="N61" s="5" t="str">
        <f t="shared" si="10"/>
        <v/>
      </c>
    </row>
    <row r="62" spans="1:14" x14ac:dyDescent="0.2">
      <c r="A62" s="5">
        <v>4.5</v>
      </c>
      <c r="B62" s="5" t="str">
        <f>'[1]zona 1-2'!M12</f>
        <v/>
      </c>
      <c r="C62" s="5" t="str">
        <f>'[1]zona 1-3'!M12</f>
        <v/>
      </c>
      <c r="D62" s="5" t="str">
        <f>'[1]zona 1-4'!M12</f>
        <v/>
      </c>
      <c r="E62" s="5" t="str">
        <f>'[1]zona 2'!M12</f>
        <v/>
      </c>
      <c r="F62" s="5" t="str">
        <f>'[1]zona 3'!M12</f>
        <v/>
      </c>
      <c r="G62" s="5" t="str">
        <f>'[1]zona 1-1'!M12</f>
        <v/>
      </c>
      <c r="H62" s="5" t="str">
        <f>'[1]zona 4'!M12</f>
        <v/>
      </c>
      <c r="I62" s="5" t="str">
        <f>'[1]zona 5'!M12</f>
        <v/>
      </c>
      <c r="J62" s="5" t="str">
        <f>'[1]Zona 6-1'!M12</f>
        <v/>
      </c>
      <c r="K62" s="5" t="str">
        <f>'[1]Zona 6-2'!M12</f>
        <v/>
      </c>
      <c r="L62" s="5" t="str">
        <f t="shared" si="8"/>
        <v/>
      </c>
      <c r="M62" s="5" t="str">
        <f t="shared" si="9"/>
        <v/>
      </c>
      <c r="N62" s="5" t="str">
        <f t="shared" si="10"/>
        <v/>
      </c>
    </row>
    <row r="63" spans="1:14" x14ac:dyDescent="0.2">
      <c r="A63" s="5">
        <v>5</v>
      </c>
      <c r="B63" s="5" t="str">
        <f>'[1]zona 1-2'!M13</f>
        <v/>
      </c>
      <c r="C63" s="5" t="str">
        <f>'[1]zona 1-3'!M13</f>
        <v/>
      </c>
      <c r="D63" s="5" t="str">
        <f>'[1]zona 1-4'!M13</f>
        <v/>
      </c>
      <c r="E63" s="5" t="str">
        <f>'[1]zona 2'!M13</f>
        <v/>
      </c>
      <c r="F63" s="5" t="str">
        <f>'[1]zona 3'!M13</f>
        <v/>
      </c>
      <c r="G63" s="5" t="str">
        <f>'[1]zona 1-1'!M13</f>
        <v/>
      </c>
      <c r="H63" s="5" t="str">
        <f>'[1]zona 4'!M13</f>
        <v/>
      </c>
      <c r="I63" s="5" t="str">
        <f>'[1]zona 5'!M13</f>
        <v/>
      </c>
      <c r="J63" s="5" t="str">
        <f>'[1]Zona 6-1'!M13</f>
        <v/>
      </c>
      <c r="K63" s="5" t="str">
        <f>'[1]Zona 6-2'!M13</f>
        <v/>
      </c>
      <c r="L63" s="5" t="str">
        <f t="shared" si="8"/>
        <v/>
      </c>
      <c r="M63" s="5" t="str">
        <f t="shared" si="9"/>
        <v/>
      </c>
      <c r="N63" s="5" t="str">
        <f t="shared" si="10"/>
        <v/>
      </c>
    </row>
    <row r="64" spans="1:14" x14ac:dyDescent="0.2">
      <c r="A64" s="5">
        <v>5.5</v>
      </c>
      <c r="B64" s="5" t="str">
        <f>'[1]zona 1-2'!M14</f>
        <v/>
      </c>
      <c r="C64" s="5" t="str">
        <f>'[1]zona 1-3'!M14</f>
        <v/>
      </c>
      <c r="D64" s="5" t="str">
        <f>'[1]zona 1-4'!M14</f>
        <v/>
      </c>
      <c r="E64" s="5" t="str">
        <f>'[1]zona 2'!M14</f>
        <v/>
      </c>
      <c r="F64" s="5" t="str">
        <f>'[1]zona 3'!M14</f>
        <v/>
      </c>
      <c r="G64" s="5" t="str">
        <f>'[1]zona 1-1'!M14</f>
        <v/>
      </c>
      <c r="H64" s="5" t="str">
        <f>'[1]zona 4'!M14</f>
        <v/>
      </c>
      <c r="I64" s="5" t="str">
        <f>'[1]zona 5'!M14</f>
        <v/>
      </c>
      <c r="J64" s="5" t="str">
        <f>'[1]Zona 6-1'!M14</f>
        <v/>
      </c>
      <c r="K64" s="5" t="str">
        <f>'[1]Zona 6-2'!M14</f>
        <v/>
      </c>
      <c r="L64" s="5" t="str">
        <f t="shared" si="8"/>
        <v/>
      </c>
      <c r="M64" s="5" t="str">
        <f t="shared" si="9"/>
        <v/>
      </c>
      <c r="N64" s="5" t="str">
        <f t="shared" si="10"/>
        <v/>
      </c>
    </row>
    <row r="65" spans="1:14" x14ac:dyDescent="0.2">
      <c r="A65" s="5">
        <v>6</v>
      </c>
      <c r="B65" s="5" t="str">
        <f>'[1]zona 1-2'!M15</f>
        <v/>
      </c>
      <c r="C65" s="5" t="str">
        <f>'[1]zona 1-3'!M15</f>
        <v/>
      </c>
      <c r="D65" s="5" t="str">
        <f>'[1]zona 1-4'!M15</f>
        <v/>
      </c>
      <c r="E65" s="5" t="str">
        <f>'[1]zona 2'!M15</f>
        <v/>
      </c>
      <c r="F65" s="5" t="str">
        <f>'[1]zona 3'!M15</f>
        <v/>
      </c>
      <c r="G65" s="5" t="str">
        <f>'[1]zona 1-1'!M15</f>
        <v/>
      </c>
      <c r="H65" s="5" t="str">
        <f>'[1]zona 4'!M15</f>
        <v/>
      </c>
      <c r="I65" s="5" t="str">
        <f>'[1]zona 5'!M15</f>
        <v/>
      </c>
      <c r="J65" s="5" t="str">
        <f>'[1]Zona 6-1'!M15</f>
        <v/>
      </c>
      <c r="K65" s="5" t="str">
        <f>'[1]Zona 6-2'!M15</f>
        <v/>
      </c>
      <c r="L65" s="5" t="str">
        <f t="shared" si="8"/>
        <v/>
      </c>
      <c r="M65" s="5" t="str">
        <f t="shared" si="9"/>
        <v/>
      </c>
      <c r="N65" s="5" t="str">
        <f t="shared" si="10"/>
        <v/>
      </c>
    </row>
    <row r="66" spans="1:14" x14ac:dyDescent="0.2">
      <c r="A66" s="5">
        <v>6.5</v>
      </c>
      <c r="B66" s="5" t="str">
        <f>'[1]zona 1-2'!M16</f>
        <v/>
      </c>
      <c r="C66" s="5" t="str">
        <f>'[1]zona 1-3'!M16</f>
        <v/>
      </c>
      <c r="D66" s="5" t="str">
        <f>'[1]zona 1-4'!M16</f>
        <v/>
      </c>
      <c r="E66" s="5" t="str">
        <f>'[1]zona 2'!M16</f>
        <v/>
      </c>
      <c r="F66" s="5" t="str">
        <f>'[1]zona 3'!M16</f>
        <v/>
      </c>
      <c r="G66" s="5" t="str">
        <f>'[1]zona 1-1'!M16</f>
        <v/>
      </c>
      <c r="H66" s="5" t="str">
        <f>'[1]zona 4'!M16</f>
        <v/>
      </c>
      <c r="I66" s="5">
        <f>'[1]zona 5'!M16</f>
        <v>9.7803068693593342</v>
      </c>
      <c r="J66" s="5" t="str">
        <f>'[1]Zona 6-1'!M16</f>
        <v/>
      </c>
      <c r="K66" s="5" t="str">
        <f>'[1]Zona 6-2'!M16</f>
        <v/>
      </c>
      <c r="L66" s="5" t="str">
        <f t="shared" si="8"/>
        <v/>
      </c>
      <c r="M66" s="5">
        <f t="shared" si="9"/>
        <v>9.7803068693593342</v>
      </c>
      <c r="N66" s="5">
        <f t="shared" si="10"/>
        <v>9.7803068693593342</v>
      </c>
    </row>
    <row r="67" spans="1:14" x14ac:dyDescent="0.2">
      <c r="A67" s="5">
        <v>7</v>
      </c>
      <c r="B67" s="5" t="str">
        <f>'[1]zona 1-2'!M17</f>
        <v/>
      </c>
      <c r="C67" s="5" t="str">
        <f>'[1]zona 1-3'!M17</f>
        <v/>
      </c>
      <c r="D67" s="5" t="str">
        <f>'[1]zona 1-4'!M17</f>
        <v/>
      </c>
      <c r="E67" s="5" t="str">
        <f>'[1]zona 2'!M17</f>
        <v/>
      </c>
      <c r="F67" s="5" t="str">
        <f>'[1]zona 3'!M17</f>
        <v/>
      </c>
      <c r="G67" s="5" t="str">
        <f>'[1]zona 1-1'!M17</f>
        <v/>
      </c>
      <c r="H67" s="5" t="str">
        <f>'[1]zona 4'!M17</f>
        <v/>
      </c>
      <c r="I67" s="5">
        <f>'[1]zona 5'!M17</f>
        <v>64.043153433346305</v>
      </c>
      <c r="J67" s="5" t="str">
        <f>'[1]Zona 6-1'!M17</f>
        <v/>
      </c>
      <c r="K67" s="5" t="str">
        <f>'[1]Zona 6-2'!M17</f>
        <v/>
      </c>
      <c r="L67" s="5" t="str">
        <f t="shared" si="8"/>
        <v/>
      </c>
      <c r="M67" s="5">
        <f t="shared" si="9"/>
        <v>64.043153433346305</v>
      </c>
      <c r="N67" s="5">
        <f t="shared" si="10"/>
        <v>64.043153433346305</v>
      </c>
    </row>
    <row r="68" spans="1:14" x14ac:dyDescent="0.2">
      <c r="A68" s="5">
        <v>7.5</v>
      </c>
      <c r="B68" s="5" t="str">
        <f>'[1]zona 1-2'!M18</f>
        <v/>
      </c>
      <c r="C68" s="5" t="str">
        <f>'[1]zona 1-3'!M18</f>
        <v/>
      </c>
      <c r="D68" s="5" t="str">
        <f>'[1]zona 1-4'!M18</f>
        <v/>
      </c>
      <c r="E68" s="5">
        <f>'[1]zona 2'!M18</f>
        <v>34.251721478682391</v>
      </c>
      <c r="F68" s="5" t="str">
        <f>'[1]zona 3'!M18</f>
        <v/>
      </c>
      <c r="G68" s="5" t="str">
        <f>'[1]zona 1-1'!M18</f>
        <v/>
      </c>
      <c r="H68" s="5" t="str">
        <f>'[1]zona 4'!M18</f>
        <v/>
      </c>
      <c r="I68" s="5">
        <f>'[1]zona 5'!M18</f>
        <v>196.84239940611172</v>
      </c>
      <c r="J68" s="5" t="str">
        <f>'[1]Zona 6-1'!M18</f>
        <v/>
      </c>
      <c r="K68" s="5" t="str">
        <f>'[1]Zona 6-2'!M18</f>
        <v/>
      </c>
      <c r="L68" s="5">
        <f t="shared" si="8"/>
        <v>34.251721478682391</v>
      </c>
      <c r="M68" s="5">
        <f t="shared" si="9"/>
        <v>196.84239940611172</v>
      </c>
      <c r="N68" s="5">
        <f t="shared" si="10"/>
        <v>231.09412088479411</v>
      </c>
    </row>
    <row r="69" spans="1:14" x14ac:dyDescent="0.2">
      <c r="A69" s="5">
        <v>8</v>
      </c>
      <c r="B69" s="5" t="str">
        <f>'[1]zona 1-2'!M19</f>
        <v/>
      </c>
      <c r="C69" s="5" t="str">
        <f>'[1]zona 1-3'!M19</f>
        <v/>
      </c>
      <c r="D69" s="5" t="str">
        <f>'[1]zona 1-4'!M19</f>
        <v/>
      </c>
      <c r="E69" s="5">
        <f>'[1]zona 2'!M19</f>
        <v>609.86322699330708</v>
      </c>
      <c r="F69" s="5" t="str">
        <f>'[1]zona 3'!M19</f>
        <v/>
      </c>
      <c r="G69" s="5" t="str">
        <f>'[1]zona 1-1'!M19</f>
        <v/>
      </c>
      <c r="H69" s="5" t="str">
        <f>'[1]zona 4'!M19</f>
        <v/>
      </c>
      <c r="I69" s="5">
        <f>'[1]zona 5'!M19</f>
        <v>699.71930355993902</v>
      </c>
      <c r="J69" s="5">
        <f>'[1]Zona 6-1'!M19</f>
        <v>0.86827246369946387</v>
      </c>
      <c r="K69" s="5">
        <f>'[1]Zona 6-2'!M19</f>
        <v>53.420363377350469</v>
      </c>
      <c r="L69" s="5">
        <f t="shared" si="8"/>
        <v>609.86322699330708</v>
      </c>
      <c r="M69" s="5">
        <f t="shared" si="9"/>
        <v>754.0079394009889</v>
      </c>
      <c r="N69" s="5">
        <f t="shared" si="10"/>
        <v>1363.8711663942959</v>
      </c>
    </row>
    <row r="70" spans="1:14" x14ac:dyDescent="0.2">
      <c r="A70" s="5">
        <v>8.5</v>
      </c>
      <c r="B70" s="5" t="str">
        <f>'[1]zona 1-2'!M20</f>
        <v/>
      </c>
      <c r="C70" s="5" t="str">
        <f>'[1]zona 1-3'!M20</f>
        <v/>
      </c>
      <c r="D70" s="5" t="str">
        <f>'[1]zona 1-4'!M20</f>
        <v/>
      </c>
      <c r="E70" s="5">
        <f>'[1]zona 2'!M20</f>
        <v>1290.3059207465062</v>
      </c>
      <c r="F70" s="5" t="str">
        <f>'[1]zona 3'!M20</f>
        <v/>
      </c>
      <c r="G70" s="5" t="str">
        <f>'[1]zona 1-1'!M20</f>
        <v/>
      </c>
      <c r="H70" s="5" t="str">
        <f>'[1]zona 4'!M20</f>
        <v/>
      </c>
      <c r="I70" s="5">
        <f>'[1]zona 5'!M20</f>
        <v>926.07411409695271</v>
      </c>
      <c r="J70" s="5">
        <f>'[1]Zona 6-1'!M20</f>
        <v>0.9326460473250866</v>
      </c>
      <c r="K70" s="5">
        <f>'[1]Zona 6-2'!M20</f>
        <v>57.380940699509246</v>
      </c>
      <c r="L70" s="5">
        <f t="shared" si="8"/>
        <v>1290.3059207465062</v>
      </c>
      <c r="M70" s="5">
        <f t="shared" si="9"/>
        <v>984.387700843787</v>
      </c>
      <c r="N70" s="5">
        <f t="shared" si="10"/>
        <v>2274.6936215902933</v>
      </c>
    </row>
    <row r="71" spans="1:14" x14ac:dyDescent="0.2">
      <c r="A71" s="5">
        <v>9</v>
      </c>
      <c r="B71" s="5" t="str">
        <f>'[1]zona 1-2'!M21</f>
        <v/>
      </c>
      <c r="C71" s="5" t="str">
        <f>'[1]zona 1-3'!M21</f>
        <v/>
      </c>
      <c r="D71" s="5" t="str">
        <f>'[1]zona 1-4'!M21</f>
        <v/>
      </c>
      <c r="E71" s="5">
        <f>'[1]zona 2'!M21</f>
        <v>1104.2504952692886</v>
      </c>
      <c r="F71" s="5" t="str">
        <f>'[1]zona 3'!M21</f>
        <v/>
      </c>
      <c r="G71" s="5" t="str">
        <f>'[1]zona 1-1'!M21</f>
        <v/>
      </c>
      <c r="H71" s="5" t="str">
        <f>'[1]zona 4'!M21</f>
        <v/>
      </c>
      <c r="I71" s="5">
        <f>'[1]zona 5'!M21</f>
        <v>674.80678035880783</v>
      </c>
      <c r="J71" s="5">
        <f>'[1]Zona 6-1'!M21</f>
        <v>0.99770415208379171</v>
      </c>
      <c r="K71" s="5">
        <f>'[1]Zona 6-2'!M21</f>
        <v>61.383633105581815</v>
      </c>
      <c r="L71" s="5">
        <f t="shared" si="8"/>
        <v>1104.2504952692886</v>
      </c>
      <c r="M71" s="5">
        <f t="shared" si="9"/>
        <v>737.18811761647339</v>
      </c>
      <c r="N71" s="5">
        <f t="shared" si="10"/>
        <v>1841.438612885762</v>
      </c>
    </row>
    <row r="72" spans="1:14" x14ac:dyDescent="0.2">
      <c r="A72" s="5">
        <v>9.5</v>
      </c>
      <c r="B72" s="5" t="str">
        <f>'[1]zona 1-2'!M22</f>
        <v/>
      </c>
      <c r="C72" s="5" t="str">
        <f>'[1]zona 1-3'!M22</f>
        <v/>
      </c>
      <c r="D72" s="5" t="str">
        <f>'[1]zona 1-4'!M22</f>
        <v/>
      </c>
      <c r="E72" s="5">
        <f>'[1]zona 2'!M22</f>
        <v>814.83171271618119</v>
      </c>
      <c r="F72" s="5">
        <f>'[1]zona 3'!M22</f>
        <v>7.6065792954419642</v>
      </c>
      <c r="G72" s="5" t="str">
        <f>'[1]zona 1-1'!M22</f>
        <v/>
      </c>
      <c r="H72" s="5" t="str">
        <f>'[1]zona 4'!M22</f>
        <v/>
      </c>
      <c r="I72" s="5">
        <f>'[1]zona 5'!M22</f>
        <v>902.88981629183888</v>
      </c>
      <c r="J72" s="5">
        <f>'[1]Zona 6-1'!M22</f>
        <v>1.0634153939829836</v>
      </c>
      <c r="K72" s="5">
        <f>'[1]Zona 6-2'!M22</f>
        <v>65.426509699036501</v>
      </c>
      <c r="L72" s="5">
        <f t="shared" si="8"/>
        <v>822.43829201162316</v>
      </c>
      <c r="M72" s="5">
        <f t="shared" si="9"/>
        <v>969.37974138485833</v>
      </c>
      <c r="N72" s="5">
        <f t="shared" si="10"/>
        <v>1791.8180333964815</v>
      </c>
    </row>
    <row r="73" spans="1:14" x14ac:dyDescent="0.2">
      <c r="A73" s="5">
        <v>10</v>
      </c>
      <c r="B73" s="5">
        <f>'[1]zona 1-2'!M23</f>
        <v>0.10080665590108617</v>
      </c>
      <c r="C73" s="5">
        <f>'[1]zona 1-3'!M23</f>
        <v>8.8095183397259937</v>
      </c>
      <c r="D73" s="5">
        <f>'[1]zona 1-4'!M23</f>
        <v>13.722920603334426</v>
      </c>
      <c r="E73" s="5">
        <f>'[1]zona 2'!M23</f>
        <v>673.29192306841139</v>
      </c>
      <c r="F73" s="5">
        <f>'[1]zona 3'!M23</f>
        <v>12.121618374045241</v>
      </c>
      <c r="G73" s="5">
        <f>'[1]zona 1-1'!M23</f>
        <v>10.240943097097336</v>
      </c>
      <c r="H73" s="5" t="str">
        <f>'[1]zona 4'!M23</f>
        <v/>
      </c>
      <c r="I73" s="5">
        <f>'[1]zona 5'!M23</f>
        <v>861.66521993160893</v>
      </c>
      <c r="J73" s="5">
        <f>'[1]Zona 6-1'!M23</f>
        <v>1.1297514146006788</v>
      </c>
      <c r="K73" s="5">
        <f>'[1]Zona 6-2'!M23</f>
        <v>69.50782573122531</v>
      </c>
      <c r="L73" s="5">
        <f t="shared" si="8"/>
        <v>708.04678704141816</v>
      </c>
      <c r="M73" s="5">
        <f t="shared" si="9"/>
        <v>942.54374017453233</v>
      </c>
      <c r="N73" s="5">
        <f t="shared" si="10"/>
        <v>1650.5905272159505</v>
      </c>
    </row>
    <row r="74" spans="1:14" x14ac:dyDescent="0.2">
      <c r="A74" s="5">
        <v>10.5</v>
      </c>
      <c r="B74" s="5">
        <f>'[1]zona 1-2'!M24</f>
        <v>0.64067523775022939</v>
      </c>
      <c r="C74" s="5">
        <f>'[1]zona 1-3'!M24</f>
        <v>55.988765883743042</v>
      </c>
      <c r="D74" s="5">
        <f>'[1]zona 1-4'!M24</f>
        <v>87.215822621828224</v>
      </c>
      <c r="E74" s="5">
        <f>'[1]zona 2'!M24</f>
        <v>1171.6575228803044</v>
      </c>
      <c r="F74" s="5">
        <f>'[1]zona 3'!M24</f>
        <v>29.959521494132002</v>
      </c>
      <c r="G74" s="5">
        <f>'[1]zona 1-1'!M24</f>
        <v>65.086165143275153</v>
      </c>
      <c r="H74" s="5" t="str">
        <f>'[1]zona 4'!M24</f>
        <v/>
      </c>
      <c r="I74" s="5">
        <f>'[1]zona 5'!M24</f>
        <v>774.9482254104779</v>
      </c>
      <c r="J74" s="5">
        <f>'[1]Zona 6-1'!M24</f>
        <v>1.1966864516997782</v>
      </c>
      <c r="K74" s="5">
        <f>'[1]Zona 6-2'!M24</f>
        <v>73.625996183476332</v>
      </c>
      <c r="L74" s="5">
        <f t="shared" si="8"/>
        <v>1345.4623081177581</v>
      </c>
      <c r="M74" s="5">
        <f t="shared" si="9"/>
        <v>914.85707318892912</v>
      </c>
      <c r="N74" s="5">
        <f t="shared" si="10"/>
        <v>2260.3193813066873</v>
      </c>
    </row>
    <row r="75" spans="1:14" x14ac:dyDescent="0.2">
      <c r="A75" s="5">
        <v>11</v>
      </c>
      <c r="B75" s="5">
        <f>'[1]zona 1-2'!M25</f>
        <v>1.6638458426483385</v>
      </c>
      <c r="C75" s="5">
        <f>'[1]zona 1-3'!M25</f>
        <v>145.40389554901853</v>
      </c>
      <c r="D75" s="5">
        <f>'[1]zona 1-4'!M25</f>
        <v>226.50115898354284</v>
      </c>
      <c r="E75" s="5">
        <f>'[1]zona 2'!M25</f>
        <v>2098.8037601855985</v>
      </c>
      <c r="F75" s="5">
        <f>'[1]zona 3'!M25</f>
        <v>18.085528368747052</v>
      </c>
      <c r="G75" s="5">
        <f>'[1]zona 1-1'!M25</f>
        <v>169.03001537540345</v>
      </c>
      <c r="H75" s="5" t="str">
        <f>'[1]zona 4'!M25</f>
        <v/>
      </c>
      <c r="I75" s="5">
        <f>'[1]zona 5'!M25</f>
        <v>127.34813571114016</v>
      </c>
      <c r="J75" s="5" t="str">
        <f>'[1]Zona 6-1'!M25</f>
        <v/>
      </c>
      <c r="K75" s="5" t="str">
        <f>'[1]Zona 6-2'!M25</f>
        <v/>
      </c>
      <c r="L75" s="5">
        <f t="shared" si="8"/>
        <v>2490.458188929555</v>
      </c>
      <c r="M75" s="5">
        <f t="shared" si="9"/>
        <v>296.3781510865436</v>
      </c>
      <c r="N75" s="5">
        <f t="shared" si="10"/>
        <v>2786.8363400160988</v>
      </c>
    </row>
    <row r="76" spans="1:14" x14ac:dyDescent="0.2">
      <c r="A76" s="5">
        <v>11.5</v>
      </c>
      <c r="B76" s="5">
        <f>'[1]zona 1-2'!M26</f>
        <v>1.7237083379216462</v>
      </c>
      <c r="C76" s="5">
        <f>'[1]zona 1-3'!M26</f>
        <v>150.63529366710929</v>
      </c>
      <c r="D76" s="5">
        <f>'[1]zona 1-4'!M26</f>
        <v>234.65030610493085</v>
      </c>
      <c r="E76" s="5">
        <f>'[1]zona 2'!M26</f>
        <v>708.91138998619942</v>
      </c>
      <c r="F76" s="5">
        <f>'[1]zona 3'!M26</f>
        <v>19.059254785485699</v>
      </c>
      <c r="G76" s="5">
        <f>'[1]zona 1-1'!M26</f>
        <v>175.11144325597655</v>
      </c>
      <c r="H76" s="5" t="str">
        <f>'[1]zona 4'!M26</f>
        <v/>
      </c>
      <c r="I76" s="5" t="str">
        <f>'[1]zona 5'!M26</f>
        <v/>
      </c>
      <c r="J76" s="5" t="str">
        <f>'[1]Zona 6-1'!M26</f>
        <v/>
      </c>
      <c r="K76" s="5" t="str">
        <f>'[1]Zona 6-2'!M26</f>
        <v/>
      </c>
      <c r="L76" s="5">
        <f t="shared" si="8"/>
        <v>1114.979952881647</v>
      </c>
      <c r="M76" s="5">
        <f t="shared" si="9"/>
        <v>175.11144325597655</v>
      </c>
      <c r="N76" s="5">
        <f t="shared" si="10"/>
        <v>1290.0913961376236</v>
      </c>
    </row>
    <row r="77" spans="1:14" x14ac:dyDescent="0.2">
      <c r="A77" s="5">
        <v>12</v>
      </c>
      <c r="B77" s="5">
        <f>'[1]zona 1-2'!M27</f>
        <v>0.68748582547070769</v>
      </c>
      <c r="C77" s="5">
        <f>'[1]zona 1-3'!M27</f>
        <v>60.079554605288763</v>
      </c>
      <c r="D77" s="5">
        <f>'[1]zona 1-4'!M27</f>
        <v>93.588199256500644</v>
      </c>
      <c r="E77" s="5">
        <f>'[1]zona 2'!M27</f>
        <v>327.98192410715563</v>
      </c>
      <c r="F77" s="5">
        <f>'[1]zona 3'!M27</f>
        <v>40.081243803672024</v>
      </c>
      <c r="G77" s="5">
        <f>'[1]zona 1-1'!M27</f>
        <v>69.841650392755923</v>
      </c>
      <c r="H77" s="5" t="str">
        <f>'[1]zona 4'!M27</f>
        <v/>
      </c>
      <c r="I77" s="5" t="str">
        <f>'[1]zona 5'!M27</f>
        <v/>
      </c>
      <c r="J77" s="5">
        <f>'[1]Zona 6-1'!M27</f>
        <v>1.4008600323259168</v>
      </c>
      <c r="K77" s="5">
        <f>'[1]Zona 6-2'!M27</f>
        <v>86.187752227922687</v>
      </c>
      <c r="L77" s="5">
        <f t="shared" si="8"/>
        <v>522.41840759808781</v>
      </c>
      <c r="M77" s="5">
        <f t="shared" si="9"/>
        <v>157.43026265300455</v>
      </c>
      <c r="N77" s="5">
        <f t="shared" si="10"/>
        <v>679.84867025109236</v>
      </c>
    </row>
    <row r="78" spans="1:14" x14ac:dyDescent="0.2">
      <c r="A78" s="5">
        <v>12.5</v>
      </c>
      <c r="B78" s="5">
        <f>'[1]zona 1-2'!M28</f>
        <v>6.5582214608176065E-2</v>
      </c>
      <c r="C78" s="5">
        <f>'[1]zona 1-3'!M28</f>
        <v>5.7312457911258585</v>
      </c>
      <c r="D78" s="5">
        <f>'[1]zona 1-4'!M28</f>
        <v>8.9277787861738016</v>
      </c>
      <c r="E78" s="5">
        <f>'[1]zona 2'!M28</f>
        <v>281.58839242545287</v>
      </c>
      <c r="F78" s="5">
        <f>'[1]zona 3'!M28</f>
        <v>136.69088833454342</v>
      </c>
      <c r="G78" s="5">
        <f>'[1]zona 1-1'!M28</f>
        <v>6.6624938797986655</v>
      </c>
      <c r="H78" s="5" t="str">
        <f>'[1]zona 4'!M28</f>
        <v/>
      </c>
      <c r="I78" s="5" t="str">
        <f>'[1]zona 5'!M28</f>
        <v/>
      </c>
      <c r="J78" s="5" t="str">
        <f>'[1]Zona 6-1'!M28</f>
        <v/>
      </c>
      <c r="K78" s="5" t="str">
        <f>'[1]Zona 6-2'!M28</f>
        <v/>
      </c>
      <c r="L78" s="5">
        <f t="shared" si="8"/>
        <v>433.00388755190409</v>
      </c>
      <c r="M78" s="5">
        <f t="shared" si="9"/>
        <v>6.6624938797986655</v>
      </c>
      <c r="N78" s="5">
        <f t="shared" si="10"/>
        <v>439.66638143170275</v>
      </c>
    </row>
    <row r="79" spans="1:14" x14ac:dyDescent="0.2">
      <c r="A79" s="5">
        <v>13</v>
      </c>
      <c r="B79" s="5">
        <f>'[1]zona 1-2'!M29</f>
        <v>3.4343985012174227E-2</v>
      </c>
      <c r="C79" s="5">
        <f>'[1]zona 1-3'!M29</f>
        <v>3.0013292586641938</v>
      </c>
      <c r="D79" s="5">
        <f>'[1]zona 1-4'!M29</f>
        <v>4.6752843382348148</v>
      </c>
      <c r="E79" s="5">
        <f>'[1]zona 2'!M29</f>
        <v>819.2318931148759</v>
      </c>
      <c r="F79" s="5">
        <f>'[1]zona 3'!M29</f>
        <v>126.64517766115023</v>
      </c>
      <c r="G79" s="5">
        <f>'[1]zona 1-1'!M29</f>
        <v>3.4890037080721203</v>
      </c>
      <c r="H79" s="5" t="str">
        <f>'[1]zona 4'!M29</f>
        <v/>
      </c>
      <c r="I79" s="5" t="str">
        <f>'[1]zona 5'!M29</f>
        <v/>
      </c>
      <c r="J79" s="5" t="str">
        <f>'[1]Zona 6-1'!M29</f>
        <v/>
      </c>
      <c r="K79" s="5" t="str">
        <f>'[1]Zona 6-2'!M29</f>
        <v/>
      </c>
      <c r="L79" s="5">
        <f t="shared" si="8"/>
        <v>953.58802835793733</v>
      </c>
      <c r="M79" s="5">
        <f t="shared" si="9"/>
        <v>3.4890037080721203</v>
      </c>
      <c r="N79" s="5">
        <f t="shared" si="10"/>
        <v>957.07703206600945</v>
      </c>
    </row>
    <row r="80" spans="1:14" x14ac:dyDescent="0.2">
      <c r="A80" s="5">
        <v>13.5</v>
      </c>
      <c r="B80" s="5">
        <f>'[1]zona 1-2'!M30</f>
        <v>3.5907636414266614E-2</v>
      </c>
      <c r="C80" s="5">
        <f>'[1]zona 1-3'!M30</f>
        <v>3.1379771375223862</v>
      </c>
      <c r="D80" s="5">
        <f>'[1]zona 1-4'!M30</f>
        <v>4.8881459181612561</v>
      </c>
      <c r="E80" s="5">
        <f>'[1]zona 2'!M30</f>
        <v>582.44094398563902</v>
      </c>
      <c r="F80" s="5">
        <f>'[1]zona 3'!M30</f>
        <v>120.89720187855735</v>
      </c>
      <c r="G80" s="5">
        <f>'[1]zona 1-1'!M30</f>
        <v>3.6478549752765117</v>
      </c>
      <c r="H80" s="5" t="str">
        <f>'[1]zona 4'!M30</f>
        <v/>
      </c>
      <c r="I80" s="5" t="str">
        <f>'[1]zona 5'!M30</f>
        <v/>
      </c>
      <c r="J80" s="5">
        <f>'[1]Zona 6-1'!M30</f>
        <v>14.487151628722046</v>
      </c>
      <c r="K80" s="5">
        <f>'[1]Zona 6-2'!M30</f>
        <v>891.32033625908059</v>
      </c>
      <c r="L80" s="5">
        <f t="shared" si="8"/>
        <v>711.40017655629424</v>
      </c>
      <c r="M80" s="5">
        <f t="shared" si="9"/>
        <v>909.45534286307918</v>
      </c>
      <c r="N80" s="5">
        <f t="shared" si="10"/>
        <v>1620.8555194193734</v>
      </c>
    </row>
    <row r="81" spans="1:14" x14ac:dyDescent="0.2">
      <c r="A81" s="5">
        <v>14</v>
      </c>
      <c r="B81" s="5">
        <f>'[1]zona 1-2'!M31</f>
        <v>0.11244519885863753</v>
      </c>
      <c r="C81" s="5">
        <f>'[1]zona 1-3'!M31</f>
        <v>9.8266134582550944</v>
      </c>
      <c r="D81" s="5">
        <f>'[1]zona 1-4'!M31</f>
        <v>15.307288217926169</v>
      </c>
      <c r="E81" s="5">
        <f>'[1]zona 2'!M31</f>
        <v>250.34208142508925</v>
      </c>
      <c r="F81" s="5">
        <f>'[1]zona 3'!M31</f>
        <v>150.23454512715423</v>
      </c>
      <c r="G81" s="5">
        <f>'[1]zona 1-1'!M31</f>
        <v>11.42330209012214</v>
      </c>
      <c r="H81" s="5" t="str">
        <f>'[1]zona 4'!M31</f>
        <v/>
      </c>
      <c r="I81" s="5" t="str">
        <f>'[1]zona 5'!M31</f>
        <v/>
      </c>
      <c r="J81" s="5">
        <f>'[1]Zona 6-1'!M31</f>
        <v>15.122230333709336</v>
      </c>
      <c r="K81" s="5">
        <f>'[1]Zona 6-2'!M31</f>
        <v>930.39348047591818</v>
      </c>
      <c r="L81" s="5">
        <f t="shared" si="8"/>
        <v>425.82297342728339</v>
      </c>
      <c r="M81" s="5">
        <f t="shared" si="9"/>
        <v>956.93901289974963</v>
      </c>
      <c r="N81" s="5">
        <f t="shared" si="10"/>
        <v>1382.7619863270329</v>
      </c>
    </row>
    <row r="82" spans="1:14" x14ac:dyDescent="0.2">
      <c r="A82" s="5">
        <v>14.5</v>
      </c>
      <c r="B82" s="5" t="str">
        <f>'[1]zona 1-2'!M32</f>
        <v/>
      </c>
      <c r="C82" s="5" t="str">
        <f>'[1]zona 1-3'!M32</f>
        <v/>
      </c>
      <c r="D82" s="5" t="str">
        <f>'[1]zona 1-4'!M32</f>
        <v/>
      </c>
      <c r="E82" s="5">
        <f>'[1]zona 2'!M32</f>
        <v>74.549500323893085</v>
      </c>
      <c r="F82" s="5">
        <f>'[1]zona 3'!M32</f>
        <v>68.897173493825392</v>
      </c>
      <c r="G82" s="5" t="str">
        <f>'[1]zona 1-1'!M32</f>
        <v/>
      </c>
      <c r="H82" s="5">
        <f>'[1]zona 4'!M32</f>
        <v>18.883987436274083</v>
      </c>
      <c r="I82" s="5" t="str">
        <f>'[1]zona 5'!M32</f>
        <v/>
      </c>
      <c r="J82" s="5">
        <f>'[1]Zona 6-1'!M32</f>
        <v>42.030398092099425</v>
      </c>
      <c r="K82" s="5">
        <f>'[1]Zona 6-2'!M32</f>
        <v>2585.9154042593364</v>
      </c>
      <c r="L82" s="5">
        <f t="shared" si="8"/>
        <v>143.44667381771848</v>
      </c>
      <c r="M82" s="5">
        <f t="shared" si="9"/>
        <v>2646.8297897877101</v>
      </c>
      <c r="N82" s="5">
        <f t="shared" si="10"/>
        <v>2790.2764636054285</v>
      </c>
    </row>
    <row r="83" spans="1:14" x14ac:dyDescent="0.2">
      <c r="A83" s="5">
        <v>15</v>
      </c>
      <c r="B83" s="5" t="str">
        <f>'[1]zona 1-2'!M33</f>
        <v/>
      </c>
      <c r="C83" s="5" t="str">
        <f>'[1]zona 1-3'!M33</f>
        <v/>
      </c>
      <c r="D83" s="5" t="str">
        <f>'[1]zona 1-4'!M33</f>
        <v/>
      </c>
      <c r="E83" s="5">
        <f>'[1]zona 2'!M33</f>
        <v>232.77446667631168</v>
      </c>
      <c r="F83" s="5">
        <f>'[1]zona 3'!M33</f>
        <v>91.265388013268321</v>
      </c>
      <c r="G83" s="5" t="str">
        <f>'[1]zona 1-1'!M33</f>
        <v/>
      </c>
      <c r="H83" s="5">
        <f>'[1]zona 4'!M33</f>
        <v>216.20002341232998</v>
      </c>
      <c r="I83" s="5" t="str">
        <f>'[1]zona 5'!M33</f>
        <v/>
      </c>
      <c r="J83" s="5">
        <f>'[1]Zona 6-1'!M33</f>
        <v>107.54088893899039</v>
      </c>
      <c r="K83" s="5">
        <f>'[1]Zona 6-2'!M33</f>
        <v>6616.4408123308131</v>
      </c>
      <c r="L83" s="5">
        <f t="shared" si="8"/>
        <v>324.03985468958001</v>
      </c>
      <c r="M83" s="5">
        <f t="shared" si="9"/>
        <v>6940.1817246821338</v>
      </c>
      <c r="N83" s="5">
        <f t="shared" si="10"/>
        <v>7264.2215793717141</v>
      </c>
    </row>
    <row r="84" spans="1:14" x14ac:dyDescent="0.2">
      <c r="A84" s="5">
        <v>15.5</v>
      </c>
      <c r="B84" s="5" t="str">
        <f>'[1]zona 1-2'!M34</f>
        <v/>
      </c>
      <c r="C84" s="5" t="str">
        <f>'[1]zona 1-3'!M34</f>
        <v/>
      </c>
      <c r="D84" s="5" t="str">
        <f>'[1]zona 1-4'!M34</f>
        <v/>
      </c>
      <c r="E84" s="5">
        <f>'[1]zona 2'!M34</f>
        <v>241.95527694217014</v>
      </c>
      <c r="F84" s="5" t="str">
        <f>'[1]zona 3'!M34</f>
        <v/>
      </c>
      <c r="G84" s="5" t="str">
        <f>'[1]zona 1-1'!M34</f>
        <v/>
      </c>
      <c r="H84" s="5">
        <f>'[1]zona 4'!M34</f>
        <v>755.90032766776937</v>
      </c>
      <c r="I84" s="5" t="str">
        <f>'[1]zona 5'!M34</f>
        <v/>
      </c>
      <c r="J84" s="5">
        <f>'[1]Zona 6-1'!M34</f>
        <v>142.09625492374948</v>
      </c>
      <c r="K84" s="5">
        <f>'[1]Zona 6-2'!M34</f>
        <v>8742.4557266792999</v>
      </c>
      <c r="L84" s="5">
        <f t="shared" si="8"/>
        <v>241.95527694217014</v>
      </c>
      <c r="M84" s="5">
        <f t="shared" si="9"/>
        <v>9640.4523092708187</v>
      </c>
      <c r="N84" s="5">
        <f t="shared" si="10"/>
        <v>9882.4075862129885</v>
      </c>
    </row>
    <row r="85" spans="1:14" x14ac:dyDescent="0.2">
      <c r="A85" s="5">
        <v>16</v>
      </c>
      <c r="B85" s="5" t="str">
        <f>'[1]zona 1-2'!M35</f>
        <v/>
      </c>
      <c r="C85" s="5" t="str">
        <f>'[1]zona 1-3'!M35</f>
        <v/>
      </c>
      <c r="D85" s="5" t="str">
        <f>'[1]zona 1-4'!M35</f>
        <v/>
      </c>
      <c r="E85" s="5">
        <f>'[1]zona 2'!M35</f>
        <v>125.59473791015441</v>
      </c>
      <c r="F85" s="5" t="str">
        <f>'[1]zona 3'!M35</f>
        <v/>
      </c>
      <c r="G85" s="5" t="str">
        <f>'[1]zona 1-1'!M35</f>
        <v/>
      </c>
      <c r="H85" s="5">
        <f>'[1]zona 4'!M35</f>
        <v>530.23593774452036</v>
      </c>
      <c r="I85" s="5" t="str">
        <f>'[1]zona 5'!M35</f>
        <v/>
      </c>
      <c r="J85" s="5">
        <f>'[1]Zona 6-1'!M35</f>
        <v>206.52708193836699</v>
      </c>
      <c r="K85" s="5">
        <f>'[1]Zona 6-2'!M35</f>
        <v>12706.554941756369</v>
      </c>
      <c r="L85" s="5">
        <f t="shared" si="8"/>
        <v>125.59473791015441</v>
      </c>
      <c r="M85" s="5">
        <f t="shared" si="9"/>
        <v>13443.317961439256</v>
      </c>
      <c r="N85" s="5">
        <f t="shared" si="10"/>
        <v>13568.91269934941</v>
      </c>
    </row>
    <row r="86" spans="1:14" x14ac:dyDescent="0.2">
      <c r="A86" s="5">
        <v>16.5</v>
      </c>
      <c r="B86" s="5" t="str">
        <f>'[1]zona 1-2'!M36</f>
        <v/>
      </c>
      <c r="C86" s="5" t="str">
        <f>'[1]zona 1-3'!M36</f>
        <v/>
      </c>
      <c r="D86" s="5" t="str">
        <f>'[1]zona 1-4'!M36</f>
        <v/>
      </c>
      <c r="E86" s="5">
        <f>'[1]zona 2'!M36</f>
        <v>217.06307538152842</v>
      </c>
      <c r="F86" s="5" t="str">
        <f>'[1]zona 3'!M36</f>
        <v/>
      </c>
      <c r="G86" s="5" t="str">
        <f>'[1]zona 1-1'!M36</f>
        <v/>
      </c>
      <c r="H86" s="5">
        <f>'[1]zona 4'!M36</f>
        <v>461.86409718146064</v>
      </c>
      <c r="I86" s="5" t="str">
        <f>'[1]zona 5'!M36</f>
        <v/>
      </c>
      <c r="J86" s="5">
        <f>'[1]Zona 6-1'!M36</f>
        <v>230.47929218416778</v>
      </c>
      <c r="K86" s="5">
        <f>'[1]Zona 6-2'!M36</f>
        <v>14180.211919854735</v>
      </c>
      <c r="L86" s="5">
        <f t="shared" si="8"/>
        <v>217.06307538152842</v>
      </c>
      <c r="M86" s="5">
        <f t="shared" si="9"/>
        <v>14872.555309220363</v>
      </c>
      <c r="N86" s="5">
        <f t="shared" si="10"/>
        <v>15089.61838460189</v>
      </c>
    </row>
    <row r="87" spans="1:14" x14ac:dyDescent="0.2">
      <c r="A87" s="5">
        <v>17</v>
      </c>
      <c r="B87" s="5" t="str">
        <f>'[1]zona 1-2'!M37</f>
        <v/>
      </c>
      <c r="C87" s="5" t="str">
        <f>'[1]zona 1-3'!M37</f>
        <v/>
      </c>
      <c r="D87" s="5" t="str">
        <f>'[1]zona 1-4'!M37</f>
        <v/>
      </c>
      <c r="E87" s="5">
        <f>'[1]zona 2'!M37</f>
        <v>179.87508264806598</v>
      </c>
      <c r="F87" s="5" t="str">
        <f>'[1]zona 3'!M37</f>
        <v/>
      </c>
      <c r="G87" s="5" t="str">
        <f>'[1]zona 1-1'!M37</f>
        <v/>
      </c>
      <c r="H87" s="5">
        <f>'[1]zona 4'!M37</f>
        <v>91.127607457247578</v>
      </c>
      <c r="I87" s="5" t="str">
        <f>'[1]zona 5'!M37</f>
        <v/>
      </c>
      <c r="J87" s="5">
        <f>'[1]Zona 6-1'!M37</f>
        <v>160.56915724486814</v>
      </c>
      <c r="K87" s="5">
        <f>'[1]Zona 6-2'!M37</f>
        <v>9878.998915465756</v>
      </c>
      <c r="L87" s="5">
        <f t="shared" si="8"/>
        <v>179.87508264806598</v>
      </c>
      <c r="M87" s="5">
        <f t="shared" si="9"/>
        <v>10130.695680167872</v>
      </c>
      <c r="N87" s="5">
        <f t="shared" si="10"/>
        <v>10310.570762815938</v>
      </c>
    </row>
    <row r="88" spans="1:14" x14ac:dyDescent="0.2">
      <c r="A88" s="5">
        <v>17.5</v>
      </c>
      <c r="B88" s="5" t="str">
        <f>'[1]zona 1-2'!M38</f>
        <v/>
      </c>
      <c r="C88" s="5" t="str">
        <f>'[1]zona 1-3'!M38</f>
        <v/>
      </c>
      <c r="D88" s="5" t="str">
        <f>'[1]zona 1-4'!M38</f>
        <v/>
      </c>
      <c r="E88" s="5" t="str">
        <f>'[1]zona 2'!M38</f>
        <v/>
      </c>
      <c r="F88" s="5" t="str">
        <f>'[1]zona 3'!M38</f>
        <v/>
      </c>
      <c r="G88" s="5" t="str">
        <f>'[1]zona 1-1'!M38</f>
        <v/>
      </c>
      <c r="H88" s="5">
        <f>'[1]zona 4'!M38</f>
        <v>23.574454168269856</v>
      </c>
      <c r="I88" s="5" t="str">
        <f>'[1]zona 5'!M38</f>
        <v/>
      </c>
      <c r="J88" s="5">
        <f>'[1]Zona 6-1'!M38</f>
        <v>59.02880199137185</v>
      </c>
      <c r="K88" s="5">
        <f>'[1]Zona 6-2'!M38</f>
        <v>3631.7402473795623</v>
      </c>
      <c r="L88" s="5" t="str">
        <f t="shared" si="8"/>
        <v/>
      </c>
      <c r="M88" s="5">
        <f t="shared" si="9"/>
        <v>3714.343503539204</v>
      </c>
      <c r="N88" s="5">
        <f t="shared" si="10"/>
        <v>3714.343503539204</v>
      </c>
    </row>
    <row r="89" spans="1:14" x14ac:dyDescent="0.2">
      <c r="A89" s="5">
        <v>18</v>
      </c>
      <c r="B89" s="5" t="str">
        <f>'[1]zona 1-2'!M39</f>
        <v/>
      </c>
      <c r="C89" s="5" t="str">
        <f>'[1]zona 1-3'!M39</f>
        <v/>
      </c>
      <c r="D89" s="5" t="str">
        <f>'[1]zona 1-4'!M39</f>
        <v/>
      </c>
      <c r="E89" s="5" t="str">
        <f>'[1]zona 2'!M39</f>
        <v/>
      </c>
      <c r="F89" s="5" t="str">
        <f>'[1]zona 3'!M39</f>
        <v/>
      </c>
      <c r="G89" s="5" t="str">
        <f>'[1]zona 1-1'!M39</f>
        <v/>
      </c>
      <c r="H89" s="5" t="str">
        <f>'[1]zona 4'!M39</f>
        <v/>
      </c>
      <c r="I89" s="5" t="str">
        <f>'[1]zona 5'!M39</f>
        <v/>
      </c>
      <c r="J89" s="5">
        <f>'[1]Zona 6-1'!M39</f>
        <v>15.82091150587488</v>
      </c>
      <c r="K89" s="5">
        <f>'[1]Zona 6-2'!M39</f>
        <v>973.37975916425796</v>
      </c>
      <c r="L89" s="5" t="str">
        <f t="shared" si="8"/>
        <v/>
      </c>
      <c r="M89" s="5">
        <f t="shared" si="9"/>
        <v>989.20067067013281</v>
      </c>
      <c r="N89" s="5">
        <f t="shared" si="10"/>
        <v>989.20067067013281</v>
      </c>
    </row>
    <row r="90" spans="1:14" x14ac:dyDescent="0.2">
      <c r="A90" s="5">
        <v>18.5</v>
      </c>
      <c r="B90" s="5" t="str">
        <f>'[1]zona 1-2'!M40</f>
        <v/>
      </c>
      <c r="C90" s="5" t="str">
        <f>'[1]zona 1-3'!M40</f>
        <v/>
      </c>
      <c r="D90" s="5" t="str">
        <f>'[1]zona 1-4'!M40</f>
        <v/>
      </c>
      <c r="E90" s="5" t="str">
        <f>'[1]zona 2'!M40</f>
        <v/>
      </c>
      <c r="F90" s="5" t="str">
        <f>'[1]zona 3'!M40</f>
        <v/>
      </c>
      <c r="G90" s="5" t="str">
        <f>'[1]zona 1-1'!M40</f>
        <v/>
      </c>
      <c r="H90" s="5" t="str">
        <f>'[1]zona 4'!M40</f>
        <v/>
      </c>
      <c r="I90" s="5" t="str">
        <f>'[1]zona 5'!M40</f>
        <v/>
      </c>
      <c r="J90" s="5">
        <f>'[1]Zona 6-1'!M40</f>
        <v>4.6687565819237555</v>
      </c>
      <c r="K90" s="5">
        <f>'[1]Zona 6-2'!M40</f>
        <v>287.2447112558566</v>
      </c>
      <c r="L90" s="5" t="str">
        <f t="shared" si="8"/>
        <v/>
      </c>
      <c r="M90" s="5">
        <f t="shared" si="9"/>
        <v>291.91346783778033</v>
      </c>
      <c r="N90" s="5">
        <f t="shared" si="10"/>
        <v>291.91346783778033</v>
      </c>
    </row>
    <row r="91" spans="1:14" x14ac:dyDescent="0.2">
      <c r="A91" s="5">
        <v>19</v>
      </c>
      <c r="B91" s="5" t="str">
        <f>'[1]zona 1-2'!M41</f>
        <v/>
      </c>
      <c r="C91" s="5" t="str">
        <f>'[1]zona 1-3'!M41</f>
        <v/>
      </c>
      <c r="D91" s="5" t="str">
        <f>'[1]zona 1-4'!M41</f>
        <v/>
      </c>
      <c r="E91" s="5" t="str">
        <f>'[1]zona 2'!M41</f>
        <v/>
      </c>
      <c r="F91" s="5" t="str">
        <f>'[1]zona 3'!M41</f>
        <v/>
      </c>
      <c r="G91" s="5" t="str">
        <f>'[1]zona 1-1'!M41</f>
        <v/>
      </c>
      <c r="H91" s="5" t="str">
        <f>'[1]zona 4'!M41</f>
        <v/>
      </c>
      <c r="I91" s="5" t="str">
        <f>'[1]zona 5'!M41</f>
        <v/>
      </c>
      <c r="J91" s="5" t="str">
        <f>'[1]Zona 6-1'!M41</f>
        <v/>
      </c>
      <c r="K91" s="5" t="str">
        <f>'[1]Zona 6-2'!M41</f>
        <v/>
      </c>
      <c r="L91" s="5" t="str">
        <f t="shared" si="8"/>
        <v/>
      </c>
      <c r="M91" s="5" t="str">
        <f t="shared" si="9"/>
        <v/>
      </c>
      <c r="N91" s="5" t="str">
        <f t="shared" si="10"/>
        <v/>
      </c>
    </row>
    <row r="92" spans="1:14" x14ac:dyDescent="0.2">
      <c r="A92" s="5">
        <v>19.5</v>
      </c>
      <c r="B92" s="5" t="str">
        <f>'[1]zona 1-2'!M42</f>
        <v/>
      </c>
      <c r="C92" s="5" t="str">
        <f>'[1]zona 1-3'!M42</f>
        <v/>
      </c>
      <c r="D92" s="5" t="str">
        <f>'[1]zona 1-4'!M42</f>
        <v/>
      </c>
      <c r="E92" s="5" t="str">
        <f>'[1]zona 2'!M42</f>
        <v/>
      </c>
      <c r="F92" s="5" t="str">
        <f>'[1]zona 3'!M42</f>
        <v/>
      </c>
      <c r="G92" s="5" t="str">
        <f>'[1]zona 1-1'!M42</f>
        <v/>
      </c>
      <c r="H92" s="5" t="str">
        <f>'[1]zona 4'!M42</f>
        <v/>
      </c>
      <c r="I92" s="5" t="str">
        <f>'[1]zona 5'!M42</f>
        <v/>
      </c>
      <c r="J92" s="5" t="str">
        <f>'[1]Zona 6-1'!M42</f>
        <v/>
      </c>
      <c r="K92" s="5" t="str">
        <f>'[1]Zona 6-2'!M42</f>
        <v/>
      </c>
      <c r="L92" s="5" t="str">
        <f t="shared" si="8"/>
        <v/>
      </c>
      <c r="M92" s="5" t="str">
        <f t="shared" si="9"/>
        <v/>
      </c>
      <c r="N92" s="5" t="str">
        <f t="shared" si="10"/>
        <v/>
      </c>
    </row>
    <row r="93" spans="1:14" x14ac:dyDescent="0.2">
      <c r="A93" s="5">
        <v>20</v>
      </c>
      <c r="B93" s="5" t="str">
        <f>'[1]zona 1-2'!M43</f>
        <v/>
      </c>
      <c r="C93" s="5" t="str">
        <f>'[1]zona 1-3'!M43</f>
        <v/>
      </c>
      <c r="D93" s="5" t="str">
        <f>'[1]zona 1-4'!M43</f>
        <v/>
      </c>
      <c r="E93" s="5" t="str">
        <f>'[1]zona 2'!M43</f>
        <v/>
      </c>
      <c r="F93" s="5" t="str">
        <f>'[1]zona 3'!M43</f>
        <v/>
      </c>
      <c r="G93" s="5" t="str">
        <f>'[1]zona 1-1'!M43</f>
        <v/>
      </c>
      <c r="H93" s="5" t="str">
        <f>'[1]zona 4'!M43</f>
        <v/>
      </c>
      <c r="I93" s="5" t="str">
        <f>'[1]zona 5'!M43</f>
        <v/>
      </c>
      <c r="J93" s="5" t="str">
        <f>'[1]Zona 6-1'!M43</f>
        <v/>
      </c>
      <c r="K93" s="5" t="str">
        <f>'[1]Zona 6-2'!M43</f>
        <v/>
      </c>
      <c r="L93" s="5" t="str">
        <f t="shared" si="8"/>
        <v/>
      </c>
      <c r="M93" s="5" t="str">
        <f t="shared" si="9"/>
        <v/>
      </c>
      <c r="N93" s="5" t="str">
        <f t="shared" si="10"/>
        <v/>
      </c>
    </row>
    <row r="94" spans="1:14" x14ac:dyDescent="0.2">
      <c r="A94" s="5">
        <v>20.5</v>
      </c>
      <c r="B94" s="5" t="str">
        <f>'[1]zona 1-2'!M44</f>
        <v/>
      </c>
      <c r="C94" s="5" t="str">
        <f>'[1]zona 1-3'!M44</f>
        <v/>
      </c>
      <c r="D94" s="5" t="str">
        <f>'[1]zona 1-4'!M44</f>
        <v/>
      </c>
      <c r="E94" s="5" t="str">
        <f>'[1]zona 2'!M44</f>
        <v/>
      </c>
      <c r="F94" s="5" t="str">
        <f>'[1]zona 3'!M44</f>
        <v/>
      </c>
      <c r="G94" s="5" t="str">
        <f>'[1]zona 1-1'!M44</f>
        <v/>
      </c>
      <c r="H94" s="5" t="str">
        <f>'[1]zona 4'!M44</f>
        <v/>
      </c>
      <c r="I94" s="5" t="str">
        <f>'[1]zona 5'!M44</f>
        <v/>
      </c>
      <c r="J94" s="5" t="str">
        <f>'[1]Zona 6-1'!M44</f>
        <v/>
      </c>
      <c r="K94" s="5" t="str">
        <f>'[1]Zona 6-2'!M44</f>
        <v/>
      </c>
      <c r="L94" s="5" t="str">
        <f t="shared" si="8"/>
        <v/>
      </c>
      <c r="M94" s="5" t="str">
        <f t="shared" si="9"/>
        <v/>
      </c>
      <c r="N94" s="5" t="str">
        <f t="shared" si="10"/>
        <v/>
      </c>
    </row>
    <row r="95" spans="1:14" x14ac:dyDescent="0.2">
      <c r="A95" s="5">
        <v>21</v>
      </c>
      <c r="B95" s="5" t="str">
        <f>'[1]zona 1-2'!M45</f>
        <v/>
      </c>
      <c r="C95" s="5" t="str">
        <f>'[1]zona 1-3'!M45</f>
        <v/>
      </c>
      <c r="D95" s="5" t="str">
        <f>'[1]zona 1-4'!M45</f>
        <v/>
      </c>
      <c r="E95" s="5" t="str">
        <f>'[1]zona 2'!M45</f>
        <v/>
      </c>
      <c r="F95" s="5" t="str">
        <f>'[1]zona 3'!M45</f>
        <v/>
      </c>
      <c r="G95" s="5" t="str">
        <f>'[1]zona 1-1'!M45</f>
        <v/>
      </c>
      <c r="H95" s="5" t="str">
        <f>'[1]zona 4'!M45</f>
        <v/>
      </c>
      <c r="I95" s="5" t="str">
        <f>'[1]zona 5'!M45</f>
        <v/>
      </c>
      <c r="J95" s="5" t="str">
        <f>'[1]Zona 6-1'!M45</f>
        <v/>
      </c>
      <c r="K95" s="5" t="str">
        <f>'[1]Zona 6-2'!M45</f>
        <v/>
      </c>
      <c r="L95" s="5" t="str">
        <f t="shared" si="8"/>
        <v/>
      </c>
      <c r="M95" s="5" t="str">
        <f t="shared" si="9"/>
        <v/>
      </c>
      <c r="N95" s="5" t="str">
        <f t="shared" si="10"/>
        <v/>
      </c>
    </row>
    <row r="96" spans="1:14" x14ac:dyDescent="0.2">
      <c r="A96" s="5">
        <v>21.5</v>
      </c>
      <c r="B96" s="5" t="str">
        <f>'[1]zona 1-2'!M46</f>
        <v/>
      </c>
      <c r="C96" s="5" t="str">
        <f>'[1]zona 1-3'!M46</f>
        <v/>
      </c>
      <c r="D96" s="5" t="str">
        <f>'[1]zona 1-4'!M46</f>
        <v/>
      </c>
      <c r="E96" s="5" t="str">
        <f>'[1]zona 2'!M46</f>
        <v/>
      </c>
      <c r="F96" s="5" t="str">
        <f>'[1]zona 3'!M46</f>
        <v/>
      </c>
      <c r="G96" s="5" t="str">
        <f>'[1]zona 1-1'!M46</f>
        <v/>
      </c>
      <c r="H96" s="5" t="str">
        <f>'[1]zona 4'!M46</f>
        <v/>
      </c>
      <c r="I96" s="5" t="str">
        <f>'[1]zona 5'!M46</f>
        <v/>
      </c>
      <c r="J96" s="5" t="str">
        <f>'[1]Zona 6-1'!M46</f>
        <v/>
      </c>
      <c r="K96" s="5" t="str">
        <f>'[1]Zona 6-2'!M46</f>
        <v/>
      </c>
      <c r="L96" s="5" t="str">
        <f t="shared" si="8"/>
        <v/>
      </c>
      <c r="M96" s="5" t="str">
        <f t="shared" si="9"/>
        <v/>
      </c>
      <c r="N96" s="5" t="str">
        <f t="shared" si="10"/>
        <v/>
      </c>
    </row>
    <row r="97" spans="1:14" x14ac:dyDescent="0.2">
      <c r="A97" s="5">
        <v>22</v>
      </c>
      <c r="B97" s="5" t="str">
        <f>'[1]zona 1-2'!M47</f>
        <v/>
      </c>
      <c r="C97" s="5" t="str">
        <f>'[1]zona 1-3'!M47</f>
        <v/>
      </c>
      <c r="D97" s="5" t="str">
        <f>'[1]zona 1-4'!M47</f>
        <v/>
      </c>
      <c r="E97" s="5" t="str">
        <f>'[1]zona 2'!M47</f>
        <v/>
      </c>
      <c r="F97" s="5" t="str">
        <f>'[1]zona 3'!M47</f>
        <v/>
      </c>
      <c r="G97" s="5" t="str">
        <f>'[1]zona 1-1'!M47</f>
        <v/>
      </c>
      <c r="H97" s="5" t="str">
        <f>'[1]zona 4'!M47</f>
        <v/>
      </c>
      <c r="I97" s="5" t="str">
        <f>'[1]zona 5'!M47</f>
        <v/>
      </c>
      <c r="J97" s="5" t="str">
        <f>'[1]Zona 6-1'!M47</f>
        <v/>
      </c>
      <c r="K97" s="5" t="str">
        <f>'[1]Zona 6-2'!M47</f>
        <v/>
      </c>
      <c r="L97" s="5" t="str">
        <f t="shared" si="8"/>
        <v/>
      </c>
      <c r="M97" s="5" t="str">
        <f t="shared" si="9"/>
        <v/>
      </c>
      <c r="N97" s="5" t="str">
        <f t="shared" si="10"/>
        <v/>
      </c>
    </row>
    <row r="98" spans="1:14" x14ac:dyDescent="0.2">
      <c r="A98" s="5">
        <v>22.5</v>
      </c>
      <c r="B98" s="5" t="str">
        <f>'[1]zona 1-2'!M48</f>
        <v/>
      </c>
      <c r="C98" s="5" t="str">
        <f>'[1]zona 1-3'!M48</f>
        <v/>
      </c>
      <c r="D98" s="5" t="str">
        <f>'[1]zona 1-4'!M48</f>
        <v/>
      </c>
      <c r="E98" s="5" t="str">
        <f>'[1]zona 2'!M48</f>
        <v/>
      </c>
      <c r="F98" s="5" t="str">
        <f>'[1]zona 3'!M48</f>
        <v/>
      </c>
      <c r="G98" s="5" t="str">
        <f>'[1]zona 1-1'!M48</f>
        <v/>
      </c>
      <c r="H98" s="5" t="str">
        <f>'[1]zona 4'!M48</f>
        <v/>
      </c>
      <c r="I98" s="5" t="str">
        <f>'[1]zona 5'!M48</f>
        <v/>
      </c>
      <c r="J98" s="5" t="str">
        <f>'[1]Zona 6-1'!M48</f>
        <v/>
      </c>
      <c r="K98" s="5" t="str">
        <f>'[1]Zona 6-2'!M48</f>
        <v/>
      </c>
      <c r="L98" s="5" t="str">
        <f t="shared" si="8"/>
        <v/>
      </c>
      <c r="M98" s="5" t="str">
        <f t="shared" si="9"/>
        <v/>
      </c>
      <c r="N98" s="5" t="str">
        <f t="shared" si="10"/>
        <v/>
      </c>
    </row>
    <row r="99" spans="1:14" x14ac:dyDescent="0.2">
      <c r="A99" s="5">
        <v>23</v>
      </c>
      <c r="B99" s="5" t="str">
        <f>'[1]zona 1-2'!M49</f>
        <v/>
      </c>
      <c r="C99" s="5" t="str">
        <f>'[1]zona 1-3'!M49</f>
        <v/>
      </c>
      <c r="D99" s="5" t="str">
        <f>'[1]zona 1-4'!M49</f>
        <v/>
      </c>
      <c r="E99" s="5" t="str">
        <f>'[1]zona 2'!M49</f>
        <v/>
      </c>
      <c r="F99" s="5" t="str">
        <f>'[1]zona 3'!M49</f>
        <v/>
      </c>
      <c r="G99" s="5" t="str">
        <f>'[1]zona 1-1'!M49</f>
        <v/>
      </c>
      <c r="H99" s="5" t="str">
        <f>'[1]zona 4'!M49</f>
        <v/>
      </c>
      <c r="I99" s="5" t="str">
        <f>'[1]zona 5'!M49</f>
        <v/>
      </c>
      <c r="J99" s="5" t="str">
        <f>'[1]Zona 6-1'!M49</f>
        <v/>
      </c>
      <c r="K99" s="5" t="str">
        <f>'[1]Zona 6-2'!M49</f>
        <v/>
      </c>
      <c r="L99" s="5" t="str">
        <f t="shared" si="8"/>
        <v/>
      </c>
      <c r="M99" s="5" t="str">
        <f t="shared" si="9"/>
        <v/>
      </c>
      <c r="N99" s="5" t="str">
        <f t="shared" si="10"/>
        <v/>
      </c>
    </row>
    <row r="100" spans="1:14" x14ac:dyDescent="0.2">
      <c r="A100" s="5">
        <v>23.5</v>
      </c>
      <c r="B100" s="5" t="str">
        <f>'[1]zona 1-2'!M50</f>
        <v/>
      </c>
      <c r="C100" s="5" t="str">
        <f>'[1]zona 1-3'!M50</f>
        <v/>
      </c>
      <c r="D100" s="5" t="str">
        <f>'[1]zona 1-4'!M50</f>
        <v/>
      </c>
      <c r="E100" s="5" t="str">
        <f>'[1]zona 2'!M50</f>
        <v/>
      </c>
      <c r="F100" s="5" t="str">
        <f>'[1]zona 3'!M50</f>
        <v/>
      </c>
      <c r="G100" s="5" t="str">
        <f>'[1]zona 1-1'!M50</f>
        <v/>
      </c>
      <c r="H100" s="5" t="str">
        <f>'[1]zona 4'!M50</f>
        <v/>
      </c>
      <c r="I100" s="5" t="str">
        <f>'[1]zona 5'!M50</f>
        <v/>
      </c>
      <c r="J100" s="5" t="str">
        <f>'[1]Zona 6-1'!M50</f>
        <v/>
      </c>
      <c r="K100" s="5" t="str">
        <f>'[1]Zona 6-2'!M50</f>
        <v/>
      </c>
      <c r="L100" s="5" t="str">
        <f t="shared" si="8"/>
        <v/>
      </c>
      <c r="M100" s="5" t="str">
        <f t="shared" si="9"/>
        <v/>
      </c>
      <c r="N100" s="5" t="str">
        <f t="shared" si="10"/>
        <v/>
      </c>
    </row>
    <row r="101" spans="1:14" x14ac:dyDescent="0.2">
      <c r="A101" s="5">
        <v>24</v>
      </c>
      <c r="B101" s="5" t="str">
        <f>'[1]zona 1-2'!M51</f>
        <v/>
      </c>
      <c r="C101" s="5" t="str">
        <f>'[1]zona 1-3'!M51</f>
        <v/>
      </c>
      <c r="D101" s="5" t="str">
        <f>'[1]zona 1-4'!M51</f>
        <v/>
      </c>
      <c r="E101" s="5" t="str">
        <f>'[1]zona 2'!M51</f>
        <v/>
      </c>
      <c r="F101" s="5" t="str">
        <f>'[1]zona 3'!M51</f>
        <v/>
      </c>
      <c r="G101" s="5" t="str">
        <f>'[1]zona 1-1'!M51</f>
        <v/>
      </c>
      <c r="H101" s="5" t="str">
        <f>'[1]zona 4'!M51</f>
        <v/>
      </c>
      <c r="I101" s="5" t="str">
        <f>'[1]zona 5'!M51</f>
        <v/>
      </c>
      <c r="J101" s="5" t="str">
        <f>'[1]Zona 6-1'!M51</f>
        <v/>
      </c>
      <c r="K101" s="5" t="str">
        <f>'[1]Zona 6-2'!M51</f>
        <v/>
      </c>
      <c r="L101" s="5" t="str">
        <f t="shared" si="8"/>
        <v/>
      </c>
      <c r="M101" s="5" t="str">
        <f t="shared" si="9"/>
        <v/>
      </c>
      <c r="N101" s="5" t="str">
        <f t="shared" si="10"/>
        <v/>
      </c>
    </row>
    <row r="102" spans="1:14" ht="16" thickBo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</row>
    <row r="103" spans="1:14" x14ac:dyDescent="0.2">
      <c r="A103" s="8" t="s">
        <v>6</v>
      </c>
      <c r="B103" s="6">
        <f t="shared" ref="B103:N103" si="11">SUM(B59:B101)</f>
        <v>5.0648009345852616</v>
      </c>
      <c r="C103" s="6">
        <f t="shared" si="11"/>
        <v>442.61419369045319</v>
      </c>
      <c r="D103" s="6">
        <f t="shared" si="11"/>
        <v>689.47690483063309</v>
      </c>
      <c r="E103" s="6">
        <f t="shared" si="11"/>
        <v>11839.565048264818</v>
      </c>
      <c r="F103" s="6">
        <f t="shared" si="11"/>
        <v>821.5441206300228</v>
      </c>
      <c r="G103" s="6">
        <f t="shared" si="11"/>
        <v>514.53287191777781</v>
      </c>
      <c r="H103" s="6">
        <f t="shared" si="11"/>
        <v>2097.7864350678719</v>
      </c>
      <c r="I103" s="6">
        <f t="shared" si="11"/>
        <v>5238.1174550695832</v>
      </c>
      <c r="J103" s="6">
        <f t="shared" si="11"/>
        <v>1005.9602613195618</v>
      </c>
      <c r="K103" s="6">
        <f t="shared" si="11"/>
        <v>61891.589275905091</v>
      </c>
      <c r="L103" s="6">
        <f t="shared" si="11"/>
        <v>13798.265068350507</v>
      </c>
      <c r="M103" s="6">
        <f t="shared" si="11"/>
        <v>70747.986299279873</v>
      </c>
      <c r="N103" s="6">
        <f t="shared" si="11"/>
        <v>84546.251367630379</v>
      </c>
    </row>
    <row r="104" spans="1:14" x14ac:dyDescent="0.2">
      <c r="A104" s="8" t="s">
        <v>7</v>
      </c>
      <c r="B104" s="7">
        <f t="shared" ref="B104:G104" si="12">SUM(B59:B79)</f>
        <v>4.9164480993123574</v>
      </c>
      <c r="C104" s="7">
        <f t="shared" si="12"/>
        <v>429.64960309467568</v>
      </c>
      <c r="D104" s="7">
        <f t="shared" si="12"/>
        <v>669.28147069454565</v>
      </c>
      <c r="E104" s="7">
        <f t="shared" si="12"/>
        <v>9934.9698829719655</v>
      </c>
      <c r="F104" s="7">
        <f t="shared" si="12"/>
        <v>390.24981211721763</v>
      </c>
      <c r="G104" s="7">
        <f t="shared" si="12"/>
        <v>499.4617148523792</v>
      </c>
      <c r="H104" s="7">
        <f t="shared" ref="H104:M104" si="13">SUM(H59:H79)</f>
        <v>0</v>
      </c>
      <c r="I104" s="7">
        <f t="shared" si="13"/>
        <v>5238.1174550695832</v>
      </c>
      <c r="J104" s="7">
        <f t="shared" si="13"/>
        <v>7.5893359557176998</v>
      </c>
      <c r="K104" s="7">
        <f t="shared" si="13"/>
        <v>466.93302102410235</v>
      </c>
      <c r="L104" s="7">
        <f t="shared" si="13"/>
        <v>11429.067216977715</v>
      </c>
      <c r="M104" s="7">
        <f t="shared" si="13"/>
        <v>6212.1015269017817</v>
      </c>
      <c r="N104" s="7">
        <f>SUM(N59:N79)</f>
        <v>17641.168743879498</v>
      </c>
    </row>
    <row r="105" spans="1:14" x14ac:dyDescent="0.2">
      <c r="A105" s="8" t="s">
        <v>8</v>
      </c>
      <c r="B105" s="7">
        <f t="shared" ref="B105:N105" si="14">B104*100/B103</f>
        <v>97.070904914349754</v>
      </c>
      <c r="C105" s="7">
        <f t="shared" si="14"/>
        <v>97.070904914349754</v>
      </c>
      <c r="D105" s="7">
        <f t="shared" si="14"/>
        <v>97.070904914349768</v>
      </c>
      <c r="E105" s="7">
        <f t="shared" si="14"/>
        <v>83.913301227463705</v>
      </c>
      <c r="F105" s="7">
        <f t="shared" si="14"/>
        <v>47.501990741281709</v>
      </c>
      <c r="G105" s="7">
        <f t="shared" si="14"/>
        <v>97.070904914349782</v>
      </c>
      <c r="H105" s="7">
        <f t="shared" si="14"/>
        <v>0</v>
      </c>
      <c r="I105" s="7">
        <f t="shared" si="14"/>
        <v>100</v>
      </c>
      <c r="J105" s="7">
        <f t="shared" si="14"/>
        <v>0.75443695417574819</v>
      </c>
      <c r="K105" s="7">
        <f t="shared" si="14"/>
        <v>0.75443695417574819</v>
      </c>
      <c r="L105" s="5">
        <f t="shared" si="14"/>
        <v>82.829740988183417</v>
      </c>
      <c r="M105" s="5">
        <f t="shared" si="14"/>
        <v>8.7806054304121055</v>
      </c>
      <c r="N105" s="7">
        <f t="shared" si="14"/>
        <v>20.865701859649388</v>
      </c>
    </row>
    <row r="106" spans="1:14" x14ac:dyDescent="0.2">
      <c r="A106" s="8" t="s">
        <v>9</v>
      </c>
      <c r="B106" s="6">
        <f>'[1]zona 1-2'!M4</f>
        <v>32.850999999999999</v>
      </c>
      <c r="C106" s="6">
        <f>'[1]zona 1-3'!M4</f>
        <v>21.140999999999998</v>
      </c>
      <c r="D106" s="6">
        <f>'[1]zona 1-4'!M4</f>
        <v>109.878</v>
      </c>
      <c r="E106" s="6">
        <f>'[1]zona 2'!M4</f>
        <v>257.459</v>
      </c>
      <c r="F106" s="6">
        <f>'[1]zona 3'!M4</f>
        <v>18</v>
      </c>
      <c r="G106" s="6">
        <f>'[1]zona 1-1'!M4</f>
        <v>95.281000000000006</v>
      </c>
      <c r="H106" s="6">
        <f>'[1]zona 4'!M4</f>
        <v>14.430999999999999</v>
      </c>
      <c r="I106" s="6">
        <f>'[1]zona 5'!M4</f>
        <v>154.75800000000001</v>
      </c>
      <c r="J106" s="6">
        <f>'[1]Zona 6-1'!M4</f>
        <v>82.49</v>
      </c>
      <c r="K106" s="6">
        <f>'[1]Zona 6-2'!M4</f>
        <v>430.709</v>
      </c>
      <c r="L106" s="5">
        <f>IF(SUM(B106:F106)=0,"",SUM(B106:F106))</f>
        <v>439.32900000000001</v>
      </c>
      <c r="M106" s="5">
        <f>IF(SUM(G106:K106)=0,"",SUM(G106:K106))</f>
        <v>777.6690000000001</v>
      </c>
      <c r="N106" s="6">
        <f>SUM(L106:M106)</f>
        <v>1216.998</v>
      </c>
    </row>
    <row r="107" spans="1:14" x14ac:dyDescent="0.2">
      <c r="A107" s="12" t="s">
        <v>15</v>
      </c>
      <c r="B107" s="6">
        <f t="shared" ref="B107:N107" si="15">B103/B106</f>
        <v>0.1541749394108326</v>
      </c>
      <c r="C107" s="6">
        <f t="shared" si="15"/>
        <v>20.936294105787486</v>
      </c>
      <c r="D107" s="6">
        <f t="shared" si="15"/>
        <v>6.2749313313914801</v>
      </c>
      <c r="E107" s="6">
        <f t="shared" si="15"/>
        <v>45.986215468345712</v>
      </c>
      <c r="F107" s="6">
        <f t="shared" si="15"/>
        <v>45.641340035001264</v>
      </c>
      <c r="G107" s="6">
        <f t="shared" si="15"/>
        <v>5.4001623819835833</v>
      </c>
      <c r="H107" s="6">
        <f t="shared" si="15"/>
        <v>145.36667140654646</v>
      </c>
      <c r="I107" s="6">
        <f t="shared" si="15"/>
        <v>33.847151391653959</v>
      </c>
      <c r="J107" s="6">
        <f t="shared" si="15"/>
        <v>12.194935887011297</v>
      </c>
      <c r="K107" s="6">
        <f t="shared" si="15"/>
        <v>143.69699559541382</v>
      </c>
      <c r="L107" s="8">
        <f t="shared" si="15"/>
        <v>31.407589911775702</v>
      </c>
      <c r="M107" s="8">
        <f t="shared" si="15"/>
        <v>90.974420092969964</v>
      </c>
      <c r="N107" s="8">
        <f t="shared" si="15"/>
        <v>69.471150624430251</v>
      </c>
    </row>
    <row r="108" spans="1:14" x14ac:dyDescent="0.2">
      <c r="A108" s="4" t="s">
        <v>11</v>
      </c>
      <c r="B108" s="6">
        <f>(B103/$N$48)*100</f>
        <v>0.10106062156213776</v>
      </c>
      <c r="C108" s="6">
        <f>(C103/$N$48)*100</f>
        <v>8.8317124610237983</v>
      </c>
      <c r="D108" s="6">
        <f>(D103/$N$48)*100</f>
        <v>13.757493227249304</v>
      </c>
      <c r="E108" s="6">
        <f>(E103/$N$48)*100</f>
        <v>236.24103262036346</v>
      </c>
      <c r="F108" s="6">
        <f>(F103/$N$48)*100</f>
        <v>16.392699445430161</v>
      </c>
      <c r="G108" s="6">
        <f>(G103/$N$103)*100</f>
        <v>0.60858153211364419</v>
      </c>
      <c r="H108" s="6">
        <f t="shared" ref="H108:M108" si="16">(H103/$N$103)*100</f>
        <v>2.4812293876237268</v>
      </c>
      <c r="I108" s="6">
        <f t="shared" si="16"/>
        <v>6.195564404497139</v>
      </c>
      <c r="J108" s="6">
        <f t="shared" si="16"/>
        <v>1.1898342564537483</v>
      </c>
      <c r="K108" s="6">
        <f t="shared" si="16"/>
        <v>73.20441565975932</v>
      </c>
      <c r="L108" s="8">
        <f>(L103/$N$103)*100</f>
        <v>16.32037475955244</v>
      </c>
      <c r="M108" s="8">
        <f t="shared" si="16"/>
        <v>83.679625240447564</v>
      </c>
      <c r="N108" s="8" t="e">
        <f>(N103/$O$103)*100</f>
        <v>#DIV/0!</v>
      </c>
    </row>
    <row r="109" spans="1:14" x14ac:dyDescent="0.2">
      <c r="A109" s="17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</row>
    <row r="110" spans="1:14" x14ac:dyDescent="0.2">
      <c r="A110" s="1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7"/>
    </row>
    <row r="111" spans="1:14" ht="16" x14ac:dyDescent="0.2">
      <c r="A111" s="16" t="s">
        <v>33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x14ac:dyDescent="0.2">
      <c r="A113" s="2" t="s">
        <v>1</v>
      </c>
      <c r="B113" s="25" t="str">
        <f>'[1]zona 1-2'!R1</f>
        <v>Zona 1-2</v>
      </c>
      <c r="C113" s="25" t="str">
        <f>'[1]zona 1-3'!R1</f>
        <v>Zona 1-3</v>
      </c>
      <c r="D113" s="25" t="str">
        <f>'[1]zona 1-4'!R1</f>
        <v>Zona 1-4</v>
      </c>
      <c r="E113" s="25" t="str">
        <f>'[1]zona 2'!R1</f>
        <v>Zona 2</v>
      </c>
      <c r="F113" s="25" t="str">
        <f>'[1]zona 3'!R1</f>
        <v>Zona 3</v>
      </c>
      <c r="G113" s="26" t="str">
        <f>'[1]zona 1-1'!R1</f>
        <v>Zona 1-1</v>
      </c>
      <c r="H113" s="26" t="str">
        <f>'[1]zona 4'!R1</f>
        <v>Zona 4</v>
      </c>
      <c r="I113" s="26" t="str">
        <f>'[1]zona 5'!R1</f>
        <v>Zona 5</v>
      </c>
      <c r="J113" s="26" t="str">
        <f>'[1]Zona 6-1'!R1</f>
        <v>Zona 6-1</v>
      </c>
      <c r="K113" s="26" t="str">
        <f>'[1]Zona 6-2'!R1</f>
        <v>Zona 6-2</v>
      </c>
      <c r="L113" s="2" t="s">
        <v>2</v>
      </c>
      <c r="M113" s="2" t="s">
        <v>31</v>
      </c>
      <c r="N113" s="2" t="s">
        <v>4</v>
      </c>
    </row>
    <row r="114" spans="1:14" x14ac:dyDescent="0.2">
      <c r="A114" s="5">
        <v>3</v>
      </c>
      <c r="B114" s="21" t="str">
        <f>'[1]zona 1-2'!AE9</f>
        <v/>
      </c>
      <c r="C114" s="21" t="str">
        <f>'[1]zona 1-3'!AE9</f>
        <v/>
      </c>
      <c r="D114" s="21" t="str">
        <f>'[1]zona 1-4'!AE9</f>
        <v/>
      </c>
      <c r="E114" s="21" t="str">
        <f>'[1]zona 2'!AE9</f>
        <v/>
      </c>
      <c r="F114" s="21" t="str">
        <f>'[1]zona 3'!AE9</f>
        <v/>
      </c>
      <c r="G114" s="21" t="str">
        <f>'[1]zona 1-1'!AE9</f>
        <v/>
      </c>
      <c r="H114" s="21" t="str">
        <f>'[1]zona 4'!AE9</f>
        <v/>
      </c>
      <c r="I114" s="21" t="str">
        <f>'[1]zona 5'!AE9</f>
        <v/>
      </c>
      <c r="J114" s="21" t="str">
        <f>'[1]Zona 6-1'!AE9</f>
        <v/>
      </c>
      <c r="K114" s="21" t="str">
        <f>'[1]Zona 6-2'!AE9</f>
        <v/>
      </c>
      <c r="L114" s="21" t="str">
        <f>IF(SUM(B114:F114)=0,"",SUM(B114:F114))</f>
        <v/>
      </c>
      <c r="M114" s="21" t="str">
        <f>IF(SUM(G114:K114)=0,"",SUM(G114:K114))</f>
        <v/>
      </c>
      <c r="N114" s="21" t="str">
        <f>IF(SUM(L114:M114)=0,"",SUM(L114:M114))</f>
        <v/>
      </c>
    </row>
    <row r="115" spans="1:14" x14ac:dyDescent="0.2">
      <c r="A115" s="5">
        <v>3.5</v>
      </c>
      <c r="B115" s="21" t="str">
        <f>'[1]zona 1-2'!AE10</f>
        <v/>
      </c>
      <c r="C115" s="21" t="str">
        <f>'[1]zona 1-3'!AE10</f>
        <v/>
      </c>
      <c r="D115" s="21" t="str">
        <f>'[1]zona 1-4'!AE10</f>
        <v/>
      </c>
      <c r="E115" s="21" t="str">
        <f>'[1]zona 2'!AE10</f>
        <v/>
      </c>
      <c r="F115" s="21" t="str">
        <f>'[1]zona 3'!AE10</f>
        <v/>
      </c>
      <c r="G115" s="21" t="str">
        <f>'[1]zona 1-1'!AE10</f>
        <v/>
      </c>
      <c r="H115" s="21" t="str">
        <f>'[1]zona 4'!AE10</f>
        <v/>
      </c>
      <c r="I115" s="21" t="str">
        <f>'[1]zona 5'!AE10</f>
        <v/>
      </c>
      <c r="J115" s="21" t="str">
        <f>'[1]Zona 6-1'!AE10</f>
        <v/>
      </c>
      <c r="K115" s="21" t="str">
        <f>'[1]Zona 6-2'!AE10</f>
        <v/>
      </c>
      <c r="L115" s="21" t="str">
        <f t="shared" ref="L115:L156" si="17">IF(SUM(B115:F115)=0,"",SUM(B115:F115))</f>
        <v/>
      </c>
      <c r="M115" s="21" t="str">
        <f t="shared" ref="M115:M156" si="18">IF(SUM(G115:K115)=0,"",SUM(G115:K115))</f>
        <v/>
      </c>
      <c r="N115" s="21" t="str">
        <f t="shared" ref="N115:N156" si="19">IF(SUM(L115:M115)=0,"",SUM(L115:M115))</f>
        <v/>
      </c>
    </row>
    <row r="116" spans="1:14" x14ac:dyDescent="0.2">
      <c r="A116" s="5">
        <v>4</v>
      </c>
      <c r="B116" s="21" t="str">
        <f>'[1]zona 1-2'!AE11</f>
        <v/>
      </c>
      <c r="C116" s="21" t="str">
        <f>'[1]zona 1-3'!AE11</f>
        <v/>
      </c>
      <c r="D116" s="21" t="str">
        <f>'[1]zona 1-4'!AE11</f>
        <v/>
      </c>
      <c r="E116" s="21" t="str">
        <f>'[1]zona 2'!AE11</f>
        <v/>
      </c>
      <c r="F116" s="21" t="str">
        <f>'[1]zona 3'!AE11</f>
        <v/>
      </c>
      <c r="G116" s="21" t="str">
        <f>'[1]zona 1-1'!AE11</f>
        <v/>
      </c>
      <c r="H116" s="21" t="str">
        <f>'[1]zona 4'!AE11</f>
        <v/>
      </c>
      <c r="I116" s="21" t="str">
        <f>'[1]zona 5'!AE11</f>
        <v/>
      </c>
      <c r="J116" s="21" t="str">
        <f>'[1]Zona 6-1'!AE11</f>
        <v/>
      </c>
      <c r="K116" s="21" t="str">
        <f>'[1]Zona 6-2'!AE11</f>
        <v/>
      </c>
      <c r="L116" s="21" t="str">
        <f t="shared" si="17"/>
        <v/>
      </c>
      <c r="M116" s="21" t="str">
        <f t="shared" si="18"/>
        <v/>
      </c>
      <c r="N116" s="21" t="str">
        <f t="shared" si="19"/>
        <v/>
      </c>
    </row>
    <row r="117" spans="1:14" x14ac:dyDescent="0.2">
      <c r="A117" s="5">
        <v>4.5</v>
      </c>
      <c r="B117" s="21" t="str">
        <f>'[1]zona 1-2'!AE12</f>
        <v/>
      </c>
      <c r="C117" s="21" t="str">
        <f>'[1]zona 1-3'!AE12</f>
        <v/>
      </c>
      <c r="D117" s="21" t="str">
        <f>'[1]zona 1-4'!AE12</f>
        <v/>
      </c>
      <c r="E117" s="21" t="str">
        <f>'[1]zona 2'!AE12</f>
        <v/>
      </c>
      <c r="F117" s="21" t="str">
        <f>'[1]zona 3'!AE12</f>
        <v/>
      </c>
      <c r="G117" s="21" t="str">
        <f>'[1]zona 1-1'!AE12</f>
        <v/>
      </c>
      <c r="H117" s="21" t="str">
        <f>'[1]zona 4'!AE12</f>
        <v/>
      </c>
      <c r="I117" s="21" t="str">
        <f>'[1]zona 5'!AE12</f>
        <v/>
      </c>
      <c r="J117" s="21" t="str">
        <f>'[1]Zona 6-1'!AE12</f>
        <v/>
      </c>
      <c r="K117" s="21" t="str">
        <f>'[1]Zona 6-2'!AE12</f>
        <v/>
      </c>
      <c r="L117" s="21" t="str">
        <f t="shared" si="17"/>
        <v/>
      </c>
      <c r="M117" s="21" t="str">
        <f t="shared" si="18"/>
        <v/>
      </c>
      <c r="N117" s="21" t="str">
        <f t="shared" si="19"/>
        <v/>
      </c>
    </row>
    <row r="118" spans="1:14" x14ac:dyDescent="0.2">
      <c r="A118" s="5">
        <v>5</v>
      </c>
      <c r="B118" s="21" t="str">
        <f>'[1]zona 1-2'!AE13</f>
        <v/>
      </c>
      <c r="C118" s="21" t="str">
        <f>'[1]zona 1-3'!AE13</f>
        <v/>
      </c>
      <c r="D118" s="21" t="str">
        <f>'[1]zona 1-4'!AE13</f>
        <v/>
      </c>
      <c r="E118" s="21" t="str">
        <f>'[1]zona 2'!AE13</f>
        <v/>
      </c>
      <c r="F118" s="21" t="str">
        <f>'[1]zona 3'!AE13</f>
        <v/>
      </c>
      <c r="G118" s="21" t="str">
        <f>'[1]zona 1-1'!AE13</f>
        <v/>
      </c>
      <c r="H118" s="21" t="str">
        <f>'[1]zona 4'!AE13</f>
        <v/>
      </c>
      <c r="I118" s="21" t="str">
        <f>'[1]zona 5'!AE13</f>
        <v/>
      </c>
      <c r="J118" s="21" t="str">
        <f>'[1]Zona 6-1'!AE13</f>
        <v/>
      </c>
      <c r="K118" s="21" t="str">
        <f>'[1]Zona 6-2'!AE13</f>
        <v/>
      </c>
      <c r="L118" s="21" t="str">
        <f t="shared" si="17"/>
        <v/>
      </c>
      <c r="M118" s="21" t="str">
        <f t="shared" si="18"/>
        <v/>
      </c>
      <c r="N118" s="21" t="str">
        <f t="shared" si="19"/>
        <v/>
      </c>
    </row>
    <row r="119" spans="1:14" x14ac:dyDescent="0.2">
      <c r="A119" s="5">
        <v>5.5</v>
      </c>
      <c r="B119" s="21" t="str">
        <f>'[1]zona 1-2'!AE14</f>
        <v/>
      </c>
      <c r="C119" s="21" t="str">
        <f>'[1]zona 1-3'!AE14</f>
        <v/>
      </c>
      <c r="D119" s="21" t="str">
        <f>'[1]zona 1-4'!AE14</f>
        <v/>
      </c>
      <c r="E119" s="21" t="str">
        <f>'[1]zona 2'!AE14</f>
        <v/>
      </c>
      <c r="F119" s="21" t="str">
        <f>'[1]zona 3'!AE14</f>
        <v/>
      </c>
      <c r="G119" s="21" t="str">
        <f>'[1]zona 1-1'!AE14</f>
        <v/>
      </c>
      <c r="H119" s="21" t="str">
        <f>'[1]zona 4'!AE14</f>
        <v/>
      </c>
      <c r="I119" s="21" t="str">
        <f>'[1]zona 5'!AE14</f>
        <v/>
      </c>
      <c r="J119" s="21" t="str">
        <f>'[1]Zona 6-1'!AE14</f>
        <v/>
      </c>
      <c r="K119" s="21" t="str">
        <f>'[1]Zona 6-2'!AE14</f>
        <v/>
      </c>
      <c r="L119" s="21" t="str">
        <f t="shared" si="17"/>
        <v/>
      </c>
      <c r="M119" s="21" t="str">
        <f t="shared" si="18"/>
        <v/>
      </c>
      <c r="N119" s="21" t="str">
        <f t="shared" si="19"/>
        <v/>
      </c>
    </row>
    <row r="120" spans="1:14" x14ac:dyDescent="0.2">
      <c r="A120" s="5">
        <v>6</v>
      </c>
      <c r="B120" s="21" t="str">
        <f>'[1]zona 1-2'!AE15</f>
        <v/>
      </c>
      <c r="C120" s="21" t="str">
        <f>'[1]zona 1-3'!AE15</f>
        <v/>
      </c>
      <c r="D120" s="21" t="str">
        <f>'[1]zona 1-4'!AE15</f>
        <v/>
      </c>
      <c r="E120" s="21" t="str">
        <f>'[1]zona 2'!AE15</f>
        <v/>
      </c>
      <c r="F120" s="21" t="str">
        <f>'[1]zona 3'!AE15</f>
        <v/>
      </c>
      <c r="G120" s="21" t="str">
        <f>'[1]zona 1-1'!AE15</f>
        <v/>
      </c>
      <c r="H120" s="21" t="str">
        <f>'[1]zona 4'!AE15</f>
        <v/>
      </c>
      <c r="I120" s="21" t="str">
        <f>'[1]zona 5'!AE15</f>
        <v/>
      </c>
      <c r="J120" s="21" t="str">
        <f>'[1]Zona 6-1'!AE15</f>
        <v/>
      </c>
      <c r="K120" s="21" t="str">
        <f>'[1]Zona 6-2'!AE15</f>
        <v/>
      </c>
      <c r="L120" s="21" t="str">
        <f t="shared" si="17"/>
        <v/>
      </c>
      <c r="M120" s="21" t="str">
        <f t="shared" si="18"/>
        <v/>
      </c>
      <c r="N120" s="21" t="str">
        <f t="shared" si="19"/>
        <v/>
      </c>
    </row>
    <row r="121" spans="1:14" x14ac:dyDescent="0.2">
      <c r="A121" s="5">
        <v>6.5</v>
      </c>
      <c r="B121" s="21" t="str">
        <f>'[1]zona 1-2'!AE16</f>
        <v/>
      </c>
      <c r="C121" s="21" t="str">
        <f>'[1]zona 1-3'!AE16</f>
        <v/>
      </c>
      <c r="D121" s="21" t="str">
        <f>'[1]zona 1-4'!AE16</f>
        <v/>
      </c>
      <c r="E121" s="21" t="str">
        <f>'[1]zona 2'!AE16</f>
        <v/>
      </c>
      <c r="F121" s="21" t="str">
        <f>'[1]zona 3'!AE16</f>
        <v/>
      </c>
      <c r="G121" s="21" t="str">
        <f>'[1]zona 1-1'!AE16</f>
        <v/>
      </c>
      <c r="H121" s="21" t="str">
        <f>'[1]zona 4'!AE16</f>
        <v/>
      </c>
      <c r="I121" s="21">
        <f>'[1]zona 5'!AE16</f>
        <v>25427475644716.828</v>
      </c>
      <c r="J121" s="21" t="str">
        <f>'[1]Zona 6-1'!AE16</f>
        <v/>
      </c>
      <c r="K121" s="21" t="str">
        <f>'[1]Zona 6-2'!AE16</f>
        <v/>
      </c>
      <c r="L121" s="21" t="str">
        <f t="shared" si="17"/>
        <v/>
      </c>
      <c r="M121" s="21">
        <f t="shared" si="18"/>
        <v>25427475644716.828</v>
      </c>
      <c r="N121" s="21">
        <f>IF(SUM(L121:M121)=0,"",SUM(L121:M121))</f>
        <v>25427475644716.828</v>
      </c>
    </row>
    <row r="122" spans="1:14" x14ac:dyDescent="0.2">
      <c r="A122" s="5">
        <v>7</v>
      </c>
      <c r="B122" s="21" t="str">
        <f>'[1]zona 1-2'!AE17</f>
        <v/>
      </c>
      <c r="C122" s="21" t="str">
        <f>'[1]zona 1-3'!AE17</f>
        <v/>
      </c>
      <c r="D122" s="21" t="str">
        <f>'[1]zona 1-4'!AE17</f>
        <v/>
      </c>
      <c r="E122" s="21" t="str">
        <f>'[1]zona 2'!AE17</f>
        <v/>
      </c>
      <c r="F122" s="21" t="str">
        <f>'[1]zona 3'!AE17</f>
        <v/>
      </c>
      <c r="G122" s="21" t="str">
        <f>'[1]zona 1-1'!AE17</f>
        <v/>
      </c>
      <c r="H122" s="21" t="str">
        <f>'[1]zona 4'!AE17</f>
        <v/>
      </c>
      <c r="I122" s="21">
        <f>'[1]zona 5'!AE17</f>
        <v>178286217117968.62</v>
      </c>
      <c r="J122" s="21" t="str">
        <f>'[1]Zona 6-1'!AE17</f>
        <v/>
      </c>
      <c r="K122" s="21" t="str">
        <f>'[1]Zona 6-2'!AE17</f>
        <v/>
      </c>
      <c r="L122" s="21" t="str">
        <f t="shared" si="17"/>
        <v/>
      </c>
      <c r="M122" s="21">
        <f t="shared" si="18"/>
        <v>178286217117968.62</v>
      </c>
      <c r="N122" s="21">
        <f t="shared" si="19"/>
        <v>178286217117968.62</v>
      </c>
    </row>
    <row r="123" spans="1:14" x14ac:dyDescent="0.2">
      <c r="A123" s="5">
        <v>7.5</v>
      </c>
      <c r="B123" s="21" t="str">
        <f>'[1]zona 1-2'!AE18</f>
        <v/>
      </c>
      <c r="C123" s="21" t="str">
        <f>'[1]zona 1-3'!AE18</f>
        <v/>
      </c>
      <c r="D123" s="21" t="str">
        <f>'[1]zona 1-4'!AE18</f>
        <v/>
      </c>
      <c r="E123" s="21">
        <f>'[1]zona 2'!AE18</f>
        <v>107476553887599.3</v>
      </c>
      <c r="F123" s="21" t="str">
        <f>'[1]zona 3'!AE18</f>
        <v/>
      </c>
      <c r="G123" s="21" t="str">
        <f>'[1]zona 1-1'!AE18</f>
        <v/>
      </c>
      <c r="H123" s="21" t="str">
        <f>'[1]zona 4'!AE18</f>
        <v/>
      </c>
      <c r="I123" s="21">
        <f>'[1]zona 5'!AE18</f>
        <v>746858830666732.38</v>
      </c>
      <c r="J123" s="21" t="str">
        <f>'[1]Zona 6-1'!AE18</f>
        <v/>
      </c>
      <c r="K123" s="21" t="str">
        <f>'[1]Zona 6-2'!AE18</f>
        <v/>
      </c>
      <c r="L123" s="21">
        <f t="shared" si="17"/>
        <v>107476553887599.3</v>
      </c>
      <c r="M123" s="21">
        <f t="shared" si="18"/>
        <v>746858830666732.38</v>
      </c>
      <c r="N123" s="21">
        <f t="shared" si="19"/>
        <v>854335384554331.62</v>
      </c>
    </row>
    <row r="124" spans="1:14" x14ac:dyDescent="0.2">
      <c r="A124" s="5">
        <v>8</v>
      </c>
      <c r="B124" s="21" t="str">
        <f>'[1]zona 1-2'!AE19</f>
        <v/>
      </c>
      <c r="C124" s="21" t="str">
        <f>'[1]zona 1-3'!AE19</f>
        <v/>
      </c>
      <c r="D124" s="21" t="str">
        <f>'[1]zona 1-4'!AE19</f>
        <v/>
      </c>
      <c r="E124" s="21">
        <f>'[1]zona 2'!AE19</f>
        <v>5437963913337609</v>
      </c>
      <c r="F124" s="21" t="str">
        <f>'[1]zona 3'!AE19</f>
        <v/>
      </c>
      <c r="G124" s="21" t="str">
        <f>'[1]zona 1-1'!AE19</f>
        <v/>
      </c>
      <c r="H124" s="21" t="str">
        <f>'[1]zona 4'!AE19</f>
        <v/>
      </c>
      <c r="I124" s="21">
        <f>'[1]zona 5'!AE19</f>
        <v>4681873496168993</v>
      </c>
      <c r="J124" s="21">
        <f>'[1]Zona 6-1'!AE19</f>
        <v>71520169461.271347</v>
      </c>
      <c r="K124" s="21">
        <f>'[1]Zona 6-2'!AE19</f>
        <v>276336082723297.44</v>
      </c>
      <c r="L124" s="21">
        <f t="shared" si="17"/>
        <v>5437963913337609</v>
      </c>
      <c r="M124" s="21">
        <f t="shared" si="18"/>
        <v>4958281099061751</v>
      </c>
      <c r="N124" s="21">
        <f t="shared" si="19"/>
        <v>1.039624501239936E+16</v>
      </c>
    </row>
    <row r="125" spans="1:14" x14ac:dyDescent="0.2">
      <c r="A125" s="5">
        <v>8.5</v>
      </c>
      <c r="B125" s="21" t="str">
        <f>'[1]zona 1-2'!AE20</f>
        <v/>
      </c>
      <c r="C125" s="21" t="str">
        <f>'[1]zona 1-3'!AE20</f>
        <v/>
      </c>
      <c r="D125" s="21" t="str">
        <f>'[1]zona 1-4'!AE20</f>
        <v/>
      </c>
      <c r="E125" s="21">
        <f>'[1]zona 2'!AE20</f>
        <v>1.4904495636402566E+16</v>
      </c>
      <c r="F125" s="21" t="str">
        <f>'[1]zona 3'!AE20</f>
        <v/>
      </c>
      <c r="G125" s="21" t="str">
        <f>'[1]zona 1-1'!AE20</f>
        <v/>
      </c>
      <c r="H125" s="21" t="str">
        <f>'[1]zona 4'!AE20</f>
        <v/>
      </c>
      <c r="I125" s="21">
        <f>'[1]zona 5'!AE20</f>
        <v>5452604365076333</v>
      </c>
      <c r="J125" s="21">
        <f>'[1]Zona 6-1'!AE20</f>
        <v>56119369090.574837</v>
      </c>
      <c r="K125" s="21">
        <f>'[1]Zona 6-2'!AE20</f>
        <v>216831234268676.19</v>
      </c>
      <c r="L125" s="21">
        <f t="shared" si="17"/>
        <v>1.4904495636402566E+16</v>
      </c>
      <c r="M125" s="21">
        <f t="shared" si="18"/>
        <v>5669491718714100</v>
      </c>
      <c r="N125" s="21">
        <f t="shared" si="19"/>
        <v>2.0573987355116664E+16</v>
      </c>
    </row>
    <row r="126" spans="1:14" x14ac:dyDescent="0.2">
      <c r="A126" s="5">
        <v>9</v>
      </c>
      <c r="B126" s="21" t="str">
        <f>'[1]zona 1-2'!AE21</f>
        <v/>
      </c>
      <c r="C126" s="21" t="str">
        <f>'[1]zona 1-3'!AE21</f>
        <v/>
      </c>
      <c r="D126" s="21" t="str">
        <f>'[1]zona 1-4'!AE21</f>
        <v/>
      </c>
      <c r="E126" s="21">
        <f>'[1]zona 2'!AE21</f>
        <v>7828225217556202</v>
      </c>
      <c r="F126" s="21" t="str">
        <f>'[1]zona 3'!AE21</f>
        <v/>
      </c>
      <c r="G126" s="21" t="str">
        <f>'[1]zona 1-1'!AE21</f>
        <v/>
      </c>
      <c r="H126" s="21" t="str">
        <f>'[1]zona 4'!AE21</f>
        <v/>
      </c>
      <c r="I126" s="21">
        <f>'[1]zona 5'!AE21</f>
        <v>2156685022107486.5</v>
      </c>
      <c r="J126" s="21">
        <f>'[1]Zona 6-1'!AE21</f>
        <v>44649689698.730087</v>
      </c>
      <c r="K126" s="21">
        <f>'[1]Zona 6-2'!AE21</f>
        <v>172515256033322.5</v>
      </c>
      <c r="L126" s="21">
        <f t="shared" si="17"/>
        <v>7828225217556202</v>
      </c>
      <c r="M126" s="21">
        <f t="shared" si="18"/>
        <v>2329244927830508</v>
      </c>
      <c r="N126" s="21">
        <f t="shared" si="19"/>
        <v>1.015747014538671E+16</v>
      </c>
    </row>
    <row r="127" spans="1:14" x14ac:dyDescent="0.2">
      <c r="A127" s="5">
        <v>9.5</v>
      </c>
      <c r="B127" s="21" t="str">
        <f>'[1]zona 1-2'!AE22</f>
        <v/>
      </c>
      <c r="C127" s="21" t="str">
        <f>'[1]zona 1-3'!AE22</f>
        <v/>
      </c>
      <c r="D127" s="21" t="str">
        <f>'[1]zona 1-4'!AE22</f>
        <v/>
      </c>
      <c r="E127" s="21">
        <f>'[1]zona 2'!AE22</f>
        <v>3098975008838719</v>
      </c>
      <c r="F127" s="21">
        <f>'[1]zona 3'!AE22</f>
        <v>1026902920637.7501</v>
      </c>
      <c r="G127" s="21" t="str">
        <f>'[1]zona 1-1'!AE22</f>
        <v/>
      </c>
      <c r="H127" s="21" t="str">
        <f>'[1]zona 4'!AE22</f>
        <v/>
      </c>
      <c r="I127" s="21">
        <f>'[1]zona 5'!AE22</f>
        <v>2627339917802228</v>
      </c>
      <c r="J127" s="21">
        <f>'[1]Zona 6-1'!AE22</f>
        <v>35966159144.06649</v>
      </c>
      <c r="K127" s="21">
        <f>'[1]Zona 6-2'!AE22</f>
        <v>138964261457125.58</v>
      </c>
      <c r="L127" s="21">
        <f t="shared" si="17"/>
        <v>3100001911759357</v>
      </c>
      <c r="M127" s="21">
        <f t="shared" si="18"/>
        <v>2766340145418497.5</v>
      </c>
      <c r="N127" s="21">
        <f t="shared" si="19"/>
        <v>5866342057177854</v>
      </c>
    </row>
    <row r="128" spans="1:14" x14ac:dyDescent="0.2">
      <c r="A128" s="5">
        <v>10</v>
      </c>
      <c r="B128" s="21">
        <f>'[1]zona 1-2'!AE23</f>
        <v>135493630.16129422</v>
      </c>
      <c r="C128" s="21">
        <f>'[1]zona 1-3'!AE23</f>
        <v>645223359766.75305</v>
      </c>
      <c r="D128" s="21">
        <f>'[1]zona 1-4'!AE23</f>
        <v>2022924397524.6147</v>
      </c>
      <c r="E128" s="21">
        <f>'[1]zona 2'!AE23</f>
        <v>1574026627994719.5</v>
      </c>
      <c r="F128" s="21">
        <f>'[1]zona 3'!AE23</f>
        <v>1827814740666.9573</v>
      </c>
      <c r="G128" s="21">
        <f>'[1]zona 1-1'!AE23</f>
        <v>952945856148.12756</v>
      </c>
      <c r="H128" s="21" t="str">
        <f>'[1]zona 4'!AE23</f>
        <v/>
      </c>
      <c r="I128" s="21">
        <f>'[1]zona 5'!AE23</f>
        <v>1737661713409616.2</v>
      </c>
      <c r="J128" s="21">
        <f>'[1]Zona 6-1'!AE23</f>
        <v>29294661411.336739</v>
      </c>
      <c r="K128" s="21">
        <f>'[1]Zona 6-2'!AE23</f>
        <v>113187259483462.62</v>
      </c>
      <c r="L128" s="21">
        <f t="shared" si="17"/>
        <v>1578522725986308</v>
      </c>
      <c r="M128" s="21">
        <f t="shared" si="18"/>
        <v>1851831213410638.5</v>
      </c>
      <c r="N128" s="21">
        <f t="shared" si="19"/>
        <v>3430353939396946.5</v>
      </c>
    </row>
    <row r="129" spans="1:14" x14ac:dyDescent="0.2">
      <c r="A129" s="5">
        <v>10.5</v>
      </c>
      <c r="B129" s="21">
        <f>'[1]zona 1-2'!AE24</f>
        <v>3246406507.4825354</v>
      </c>
      <c r="C129" s="21">
        <f>'[1]zona 1-3'!AE24</f>
        <v>9275319882446.4492</v>
      </c>
      <c r="D129" s="21">
        <f>'[1]zona 1-4'!AE24</f>
        <v>40721909568693.594</v>
      </c>
      <c r="E129" s="21">
        <f>'[1]zona 2'!AE24</f>
        <v>3258635756762791</v>
      </c>
      <c r="F129" s="21">
        <f>'[1]zona 3'!AE24</f>
        <v>7909989314940.4756</v>
      </c>
      <c r="G129" s="21">
        <f>'[1]zona 1-1'!AE24</f>
        <v>15761366710086.146</v>
      </c>
      <c r="H129" s="21" t="str">
        <f>'[1]zona 4'!AE24</f>
        <v/>
      </c>
      <c r="I129" s="21">
        <f>'[1]zona 5'!AE24</f>
        <v>1046391622638352.6</v>
      </c>
      <c r="J129" s="21">
        <f>'[1]Zona 6-1'!AE24</f>
        <v>24100790441.296978</v>
      </c>
      <c r="K129" s="21">
        <f>'[1]Zona 6-2'!AE24</f>
        <v>93119438491955.594</v>
      </c>
      <c r="L129" s="21">
        <f t="shared" si="17"/>
        <v>3316546221935379</v>
      </c>
      <c r="M129" s="21">
        <f t="shared" si="18"/>
        <v>1155296528630835.5</v>
      </c>
      <c r="N129" s="21">
        <f t="shared" si="19"/>
        <v>4471842750566214.5</v>
      </c>
    </row>
    <row r="130" spans="1:14" x14ac:dyDescent="0.2">
      <c r="A130" s="5">
        <v>11</v>
      </c>
      <c r="B130" s="21">
        <f>'[1]zona 1-2'!AE25</f>
        <v>15880797973.399239</v>
      </c>
      <c r="C130" s="21">
        <f>'[1]zona 1-3'!AE25</f>
        <v>41311119664639.414</v>
      </c>
      <c r="D130" s="21">
        <f>'[1]zona 1-4'!AE25</f>
        <v>194115224778068.06</v>
      </c>
      <c r="E130" s="21">
        <f>'[1]zona 2'!AE25</f>
        <v>7405315170104902</v>
      </c>
      <c r="F130" s="21">
        <f>'[1]zona 3'!AE25</f>
        <v>2186554844459.5002</v>
      </c>
      <c r="G130" s="21">
        <f>'[1]zona 1-1'!AE25</f>
        <v>72457043938604.562</v>
      </c>
      <c r="H130" s="21" t="str">
        <f>'[1]zona 4'!AE25</f>
        <v/>
      </c>
      <c r="I130" s="21">
        <f>'[1]zona 5'!AE25</f>
        <v>38071147520558.086</v>
      </c>
      <c r="J130" s="21" t="str">
        <f>'[1]Zona 6-1'!AE25</f>
        <v/>
      </c>
      <c r="K130" s="21" t="str">
        <f>'[1]Zona 6-2'!AE25</f>
        <v/>
      </c>
      <c r="L130" s="21">
        <f t="shared" si="17"/>
        <v>7642943950190042</v>
      </c>
      <c r="M130" s="21">
        <f t="shared" si="18"/>
        <v>110528191459162.66</v>
      </c>
      <c r="N130" s="21">
        <f t="shared" si="19"/>
        <v>7753472141649205</v>
      </c>
    </row>
    <row r="131" spans="1:14" x14ac:dyDescent="0.2">
      <c r="A131" s="5">
        <v>11.5</v>
      </c>
      <c r="B131" s="21">
        <f>'[1]zona 1-2'!AE26</f>
        <v>12840141196.775248</v>
      </c>
      <c r="C131" s="21">
        <f>'[1]zona 1-3'!AE26</f>
        <v>33330642420291.949</v>
      </c>
      <c r="D131" s="21">
        <f>'[1]zona 1-4'!AE26</f>
        <v>156859848503351.94</v>
      </c>
      <c r="E131" s="21">
        <f>'[1]zona 2'!AE26</f>
        <v>723307041637061.62</v>
      </c>
      <c r="F131" s="21">
        <f>'[1]zona 3'!AE26</f>
        <v>1830373646619.7063</v>
      </c>
      <c r="G131" s="21">
        <f>'[1]zona 1-1'!AE26</f>
        <v>58502988603097.75</v>
      </c>
      <c r="H131" s="21" t="str">
        <f>'[1]zona 4'!AE26</f>
        <v/>
      </c>
      <c r="I131" s="21" t="str">
        <f>'[1]zona 5'!AE26</f>
        <v/>
      </c>
      <c r="J131" s="21" t="str">
        <f>'[1]Zona 6-1'!AE26</f>
        <v/>
      </c>
      <c r="K131" s="21" t="str">
        <f>'[1]Zona 6-2'!AE26</f>
        <v/>
      </c>
      <c r="L131" s="21">
        <f t="shared" si="17"/>
        <v>915340746348522</v>
      </c>
      <c r="M131" s="21">
        <f t="shared" si="18"/>
        <v>58502988603097.75</v>
      </c>
      <c r="N131" s="21">
        <f t="shared" si="19"/>
        <v>973843734951619.75</v>
      </c>
    </row>
    <row r="132" spans="1:14" x14ac:dyDescent="0.2">
      <c r="A132" s="5">
        <v>12</v>
      </c>
      <c r="B132" s="21">
        <f>'[1]zona 1-2'!AE27</f>
        <v>1605038023.7991133</v>
      </c>
      <c r="C132" s="21">
        <f>'[1]zona 1-3'!AE27</f>
        <v>4645623967068.0195</v>
      </c>
      <c r="D132" s="21">
        <f>'[1]zona 1-4'!AE27</f>
        <v>20208089195772.719</v>
      </c>
      <c r="E132" s="21">
        <f>'[1]zona 2'!AE27</f>
        <v>144538834323576.84</v>
      </c>
      <c r="F132" s="21">
        <f>'[1]zona 3'!AE27</f>
        <v>6036197391308.502</v>
      </c>
      <c r="G132" s="21">
        <f>'[1]zona 1-1'!AE27</f>
        <v>7860940554188.3486</v>
      </c>
      <c r="H132" s="21" t="str">
        <f>'[1]zona 4'!AE27</f>
        <v/>
      </c>
      <c r="I132" s="21" t="str">
        <f>'[1]zona 5'!AE27</f>
        <v/>
      </c>
      <c r="J132" s="21">
        <f>'[1]Zona 6-1'!AE27</f>
        <v>14127440881.238777</v>
      </c>
      <c r="K132" s="21">
        <f>'[1]Zona 6-2'!AE27</f>
        <v>54584905229293.281</v>
      </c>
      <c r="L132" s="21">
        <f t="shared" si="17"/>
        <v>175430349915749.88</v>
      </c>
      <c r="M132" s="21">
        <f t="shared" si="18"/>
        <v>62459973224362.867</v>
      </c>
      <c r="N132" s="21">
        <f t="shared" si="19"/>
        <v>237890323140112.75</v>
      </c>
    </row>
    <row r="133" spans="1:14" x14ac:dyDescent="0.2">
      <c r="A133" s="5">
        <v>12.5</v>
      </c>
      <c r="B133" s="21">
        <f>'[1]zona 1-2'!AE28</f>
        <v>15369662.300565505</v>
      </c>
      <c r="C133" s="21">
        <f>'[1]zona 1-3'!AE28</f>
        <v>85252494470.175476</v>
      </c>
      <c r="D133" s="21">
        <f>'[1]zona 1-4'!AE28</f>
        <v>244579817170.91571</v>
      </c>
      <c r="E133" s="21">
        <f>'[1]zona 2'!AE28</f>
        <v>86904647785712.172</v>
      </c>
      <c r="F133" s="21">
        <f>'[1]zona 3'!AE28</f>
        <v>53586593056804.242</v>
      </c>
      <c r="G133" s="21">
        <f>'[1]zona 1-1'!AE28</f>
        <v>121888793097.36327</v>
      </c>
      <c r="H133" s="21" t="str">
        <f>'[1]zona 4'!AE28</f>
        <v/>
      </c>
      <c r="I133" s="21" t="str">
        <f>'[1]zona 5'!AE28</f>
        <v/>
      </c>
      <c r="J133" s="21" t="str">
        <f>'[1]Zona 6-1'!AE28</f>
        <v/>
      </c>
      <c r="K133" s="21" t="str">
        <f>'[1]Zona 6-2'!AE28</f>
        <v/>
      </c>
      <c r="L133" s="21">
        <f t="shared" si="17"/>
        <v>140821088523819.81</v>
      </c>
      <c r="M133" s="21">
        <f t="shared" si="18"/>
        <v>121888793097.36327</v>
      </c>
      <c r="N133" s="21">
        <f t="shared" si="19"/>
        <v>140942977316917.19</v>
      </c>
    </row>
    <row r="134" spans="1:14" x14ac:dyDescent="0.2">
      <c r="A134" s="5">
        <v>13</v>
      </c>
      <c r="B134" s="21">
        <f>'[1]zona 1-2'!AE29</f>
        <v>4277728.0678814556</v>
      </c>
      <c r="C134" s="21">
        <f>'[1]zona 1-3'!AE29</f>
        <v>30961034143.818363</v>
      </c>
      <c r="D134" s="21">
        <f>'[1]zona 1-4'!AE29</f>
        <v>77133542575.828766</v>
      </c>
      <c r="E134" s="21">
        <f>'[1]zona 2'!AE29</f>
        <v>432858528679204.88</v>
      </c>
      <c r="F134" s="21">
        <f>'[1]zona 3'!AE29</f>
        <v>36189545152233.734</v>
      </c>
      <c r="G134" s="21">
        <f>'[1]zona 1-1'!AE29</f>
        <v>42195165225.03933</v>
      </c>
      <c r="H134" s="21" t="str">
        <f>'[1]zona 4'!AE29</f>
        <v/>
      </c>
      <c r="I134" s="21" t="str">
        <f>'[1]zona 5'!AE29</f>
        <v/>
      </c>
      <c r="J134" s="21" t="str">
        <f>'[1]Zona 6-1'!AE29</f>
        <v/>
      </c>
      <c r="K134" s="21" t="str">
        <f>'[1]Zona 6-2'!AE29</f>
        <v/>
      </c>
      <c r="L134" s="21">
        <f t="shared" si="17"/>
        <v>469156172685886.31</v>
      </c>
      <c r="M134" s="21">
        <f t="shared" si="18"/>
        <v>42195165225.03933</v>
      </c>
      <c r="N134" s="21">
        <f t="shared" si="19"/>
        <v>469198367851111.38</v>
      </c>
    </row>
    <row r="135" spans="1:14" x14ac:dyDescent="0.2">
      <c r="A135" s="5">
        <v>13.5</v>
      </c>
      <c r="B135" s="21">
        <f>'[1]zona 1-2'!AE30</f>
        <v>3678336.9396568951</v>
      </c>
      <c r="C135" s="21">
        <f>'[1]zona 1-3'!AE30</f>
        <v>26622803921.612316</v>
      </c>
      <c r="D135" s="21">
        <f>'[1]zona 1-4'!AE30</f>
        <v>66325665035.501564</v>
      </c>
      <c r="E135" s="21">
        <f>'[1]zona 2'!AE30</f>
        <v>186479868428469.78</v>
      </c>
      <c r="F135" s="21">
        <f>'[1]zona 3'!AE30</f>
        <v>27356309453074.906</v>
      </c>
      <c r="G135" s="21">
        <f>'[1]zona 1-1'!AE30</f>
        <v>36282819398.348289</v>
      </c>
      <c r="H135" s="21" t="str">
        <f>'[1]zona 4'!AE30</f>
        <v/>
      </c>
      <c r="I135" s="21" t="str">
        <f>'[1]zona 5'!AE30</f>
        <v/>
      </c>
      <c r="J135" s="21">
        <f>'[1]Zona 6-1'!AE30</f>
        <v>221466597847.95538</v>
      </c>
      <c r="K135" s="21">
        <f>'[1]Zona 6-2'!AE30</f>
        <v>497493878826339.06</v>
      </c>
      <c r="L135" s="21">
        <f t="shared" si="17"/>
        <v>213929130028838.75</v>
      </c>
      <c r="M135" s="21">
        <f t="shared" si="18"/>
        <v>497751628243585.38</v>
      </c>
      <c r="N135" s="21">
        <f t="shared" si="19"/>
        <v>711680758272424.12</v>
      </c>
    </row>
    <row r="136" spans="1:14" x14ac:dyDescent="0.2">
      <c r="A136" s="5">
        <v>14</v>
      </c>
      <c r="B136" s="21">
        <f>'[1]zona 1-2'!AE31</f>
        <v>19762055.2371254</v>
      </c>
      <c r="C136" s="21">
        <f>'[1]zona 1-3'!AE31</f>
        <v>93483051236.008255</v>
      </c>
      <c r="D136" s="21">
        <f>'[1]zona 1-4'!AE31</f>
        <v>294266126078.27789</v>
      </c>
      <c r="E136" s="21">
        <f>'[1]zona 2'!AE31</f>
        <v>36742459686716.125</v>
      </c>
      <c r="F136" s="21">
        <f>'[1]zona 3'!AE31</f>
        <v>33189458070582.586</v>
      </c>
      <c r="G136" s="21">
        <f>'[1]zona 1-1'!AE31</f>
        <v>138275549151.62192</v>
      </c>
      <c r="H136" s="21" t="str">
        <f>'[1]zona 4'!AE31</f>
        <v/>
      </c>
      <c r="I136" s="21" t="str">
        <f>'[1]zona 5'!AE31</f>
        <v/>
      </c>
      <c r="J136" s="21">
        <f>'[1]Zona 6-1'!AE31</f>
        <v>182647416874.26859</v>
      </c>
      <c r="K136" s="21">
        <f>'[1]Zona 6-2'!AE31</f>
        <v>389579859494942.19</v>
      </c>
      <c r="L136" s="21">
        <f t="shared" si="17"/>
        <v>70319686696668.234</v>
      </c>
      <c r="M136" s="21">
        <f t="shared" si="18"/>
        <v>389900782460968.06</v>
      </c>
      <c r="N136" s="21">
        <f t="shared" si="19"/>
        <v>460220469157636.31</v>
      </c>
    </row>
    <row r="137" spans="1:14" x14ac:dyDescent="0.2">
      <c r="A137" s="5">
        <v>14.5</v>
      </c>
      <c r="B137" s="21" t="str">
        <f>'[1]zona 1-2'!AE32</f>
        <v/>
      </c>
      <c r="C137" s="21" t="str">
        <f>'[1]zona 1-3'!AE32</f>
        <v/>
      </c>
      <c r="D137" s="21" t="str">
        <f>'[1]zona 1-4'!AE32</f>
        <v/>
      </c>
      <c r="E137" s="21">
        <f>'[1]zona 2'!AE32</f>
        <v>5442327244694.8848</v>
      </c>
      <c r="F137" s="21">
        <f>'[1]zona 3'!AE32</f>
        <v>6531431078738.4355</v>
      </c>
      <c r="G137" s="21" t="str">
        <f>'[1]zona 1-1'!AE32</f>
        <v/>
      </c>
      <c r="H137" s="21">
        <f>'[1]zona 4'!AE32</f>
        <v>233504148856.52032</v>
      </c>
      <c r="I137" s="21" t="str">
        <f>'[1]zona 5'!AE32</f>
        <v/>
      </c>
      <c r="J137" s="21">
        <f>'[1]Zona 6-1'!AE32</f>
        <v>959539204207.46716</v>
      </c>
      <c r="K137" s="21">
        <f>'[1]Zona 6-2'!AE32</f>
        <v>1630873149551575.5</v>
      </c>
      <c r="L137" s="21">
        <f t="shared" si="17"/>
        <v>11973758323433.32</v>
      </c>
      <c r="M137" s="21">
        <f t="shared" si="18"/>
        <v>1632066192904639.5</v>
      </c>
      <c r="N137" s="21">
        <f t="shared" si="19"/>
        <v>1644039951228072.8</v>
      </c>
    </row>
    <row r="138" spans="1:14" x14ac:dyDescent="0.2">
      <c r="A138" s="5">
        <v>15</v>
      </c>
      <c r="B138" s="21" t="str">
        <f>'[1]zona 1-2'!AE33</f>
        <v/>
      </c>
      <c r="C138" s="21" t="str">
        <f>'[1]zona 1-3'!AE33</f>
        <v/>
      </c>
      <c r="D138" s="21" t="str">
        <f>'[1]zona 1-4'!AE33</f>
        <v/>
      </c>
      <c r="E138" s="21">
        <f>'[1]zona 2'!AE33</f>
        <v>21970007301721.734</v>
      </c>
      <c r="F138" s="21">
        <f>'[1]zona 3'!AE33</f>
        <v>7892840284724.3867</v>
      </c>
      <c r="G138" s="21" t="str">
        <f>'[1]zona 1-1'!AE33</f>
        <v/>
      </c>
      <c r="H138" s="21">
        <f>'[1]zona 4'!AE33</f>
        <v>9730732982414.252</v>
      </c>
      <c r="I138" s="21" t="str">
        <f>'[1]zona 5'!AE33</f>
        <v/>
      </c>
      <c r="J138" s="21">
        <f>'[1]Zona 6-1'!AE33</f>
        <v>4628188208927.0264</v>
      </c>
      <c r="K138" s="21">
        <f>'[1]Zona 6-2'!AE33</f>
        <v>6607857724034817</v>
      </c>
      <c r="L138" s="21">
        <f t="shared" si="17"/>
        <v>29862847586446.121</v>
      </c>
      <c r="M138" s="21">
        <f t="shared" si="18"/>
        <v>6622216645226158</v>
      </c>
      <c r="N138" s="21">
        <f t="shared" si="19"/>
        <v>6652079492812604</v>
      </c>
    </row>
    <row r="139" spans="1:14" x14ac:dyDescent="0.2">
      <c r="A139" s="5">
        <v>15.5</v>
      </c>
      <c r="B139" s="21" t="str">
        <f>'[1]zona 1-2'!AE34</f>
        <v/>
      </c>
      <c r="C139" s="21" t="str">
        <f>'[1]zona 1-3'!AE34</f>
        <v/>
      </c>
      <c r="D139" s="21" t="str">
        <f>'[1]zona 1-4'!AE34</f>
        <v/>
      </c>
      <c r="E139" s="21">
        <f>'[1]zona 2'!AE34</f>
        <v>19269411214682.328</v>
      </c>
      <c r="F139" s="21" t="str">
        <f>'[1]zona 3'!AE34</f>
        <v/>
      </c>
      <c r="G139" s="21" t="str">
        <f>'[1]zona 1-1'!AE34</f>
        <v/>
      </c>
      <c r="H139" s="21">
        <f>'[1]zona 4'!AE34</f>
        <v>86142972743647.078</v>
      </c>
      <c r="I139" s="21" t="str">
        <f>'[1]zona 5'!AE34</f>
        <v/>
      </c>
      <c r="J139" s="21">
        <f>'[1]Zona 6-1'!AE34</f>
        <v>6463298217442.5029</v>
      </c>
      <c r="K139" s="21">
        <f>'[1]Zona 6-2'!AE34</f>
        <v>8923807613819541</v>
      </c>
      <c r="L139" s="21">
        <f t="shared" si="17"/>
        <v>19269411214682.328</v>
      </c>
      <c r="M139" s="21">
        <f t="shared" si="18"/>
        <v>9016413884780630</v>
      </c>
      <c r="N139" s="21">
        <f t="shared" si="19"/>
        <v>9035683295995312</v>
      </c>
    </row>
    <row r="140" spans="1:14" x14ac:dyDescent="0.2">
      <c r="A140" s="5">
        <v>16</v>
      </c>
      <c r="B140" s="21" t="str">
        <f>'[1]zona 1-2'!AE35</f>
        <v/>
      </c>
      <c r="C140" s="21" t="str">
        <f>'[1]zona 1-3'!AE35</f>
        <v/>
      </c>
      <c r="D140" s="21" t="str">
        <f>'[1]zona 1-4'!AE35</f>
        <v/>
      </c>
      <c r="E140" s="21">
        <f>'[1]zona 2'!AE35</f>
        <v>6251215674637.5283</v>
      </c>
      <c r="F140" s="21" t="str">
        <f>'[1]zona 3'!AE35</f>
        <v/>
      </c>
      <c r="G140" s="21" t="str">
        <f>'[1]zona 1-1'!AE35</f>
        <v/>
      </c>
      <c r="H140" s="21">
        <f>'[1]zona 4'!AE35</f>
        <v>35487929214216.453</v>
      </c>
      <c r="I140" s="21" t="str">
        <f>'[1]zona 5'!AE35</f>
        <v/>
      </c>
      <c r="J140" s="21">
        <f>'[1]Zona 6-1'!AE35</f>
        <v>10978301285961.662</v>
      </c>
      <c r="K140" s="21">
        <f>'[1]Zona 6-2'!AE35</f>
        <v>1.4583249910913682E+16</v>
      </c>
      <c r="L140" s="21">
        <f t="shared" si="17"/>
        <v>6251215674637.5283</v>
      </c>
      <c r="M140" s="21">
        <f t="shared" si="18"/>
        <v>1.462971614141386E+16</v>
      </c>
      <c r="N140" s="21">
        <f t="shared" si="19"/>
        <v>1.4635967357088498E+16</v>
      </c>
    </row>
    <row r="141" spans="1:14" x14ac:dyDescent="0.2">
      <c r="A141" s="5">
        <v>16.5</v>
      </c>
      <c r="B141" s="21" t="str">
        <f>'[1]zona 1-2'!AE36</f>
        <v/>
      </c>
      <c r="C141" s="21" t="str">
        <f>'[1]zona 1-3'!AE36</f>
        <v/>
      </c>
      <c r="D141" s="21" t="str">
        <f>'[1]zona 1-4'!AE36</f>
        <v/>
      </c>
      <c r="E141" s="21">
        <f>'[1]zona 2'!AE36</f>
        <v>11407252554317.334</v>
      </c>
      <c r="F141" s="21" t="str">
        <f>'[1]zona 3'!AE36</f>
        <v/>
      </c>
      <c r="G141" s="21" t="str">
        <f>'[1]zona 1-1'!AE36</f>
        <v/>
      </c>
      <c r="H141" s="21">
        <f>'[1]zona 4'!AE36</f>
        <v>22451992394336.812</v>
      </c>
      <c r="I141" s="21" t="str">
        <f>'[1]zona 5'!AE36</f>
        <v/>
      </c>
      <c r="J141" s="21">
        <f>'[1]Zona 6-1'!AE36</f>
        <v>11201987746081.707</v>
      </c>
      <c r="K141" s="21">
        <f>'[1]Zona 6-2'!AE36</f>
        <v>1.4748683508908842E+16</v>
      </c>
      <c r="L141" s="21">
        <f t="shared" si="17"/>
        <v>11407252554317.334</v>
      </c>
      <c r="M141" s="21">
        <f t="shared" si="18"/>
        <v>1.478233748904926E+16</v>
      </c>
      <c r="N141" s="21">
        <f t="shared" si="19"/>
        <v>1.4793744741603578E+16</v>
      </c>
    </row>
    <row r="142" spans="1:14" x14ac:dyDescent="0.2">
      <c r="A142" s="5">
        <v>17</v>
      </c>
      <c r="B142" s="21" t="str">
        <f>'[1]zona 1-2'!AE37</f>
        <v/>
      </c>
      <c r="C142" s="21" t="str">
        <f>'[1]zona 1-3'!AE37</f>
        <v/>
      </c>
      <c r="D142" s="21" t="str">
        <f>'[1]zona 1-4'!AE37</f>
        <v/>
      </c>
      <c r="E142" s="21">
        <f>'[1]zona 2'!AE37</f>
        <v>7319384217307.5713</v>
      </c>
      <c r="F142" s="21" t="str">
        <f>'[1]zona 3'!AE37</f>
        <v/>
      </c>
      <c r="G142" s="21" t="str">
        <f>'[1]zona 1-1'!AE37</f>
        <v/>
      </c>
      <c r="H142" s="21">
        <f>'[1]zona 4'!AE37</f>
        <v>989475315302.72827</v>
      </c>
      <c r="I142" s="21" t="str">
        <f>'[1]zona 5'!AE37</f>
        <v/>
      </c>
      <c r="J142" s="21">
        <f>'[1]Zona 6-1'!AE37</f>
        <v>4541752907466.0029</v>
      </c>
      <c r="K142" s="21">
        <f>'[1]Zona 6-2'!AE37</f>
        <v>6126833801094881</v>
      </c>
      <c r="L142" s="21">
        <f t="shared" si="17"/>
        <v>7319384217307.5713</v>
      </c>
      <c r="M142" s="21">
        <f t="shared" si="18"/>
        <v>6132365029317650</v>
      </c>
      <c r="N142" s="21">
        <f t="shared" si="19"/>
        <v>6139684413534958</v>
      </c>
    </row>
    <row r="143" spans="1:14" x14ac:dyDescent="0.2">
      <c r="A143" s="5">
        <v>17.5</v>
      </c>
      <c r="B143" s="21" t="str">
        <f>'[1]zona 1-2'!AE38</f>
        <v/>
      </c>
      <c r="C143" s="21" t="str">
        <f>'[1]zona 1-3'!AE38</f>
        <v/>
      </c>
      <c r="D143" s="21" t="str">
        <f>'[1]zona 1-4'!AE38</f>
        <v/>
      </c>
      <c r="E143" s="21" t="str">
        <f>'[1]zona 2'!AE38</f>
        <v/>
      </c>
      <c r="F143" s="21" t="str">
        <f>'[1]zona 3'!AE38</f>
        <v/>
      </c>
      <c r="G143" s="21" t="str">
        <f>'[1]zona 1-1'!AE38</f>
        <v/>
      </c>
      <c r="H143" s="21">
        <f>'[1]zona 4'!AE38</f>
        <v>110056175198.59229</v>
      </c>
      <c r="I143" s="21" t="str">
        <f>'[1]zona 5'!AE38</f>
        <v/>
      </c>
      <c r="J143" s="21">
        <f>'[1]Zona 6-1'!AE38</f>
        <v>538155711813.07159</v>
      </c>
      <c r="K143" s="21">
        <f>'[1]Zona 6-2'!AE38</f>
        <v>815725192167719.75</v>
      </c>
      <c r="L143" s="21" t="str">
        <f t="shared" si="17"/>
        <v/>
      </c>
      <c r="M143" s="21">
        <f t="shared" si="18"/>
        <v>816373404054731.38</v>
      </c>
      <c r="N143" s="21">
        <f t="shared" si="19"/>
        <v>816373404054731.38</v>
      </c>
    </row>
    <row r="144" spans="1:14" x14ac:dyDescent="0.2">
      <c r="A144" s="5">
        <v>18</v>
      </c>
      <c r="B144" s="21" t="str">
        <f>'[1]zona 1-2'!AE39</f>
        <v/>
      </c>
      <c r="C144" s="21" t="str">
        <f>'[1]zona 1-3'!AE39</f>
        <v/>
      </c>
      <c r="D144" s="21" t="str">
        <f>'[1]zona 1-4'!AE39</f>
        <v/>
      </c>
      <c r="E144" s="21" t="str">
        <f>'[1]zona 2'!AE39</f>
        <v/>
      </c>
      <c r="F144" s="21" t="str">
        <f>'[1]zona 3'!AE39</f>
        <v/>
      </c>
      <c r="G144" s="21" t="str">
        <f>'[1]zona 1-1'!AE39</f>
        <v/>
      </c>
      <c r="H144" s="21" t="str">
        <f>'[1]zona 4'!AE39</f>
        <v/>
      </c>
      <c r="I144" s="21" t="str">
        <f>'[1]zona 5'!AE39</f>
        <v/>
      </c>
      <c r="J144" s="21">
        <f>'[1]Zona 6-1'!AE39</f>
        <v>39221458561.664642</v>
      </c>
      <c r="K144" s="21">
        <f>'[1]Zona 6-2'!AE39</f>
        <v>80678073379107.625</v>
      </c>
      <c r="L144" s="21" t="str">
        <f t="shared" si="17"/>
        <v/>
      </c>
      <c r="M144" s="21">
        <f t="shared" si="18"/>
        <v>80717294837669.297</v>
      </c>
      <c r="N144" s="21">
        <f t="shared" si="19"/>
        <v>80717294837669.297</v>
      </c>
    </row>
    <row r="145" spans="1:14" x14ac:dyDescent="0.2">
      <c r="A145" s="5">
        <v>18.5</v>
      </c>
      <c r="B145" s="21" t="str">
        <f>'[1]zona 1-2'!AE40</f>
        <v/>
      </c>
      <c r="C145" s="21" t="str">
        <f>'[1]zona 1-3'!AE40</f>
        <v/>
      </c>
      <c r="D145" s="21" t="str">
        <f>'[1]zona 1-4'!AE40</f>
        <v/>
      </c>
      <c r="E145" s="21" t="str">
        <f>'[1]zona 2'!AE40</f>
        <v/>
      </c>
      <c r="F145" s="21" t="str">
        <f>'[1]zona 3'!AE40</f>
        <v/>
      </c>
      <c r="G145" s="21" t="str">
        <f>'[1]zona 1-1'!AE40</f>
        <v/>
      </c>
      <c r="H145" s="21" t="str">
        <f>'[1]zona 4'!AE40</f>
        <v/>
      </c>
      <c r="I145" s="21" t="str">
        <f>'[1]zona 5'!AE40</f>
        <v/>
      </c>
      <c r="J145" s="21">
        <f>'[1]Zona 6-1'!AE40</f>
        <v>4681199178.8516693</v>
      </c>
      <c r="K145" s="21">
        <f>'[1]Zona 6-2'!AE40</f>
        <v>14219252553079.635</v>
      </c>
      <c r="L145" s="21" t="str">
        <f t="shared" si="17"/>
        <v/>
      </c>
      <c r="M145" s="21">
        <f t="shared" si="18"/>
        <v>14223933752258.486</v>
      </c>
      <c r="N145" s="21">
        <f t="shared" si="19"/>
        <v>14223933752258.486</v>
      </c>
    </row>
    <row r="146" spans="1:14" x14ac:dyDescent="0.2">
      <c r="A146" s="5">
        <v>19</v>
      </c>
      <c r="B146" s="21" t="str">
        <f>'[1]zona 1-2'!AE41</f>
        <v/>
      </c>
      <c r="C146" s="21" t="str">
        <f>'[1]zona 1-3'!AE41</f>
        <v/>
      </c>
      <c r="D146" s="21" t="str">
        <f>'[1]zona 1-4'!AE41</f>
        <v/>
      </c>
      <c r="E146" s="21" t="str">
        <f>'[1]zona 2'!AE41</f>
        <v/>
      </c>
      <c r="F146" s="21" t="str">
        <f>'[1]zona 3'!AE41</f>
        <v/>
      </c>
      <c r="G146" s="21" t="str">
        <f>'[1]zona 1-1'!AE41</f>
        <v/>
      </c>
      <c r="H146" s="21" t="str">
        <f>'[1]zona 4'!AE41</f>
        <v/>
      </c>
      <c r="I146" s="21" t="str">
        <f>'[1]zona 5'!AE41</f>
        <v/>
      </c>
      <c r="J146" s="21" t="str">
        <f>'[1]Zona 6-1'!AE41</f>
        <v/>
      </c>
      <c r="K146" s="21" t="str">
        <f>'[1]Zona 6-2'!AE41</f>
        <v/>
      </c>
      <c r="L146" s="21" t="str">
        <f t="shared" si="17"/>
        <v/>
      </c>
      <c r="M146" s="21" t="str">
        <f t="shared" si="18"/>
        <v/>
      </c>
      <c r="N146" s="21" t="str">
        <f t="shared" si="19"/>
        <v/>
      </c>
    </row>
    <row r="147" spans="1:14" x14ac:dyDescent="0.2">
      <c r="A147" s="5">
        <v>19.5</v>
      </c>
      <c r="B147" s="21" t="str">
        <f>'[1]zona 1-2'!AE42</f>
        <v/>
      </c>
      <c r="C147" s="21" t="str">
        <f>'[1]zona 1-3'!AE42</f>
        <v/>
      </c>
      <c r="D147" s="21" t="str">
        <f>'[1]zona 1-4'!AE42</f>
        <v/>
      </c>
      <c r="E147" s="21" t="str">
        <f>'[1]zona 2'!AE42</f>
        <v/>
      </c>
      <c r="F147" s="21" t="str">
        <f>'[1]zona 3'!AE42</f>
        <v/>
      </c>
      <c r="G147" s="21" t="str">
        <f>'[1]zona 1-1'!AE42</f>
        <v/>
      </c>
      <c r="H147" s="21" t="str">
        <f>'[1]zona 4'!AE42</f>
        <v/>
      </c>
      <c r="I147" s="21" t="str">
        <f>'[1]zona 5'!AE42</f>
        <v/>
      </c>
      <c r="J147" s="21" t="str">
        <f>'[1]Zona 6-1'!AE42</f>
        <v/>
      </c>
      <c r="K147" s="21" t="str">
        <f>'[1]Zona 6-2'!AE42</f>
        <v/>
      </c>
      <c r="L147" s="21" t="str">
        <f t="shared" si="17"/>
        <v/>
      </c>
      <c r="M147" s="21" t="str">
        <f t="shared" si="18"/>
        <v/>
      </c>
      <c r="N147" s="21" t="str">
        <f t="shared" si="19"/>
        <v/>
      </c>
    </row>
    <row r="148" spans="1:14" x14ac:dyDescent="0.2">
      <c r="A148" s="5">
        <v>20</v>
      </c>
      <c r="B148" s="21" t="str">
        <f>'[1]zona 1-2'!AE43</f>
        <v/>
      </c>
      <c r="C148" s="21" t="str">
        <f>'[1]zona 1-3'!AE43</f>
        <v/>
      </c>
      <c r="D148" s="21" t="str">
        <f>'[1]zona 1-4'!AE43</f>
        <v/>
      </c>
      <c r="E148" s="21" t="str">
        <f>'[1]zona 2'!AE43</f>
        <v/>
      </c>
      <c r="F148" s="21" t="str">
        <f>'[1]zona 3'!AE43</f>
        <v/>
      </c>
      <c r="G148" s="21" t="str">
        <f>'[1]zona 1-1'!AE43</f>
        <v/>
      </c>
      <c r="H148" s="21" t="str">
        <f>'[1]zona 4'!AE43</f>
        <v/>
      </c>
      <c r="I148" s="21" t="str">
        <f>'[1]zona 5'!AE43</f>
        <v/>
      </c>
      <c r="J148" s="21" t="str">
        <f>'[1]Zona 6-1'!AE43</f>
        <v/>
      </c>
      <c r="K148" s="21" t="str">
        <f>'[1]Zona 6-2'!AE43</f>
        <v/>
      </c>
      <c r="L148" s="21" t="str">
        <f t="shared" si="17"/>
        <v/>
      </c>
      <c r="M148" s="21" t="str">
        <f t="shared" si="18"/>
        <v/>
      </c>
      <c r="N148" s="21" t="str">
        <f t="shared" si="19"/>
        <v/>
      </c>
    </row>
    <row r="149" spans="1:14" x14ac:dyDescent="0.2">
      <c r="A149" s="5">
        <v>20.5</v>
      </c>
      <c r="B149" s="21" t="str">
        <f>'[1]zona 1-2'!AE44</f>
        <v/>
      </c>
      <c r="C149" s="21" t="str">
        <f>'[1]zona 1-3'!AE44</f>
        <v/>
      </c>
      <c r="D149" s="21" t="str">
        <f>'[1]zona 1-4'!AE44</f>
        <v/>
      </c>
      <c r="E149" s="21" t="str">
        <f>'[1]zona 2'!AE44</f>
        <v/>
      </c>
      <c r="F149" s="21" t="str">
        <f>'[1]zona 3'!AE44</f>
        <v/>
      </c>
      <c r="G149" s="21" t="str">
        <f>'[1]zona 1-1'!AE44</f>
        <v/>
      </c>
      <c r="H149" s="21" t="str">
        <f>'[1]zona 4'!AE44</f>
        <v/>
      </c>
      <c r="I149" s="21" t="str">
        <f>'[1]zona 5'!AE44</f>
        <v/>
      </c>
      <c r="J149" s="21" t="str">
        <f>'[1]Zona 6-1'!AE44</f>
        <v/>
      </c>
      <c r="K149" s="21" t="str">
        <f>'[1]Zona 6-2'!AE44</f>
        <v/>
      </c>
      <c r="L149" s="21" t="str">
        <f t="shared" si="17"/>
        <v/>
      </c>
      <c r="M149" s="21" t="str">
        <f t="shared" si="18"/>
        <v/>
      </c>
      <c r="N149" s="21" t="str">
        <f t="shared" si="19"/>
        <v/>
      </c>
    </row>
    <row r="150" spans="1:14" x14ac:dyDescent="0.2">
      <c r="A150" s="5">
        <v>21</v>
      </c>
      <c r="B150" s="21" t="str">
        <f>'[1]zona 1-2'!AE45</f>
        <v/>
      </c>
      <c r="C150" s="21" t="str">
        <f>'[1]zona 1-3'!AE45</f>
        <v/>
      </c>
      <c r="D150" s="21" t="str">
        <f>'[1]zona 1-4'!AE45</f>
        <v/>
      </c>
      <c r="E150" s="21" t="str">
        <f>'[1]zona 2'!AE45</f>
        <v/>
      </c>
      <c r="F150" s="21" t="str">
        <f>'[1]zona 3'!AE45</f>
        <v/>
      </c>
      <c r="G150" s="21" t="str">
        <f>'[1]zona 1-1'!AE45</f>
        <v/>
      </c>
      <c r="H150" s="21" t="str">
        <f>'[1]zona 4'!AE45</f>
        <v/>
      </c>
      <c r="I150" s="21" t="str">
        <f>'[1]zona 5'!AE45</f>
        <v/>
      </c>
      <c r="J150" s="21" t="str">
        <f>'[1]Zona 6-1'!AE45</f>
        <v/>
      </c>
      <c r="K150" s="21" t="str">
        <f>'[1]Zona 6-2'!AE45</f>
        <v/>
      </c>
      <c r="L150" s="21" t="str">
        <f t="shared" si="17"/>
        <v/>
      </c>
      <c r="M150" s="21" t="str">
        <f t="shared" si="18"/>
        <v/>
      </c>
      <c r="N150" s="21" t="str">
        <f t="shared" si="19"/>
        <v/>
      </c>
    </row>
    <row r="151" spans="1:14" x14ac:dyDescent="0.2">
      <c r="A151" s="5">
        <v>21.5</v>
      </c>
      <c r="B151" s="21" t="str">
        <f>'[1]zona 1-2'!AE46</f>
        <v/>
      </c>
      <c r="C151" s="21" t="str">
        <f>'[1]zona 1-3'!AE46</f>
        <v/>
      </c>
      <c r="D151" s="21" t="str">
        <f>'[1]zona 1-4'!AE46</f>
        <v/>
      </c>
      <c r="E151" s="21" t="str">
        <f>'[1]zona 2'!AE46</f>
        <v/>
      </c>
      <c r="F151" s="21" t="str">
        <f>'[1]zona 3'!AE46</f>
        <v/>
      </c>
      <c r="G151" s="21" t="str">
        <f>'[1]zona 1-1'!AE46</f>
        <v/>
      </c>
      <c r="H151" s="21" t="str">
        <f>'[1]zona 4'!AE46</f>
        <v/>
      </c>
      <c r="I151" s="21" t="str">
        <f>'[1]zona 5'!AE46</f>
        <v/>
      </c>
      <c r="J151" s="21" t="str">
        <f>'[1]Zona 6-1'!AE46</f>
        <v/>
      </c>
      <c r="K151" s="21" t="str">
        <f>'[1]Zona 6-2'!AE46</f>
        <v/>
      </c>
      <c r="L151" s="21" t="str">
        <f t="shared" si="17"/>
        <v/>
      </c>
      <c r="M151" s="21" t="str">
        <f t="shared" si="18"/>
        <v/>
      </c>
      <c r="N151" s="21" t="str">
        <f t="shared" si="19"/>
        <v/>
      </c>
    </row>
    <row r="152" spans="1:14" x14ac:dyDescent="0.2">
      <c r="A152" s="5">
        <v>22</v>
      </c>
      <c r="B152" s="21" t="str">
        <f>'[1]zona 1-2'!AE47</f>
        <v/>
      </c>
      <c r="C152" s="21" t="str">
        <f>'[1]zona 1-3'!AE47</f>
        <v/>
      </c>
      <c r="D152" s="21" t="str">
        <f>'[1]zona 1-4'!AE47</f>
        <v/>
      </c>
      <c r="E152" s="21" t="str">
        <f>'[1]zona 2'!AE47</f>
        <v/>
      </c>
      <c r="F152" s="21" t="str">
        <f>'[1]zona 3'!AE47</f>
        <v/>
      </c>
      <c r="G152" s="21" t="str">
        <f>'[1]zona 1-1'!AE47</f>
        <v/>
      </c>
      <c r="H152" s="21" t="str">
        <f>'[1]zona 4'!AE47</f>
        <v/>
      </c>
      <c r="I152" s="21" t="str">
        <f>'[1]zona 5'!AE47</f>
        <v/>
      </c>
      <c r="J152" s="21" t="str">
        <f>'[1]Zona 6-1'!AE47</f>
        <v/>
      </c>
      <c r="K152" s="21" t="str">
        <f>'[1]Zona 6-2'!AE47</f>
        <v/>
      </c>
      <c r="L152" s="21" t="str">
        <f t="shared" si="17"/>
        <v/>
      </c>
      <c r="M152" s="21" t="str">
        <f t="shared" si="18"/>
        <v/>
      </c>
      <c r="N152" s="21" t="str">
        <f t="shared" si="19"/>
        <v/>
      </c>
    </row>
    <row r="153" spans="1:14" x14ac:dyDescent="0.2">
      <c r="A153" s="5">
        <v>22.5</v>
      </c>
      <c r="B153" s="21" t="str">
        <f>'[1]zona 1-2'!AE48</f>
        <v/>
      </c>
      <c r="C153" s="21" t="str">
        <f>'[1]zona 1-3'!AE48</f>
        <v/>
      </c>
      <c r="D153" s="21" t="str">
        <f>'[1]zona 1-4'!AE48</f>
        <v/>
      </c>
      <c r="E153" s="21" t="str">
        <f>'[1]zona 2'!AE48</f>
        <v/>
      </c>
      <c r="F153" s="21" t="str">
        <f>'[1]zona 3'!AE48</f>
        <v/>
      </c>
      <c r="G153" s="21" t="str">
        <f>'[1]zona 1-1'!AE48</f>
        <v/>
      </c>
      <c r="H153" s="21" t="str">
        <f>'[1]zona 4'!AE48</f>
        <v/>
      </c>
      <c r="I153" s="21" t="str">
        <f>'[1]zona 5'!AE48</f>
        <v/>
      </c>
      <c r="J153" s="21" t="str">
        <f>'[1]Zona 6-1'!AE48</f>
        <v/>
      </c>
      <c r="K153" s="21" t="str">
        <f>'[1]Zona 6-2'!AE48</f>
        <v/>
      </c>
      <c r="L153" s="21" t="str">
        <f t="shared" si="17"/>
        <v/>
      </c>
      <c r="M153" s="21" t="str">
        <f t="shared" si="18"/>
        <v/>
      </c>
      <c r="N153" s="21" t="str">
        <f t="shared" si="19"/>
        <v/>
      </c>
    </row>
    <row r="154" spans="1:14" x14ac:dyDescent="0.2">
      <c r="A154" s="5">
        <v>23</v>
      </c>
      <c r="B154" s="21" t="str">
        <f>'[1]zona 1-2'!AE49</f>
        <v/>
      </c>
      <c r="C154" s="21" t="str">
        <f>'[1]zona 1-3'!AE49</f>
        <v/>
      </c>
      <c r="D154" s="21" t="str">
        <f>'[1]zona 1-4'!AE49</f>
        <v/>
      </c>
      <c r="E154" s="21" t="str">
        <f>'[1]zona 2'!AE49</f>
        <v/>
      </c>
      <c r="F154" s="21" t="str">
        <f>'[1]zona 3'!AE49</f>
        <v/>
      </c>
      <c r="G154" s="21" t="str">
        <f>'[1]zona 1-1'!AE49</f>
        <v/>
      </c>
      <c r="H154" s="21" t="str">
        <f>'[1]zona 4'!AE49</f>
        <v/>
      </c>
      <c r="I154" s="21" t="str">
        <f>'[1]zona 5'!AE49</f>
        <v/>
      </c>
      <c r="J154" s="21" t="str">
        <f>'[1]Zona 6-1'!AE49</f>
        <v/>
      </c>
      <c r="K154" s="21" t="str">
        <f>'[1]Zona 6-2'!AE49</f>
        <v/>
      </c>
      <c r="L154" s="21" t="str">
        <f t="shared" si="17"/>
        <v/>
      </c>
      <c r="M154" s="21" t="str">
        <f t="shared" si="18"/>
        <v/>
      </c>
      <c r="N154" s="21" t="str">
        <f t="shared" si="19"/>
        <v/>
      </c>
    </row>
    <row r="155" spans="1:14" x14ac:dyDescent="0.2">
      <c r="A155" s="5">
        <v>23.5</v>
      </c>
      <c r="B155" s="21" t="str">
        <f>'[1]zona 1-2'!AE50</f>
        <v/>
      </c>
      <c r="C155" s="21" t="str">
        <f>'[1]zona 1-3'!AE50</f>
        <v/>
      </c>
      <c r="D155" s="21" t="str">
        <f>'[1]zona 1-4'!AE50</f>
        <v/>
      </c>
      <c r="E155" s="21" t="str">
        <f>'[1]zona 2'!AE50</f>
        <v/>
      </c>
      <c r="F155" s="21" t="str">
        <f>'[1]zona 3'!AE50</f>
        <v/>
      </c>
      <c r="G155" s="21" t="str">
        <f>'[1]zona 1-1'!AE50</f>
        <v/>
      </c>
      <c r="H155" s="21" t="str">
        <f>'[1]zona 4'!AE50</f>
        <v/>
      </c>
      <c r="I155" s="21" t="str">
        <f>'[1]zona 5'!AE50</f>
        <v/>
      </c>
      <c r="J155" s="21" t="str">
        <f>'[1]Zona 6-1'!AE50</f>
        <v/>
      </c>
      <c r="K155" s="21" t="str">
        <f>'[1]Zona 6-2'!AE50</f>
        <v/>
      </c>
      <c r="L155" s="21" t="str">
        <f t="shared" si="17"/>
        <v/>
      </c>
      <c r="M155" s="21" t="str">
        <f t="shared" si="18"/>
        <v/>
      </c>
      <c r="N155" s="21" t="str">
        <f t="shared" si="19"/>
        <v/>
      </c>
    </row>
    <row r="156" spans="1:14" x14ac:dyDescent="0.2">
      <c r="A156" s="5">
        <v>24</v>
      </c>
      <c r="B156" s="21" t="str">
        <f>'[1]zona 1-2'!AE51</f>
        <v/>
      </c>
      <c r="C156" s="21" t="str">
        <f>'[1]zona 1-3'!AE51</f>
        <v/>
      </c>
      <c r="D156" s="21" t="str">
        <f>'[1]zona 1-4'!AE51</f>
        <v/>
      </c>
      <c r="E156" s="21" t="str">
        <f>'[1]zona 2'!AE51</f>
        <v/>
      </c>
      <c r="F156" s="21" t="str">
        <f>'[1]zona 3'!AE51</f>
        <v/>
      </c>
      <c r="G156" s="21" t="str">
        <f>'[1]zona 1-1'!AE51</f>
        <v/>
      </c>
      <c r="H156" s="21" t="str">
        <f>'[1]zona 4'!AE51</f>
        <v/>
      </c>
      <c r="I156" s="21" t="str">
        <f>'[1]zona 5'!AE51</f>
        <v/>
      </c>
      <c r="J156" s="21" t="str">
        <f>'[1]Zona 6-1'!AE51</f>
        <v/>
      </c>
      <c r="K156" s="21" t="str">
        <f>'[1]Zona 6-2'!AE51</f>
        <v/>
      </c>
      <c r="L156" s="21" t="str">
        <f t="shared" si="17"/>
        <v/>
      </c>
      <c r="M156" s="21" t="str">
        <f t="shared" si="18"/>
        <v/>
      </c>
      <c r="N156" s="21" t="str">
        <f t="shared" si="19"/>
        <v/>
      </c>
    </row>
    <row r="157" spans="1:14" ht="16" thickBot="1" x14ac:dyDescent="0.25">
      <c r="A157" s="20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 spans="1:14" x14ac:dyDescent="0.2">
      <c r="A158" s="4" t="s">
        <v>6</v>
      </c>
      <c r="B158" s="14">
        <f t="shared" ref="B158:L158" si="20">SUM(B114:B156)</f>
        <v>33750965114.162655</v>
      </c>
      <c r="C158" s="14">
        <f t="shared" si="20"/>
        <v>89444248677984.188</v>
      </c>
      <c r="D158" s="14">
        <f t="shared" si="20"/>
        <v>414610301594271.5</v>
      </c>
      <c r="E158" s="14">
        <f t="shared" si="20"/>
        <v>4.5297604863633224E+16</v>
      </c>
      <c r="F158" s="14">
        <f t="shared" si="20"/>
        <v>185564009954791.16</v>
      </c>
      <c r="G158" s="14">
        <f t="shared" si="20"/>
        <v>155873927988997.31</v>
      </c>
      <c r="H158" s="14">
        <f t="shared" si="20"/>
        <v>155146662973972.44</v>
      </c>
      <c r="I158" s="14">
        <f t="shared" si="20"/>
        <v>1.8691199808152988E+16</v>
      </c>
      <c r="J158" s="14">
        <f t="shared" si="20"/>
        <v>40035018234490.695</v>
      </c>
      <c r="K158" s="14">
        <f t="shared" si="20"/>
        <v>5.5484540402431656E+16</v>
      </c>
      <c r="L158" s="14">
        <f t="shared" si="20"/>
        <v>4.5987257174825368E+16</v>
      </c>
      <c r="M158" s="14">
        <f>SUM(M114:M156)</f>
        <v>7.4526795819782096E+16</v>
      </c>
      <c r="N158" s="14">
        <f>SUM(N114:N156)</f>
        <v>1.2051405299460749E+17</v>
      </c>
    </row>
    <row r="159" spans="1:14" x14ac:dyDescent="0.2">
      <c r="A159" s="4" t="s">
        <v>13</v>
      </c>
      <c r="B159" s="13">
        <f t="shared" ref="B159:L159" si="21">SUM(B114:B134)</f>
        <v>33727524721.985874</v>
      </c>
      <c r="C159" s="13">
        <f t="shared" si="21"/>
        <v>89324142822826.562</v>
      </c>
      <c r="D159" s="13">
        <f t="shared" si="21"/>
        <v>414249709803157.75</v>
      </c>
      <c r="E159" s="13">
        <f t="shared" si="21"/>
        <v>4.5002722937310672E+16</v>
      </c>
      <c r="F159" s="13">
        <f t="shared" si="21"/>
        <v>110593971067670.86</v>
      </c>
      <c r="G159" s="13">
        <f t="shared" si="21"/>
        <v>155699369620447.34</v>
      </c>
      <c r="H159" s="13">
        <f t="shared" si="21"/>
        <v>0</v>
      </c>
      <c r="I159" s="13">
        <f t="shared" si="21"/>
        <v>1.8691199808152988E+16</v>
      </c>
      <c r="J159" s="13">
        <f t="shared" si="21"/>
        <v>275778280128.51526</v>
      </c>
      <c r="K159" s="13">
        <f t="shared" si="21"/>
        <v>1065538437687133.2</v>
      </c>
      <c r="L159" s="13">
        <f t="shared" si="21"/>
        <v>4.5616924488529032E+16</v>
      </c>
      <c r="M159" s="13">
        <f>SUM(M114:M134)</f>
        <v>1.9912713393740692E+16</v>
      </c>
      <c r="N159" s="13">
        <f>SUM(N114:N134)</f>
        <v>6.5529637882269736E+16</v>
      </c>
    </row>
    <row r="160" spans="1:14" x14ac:dyDescent="0.2">
      <c r="A160" s="4" t="s">
        <v>17</v>
      </c>
      <c r="B160" s="15">
        <f t="shared" ref="B160:L160" si="22">SQRT(B158)/B48/1000000</f>
        <v>0.36804251286328404</v>
      </c>
      <c r="C160" s="15">
        <f t="shared" si="22"/>
        <v>0.21680442570046876</v>
      </c>
      <c r="D160" s="15">
        <f t="shared" si="22"/>
        <v>0.29965228296396101</v>
      </c>
      <c r="E160" s="15">
        <f t="shared" si="22"/>
        <v>0.13549358630540137</v>
      </c>
      <c r="F160" s="15">
        <f t="shared" si="22"/>
        <v>0.26191448542734524</v>
      </c>
      <c r="G160" s="15">
        <f t="shared" si="22"/>
        <v>0.24620160737699578</v>
      </c>
      <c r="H160" s="15">
        <f t="shared" si="22"/>
        <v>0.17779698127149884</v>
      </c>
      <c r="I160" s="15">
        <f t="shared" si="22"/>
        <v>0.12959395874451179</v>
      </c>
      <c r="J160" s="15">
        <f t="shared" si="22"/>
        <v>0.18829412439290841</v>
      </c>
      <c r="K160" s="15">
        <f t="shared" si="22"/>
        <v>0.11393363136143481</v>
      </c>
      <c r="L160" s="15">
        <f t="shared" si="22"/>
        <v>0.12360904632028061</v>
      </c>
      <c r="M160" s="15">
        <f>SQRT(M158)/M48/1000000</f>
        <v>8.3312516564638298E-2</v>
      </c>
      <c r="N160" s="15">
        <f>SQRT(N158)/N48/1000000</f>
        <v>6.9268922251220638E-2</v>
      </c>
    </row>
    <row r="161" spans="1:14" x14ac:dyDescent="0.2">
      <c r="A161" s="4" t="s">
        <v>18</v>
      </c>
      <c r="B161" s="28">
        <f t="shared" ref="B161:L161" si="23">(B160*1.646)*100</f>
        <v>60.579797617296549</v>
      </c>
      <c r="C161" s="28">
        <f t="shared" si="23"/>
        <v>35.686008470297153</v>
      </c>
      <c r="D161" s="28">
        <f t="shared" si="23"/>
        <v>49.322765775867985</v>
      </c>
      <c r="E161" s="28">
        <f t="shared" si="23"/>
        <v>22.302244305869063</v>
      </c>
      <c r="F161" s="28">
        <f t="shared" si="23"/>
        <v>43.111124301341022</v>
      </c>
      <c r="G161" s="28">
        <f t="shared" si="23"/>
        <v>40.524784574253502</v>
      </c>
      <c r="H161" s="28">
        <f t="shared" si="23"/>
        <v>29.265383117288707</v>
      </c>
      <c r="I161" s="28">
        <f t="shared" si="23"/>
        <v>21.331165609346638</v>
      </c>
      <c r="J161" s="28">
        <f t="shared" si="23"/>
        <v>30.993212875072722</v>
      </c>
      <c r="K161" s="28">
        <f t="shared" si="23"/>
        <v>18.753475722092169</v>
      </c>
      <c r="L161" s="28">
        <f t="shared" si="23"/>
        <v>20.346049024318187</v>
      </c>
      <c r="M161" s="28">
        <f>(M160*1.646)*100</f>
        <v>13.713240226539464</v>
      </c>
      <c r="N161" s="28">
        <f>(N160*1.646)*100</f>
        <v>11.401664602550916</v>
      </c>
    </row>
    <row r="162" spans="1:14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1:14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1:14" ht="16" x14ac:dyDescent="0.2">
      <c r="A164" s="16" t="s">
        <v>34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spans="1:14" x14ac:dyDescent="0.2">
      <c r="A166" s="2" t="s">
        <v>1</v>
      </c>
      <c r="B166" s="25" t="str">
        <f>'[1]zona 1-2'!R1</f>
        <v>Zona 1-2</v>
      </c>
      <c r="C166" s="25" t="str">
        <f>'[1]zona 1-3'!R1</f>
        <v>Zona 1-3</v>
      </c>
      <c r="D166" s="25" t="str">
        <f>'[1]zona 1-4'!R1</f>
        <v>Zona 1-4</v>
      </c>
      <c r="E166" s="25" t="str">
        <f>'[1]zona 2'!R1</f>
        <v>Zona 2</v>
      </c>
      <c r="F166" s="25" t="str">
        <f>'[1]zona 3'!R1</f>
        <v>Zona 3</v>
      </c>
      <c r="G166" s="26" t="str">
        <f>'[1]zona 1-1'!R1</f>
        <v>Zona 1-1</v>
      </c>
      <c r="H166" s="26" t="str">
        <f>'[1]zona 4'!R1</f>
        <v>Zona 4</v>
      </c>
      <c r="I166" s="26" t="str">
        <f>'[1]zona 5'!R1</f>
        <v>Zona 5</v>
      </c>
      <c r="J166" s="26" t="str">
        <f>'[1]Zona 6-1'!R1</f>
        <v>Zona 6-1</v>
      </c>
      <c r="K166" s="26" t="str">
        <f>'[1]Zona 6-2'!R1</f>
        <v>Zona 6-2</v>
      </c>
      <c r="L166" s="2" t="s">
        <v>2</v>
      </c>
      <c r="M166" s="2" t="s">
        <v>31</v>
      </c>
      <c r="N166" s="2" t="s">
        <v>4</v>
      </c>
    </row>
    <row r="167" spans="1:14" x14ac:dyDescent="0.2">
      <c r="A167" s="5">
        <v>3</v>
      </c>
      <c r="B167" s="21" t="str">
        <f>'[1]zona 1-2'!AJ9</f>
        <v/>
      </c>
      <c r="C167" s="21" t="str">
        <f>'[1]zona 1-3'!AJ9</f>
        <v/>
      </c>
      <c r="D167" s="21" t="str">
        <f>'[1]zona 1-4'!AJ9</f>
        <v/>
      </c>
      <c r="E167" s="21" t="str">
        <f>'[1]zona 2'!AJ9</f>
        <v/>
      </c>
      <c r="F167" s="21" t="str">
        <f>'[1]zona 3'!AJ9</f>
        <v/>
      </c>
      <c r="G167" s="21" t="str">
        <f>'[1]zona 1-1'!AJ9</f>
        <v/>
      </c>
      <c r="H167" s="21" t="str">
        <f>'[1]zona 4'!AJ9</f>
        <v/>
      </c>
      <c r="I167" s="21" t="str">
        <f>'[1]zona 5'!AJ9</f>
        <v/>
      </c>
      <c r="J167" s="21" t="str">
        <f>'[1]Zona 6-1'!AJ9</f>
        <v/>
      </c>
      <c r="K167" s="21" t="str">
        <f>'[1]Zona 6-2'!AJ9</f>
        <v/>
      </c>
      <c r="L167" s="21" t="str">
        <f>IF(SUM(B167:F167)=0,"",SUM(B167:F167))</f>
        <v/>
      </c>
      <c r="M167" s="21" t="str">
        <f>IF(SUM(G167:K167)=0,"",SUM(G167:K167))</f>
        <v/>
      </c>
      <c r="N167" s="21" t="str">
        <f>IF(SUM(L167:M167)=0,"",SUM(L167:M167))</f>
        <v/>
      </c>
    </row>
    <row r="168" spans="1:14" x14ac:dyDescent="0.2">
      <c r="A168" s="5">
        <v>3.5</v>
      </c>
      <c r="B168" s="21" t="str">
        <f>'[1]zona 1-2'!AJ10</f>
        <v/>
      </c>
      <c r="C168" s="21" t="str">
        <f>'[1]zona 1-3'!AJ10</f>
        <v/>
      </c>
      <c r="D168" s="21" t="str">
        <f>'[1]zona 1-4'!AJ10</f>
        <v/>
      </c>
      <c r="E168" s="21" t="str">
        <f>'[1]zona 2'!AJ10</f>
        <v/>
      </c>
      <c r="F168" s="21" t="str">
        <f>'[1]zona 3'!AJ10</f>
        <v/>
      </c>
      <c r="G168" s="21" t="str">
        <f>'[1]zona 1-1'!AJ10</f>
        <v/>
      </c>
      <c r="H168" s="21" t="str">
        <f>'[1]zona 4'!AJ10</f>
        <v/>
      </c>
      <c r="I168" s="21" t="str">
        <f>'[1]zona 5'!AJ10</f>
        <v/>
      </c>
      <c r="J168" s="21" t="str">
        <f>'[1]Zona 6-1'!AJ10</f>
        <v/>
      </c>
      <c r="K168" s="21" t="str">
        <f>'[1]Zona 6-2'!AJ10</f>
        <v/>
      </c>
      <c r="L168" s="21" t="str">
        <f t="shared" ref="L168:L209" si="24">IF(SUM(B168:F168)=0,"",SUM(B168:F168))</f>
        <v/>
      </c>
      <c r="M168" s="21" t="str">
        <f t="shared" ref="M168:M209" si="25">IF(SUM(G168:K168)=0,"",SUM(G168:K168))</f>
        <v/>
      </c>
      <c r="N168" s="21" t="str">
        <f t="shared" ref="N168:N209" si="26">IF(SUM(L168:M168)=0,"",SUM(L168:M168))</f>
        <v/>
      </c>
    </row>
    <row r="169" spans="1:14" x14ac:dyDescent="0.2">
      <c r="A169" s="5">
        <v>4</v>
      </c>
      <c r="B169" s="21" t="str">
        <f>'[1]zona 1-2'!AJ11</f>
        <v/>
      </c>
      <c r="C169" s="21" t="str">
        <f>'[1]zona 1-3'!AJ11</f>
        <v/>
      </c>
      <c r="D169" s="21" t="str">
        <f>'[1]zona 1-4'!AJ11</f>
        <v/>
      </c>
      <c r="E169" s="21" t="str">
        <f>'[1]zona 2'!AJ11</f>
        <v/>
      </c>
      <c r="F169" s="21" t="str">
        <f>'[1]zona 3'!AJ11</f>
        <v/>
      </c>
      <c r="G169" s="21" t="str">
        <f>'[1]zona 1-1'!AJ11</f>
        <v/>
      </c>
      <c r="H169" s="21" t="str">
        <f>'[1]zona 4'!AJ11</f>
        <v/>
      </c>
      <c r="I169" s="21" t="str">
        <f>'[1]zona 5'!AJ11</f>
        <v/>
      </c>
      <c r="J169" s="21" t="str">
        <f>'[1]Zona 6-1'!AJ11</f>
        <v/>
      </c>
      <c r="K169" s="21" t="str">
        <f>'[1]Zona 6-2'!AJ11</f>
        <v/>
      </c>
      <c r="L169" s="21" t="str">
        <f t="shared" si="24"/>
        <v/>
      </c>
      <c r="M169" s="21" t="str">
        <f t="shared" si="25"/>
        <v/>
      </c>
      <c r="N169" s="21" t="str">
        <f t="shared" si="26"/>
        <v/>
      </c>
    </row>
    <row r="170" spans="1:14" x14ac:dyDescent="0.2">
      <c r="A170" s="5">
        <v>4.5</v>
      </c>
      <c r="B170" s="21" t="str">
        <f>'[1]zona 1-2'!AJ12</f>
        <v/>
      </c>
      <c r="C170" s="21" t="str">
        <f>'[1]zona 1-3'!AJ12</f>
        <v/>
      </c>
      <c r="D170" s="21" t="str">
        <f>'[1]zona 1-4'!AJ12</f>
        <v/>
      </c>
      <c r="E170" s="21" t="str">
        <f>'[1]zona 2'!AJ12</f>
        <v/>
      </c>
      <c r="F170" s="21" t="str">
        <f>'[1]zona 3'!AJ12</f>
        <v/>
      </c>
      <c r="G170" s="21" t="str">
        <f>'[1]zona 1-1'!AJ12</f>
        <v/>
      </c>
      <c r="H170" s="21" t="str">
        <f>'[1]zona 4'!AJ12</f>
        <v/>
      </c>
      <c r="I170" s="21" t="str">
        <f>'[1]zona 5'!AJ12</f>
        <v/>
      </c>
      <c r="J170" s="21" t="str">
        <f>'[1]Zona 6-1'!AJ12</f>
        <v/>
      </c>
      <c r="K170" s="21" t="str">
        <f>'[1]Zona 6-2'!AJ12</f>
        <v/>
      </c>
      <c r="L170" s="21" t="str">
        <f t="shared" si="24"/>
        <v/>
      </c>
      <c r="M170" s="21" t="str">
        <f t="shared" si="25"/>
        <v/>
      </c>
      <c r="N170" s="21" t="str">
        <f t="shared" si="26"/>
        <v/>
      </c>
    </row>
    <row r="171" spans="1:14" x14ac:dyDescent="0.2">
      <c r="A171" s="5">
        <v>5</v>
      </c>
      <c r="B171" s="21" t="str">
        <f>'[1]zona 1-2'!AJ13</f>
        <v/>
      </c>
      <c r="C171" s="21" t="str">
        <f>'[1]zona 1-3'!AJ13</f>
        <v/>
      </c>
      <c r="D171" s="21" t="str">
        <f>'[1]zona 1-4'!AJ13</f>
        <v/>
      </c>
      <c r="E171" s="21" t="str">
        <f>'[1]zona 2'!AJ13</f>
        <v/>
      </c>
      <c r="F171" s="21" t="str">
        <f>'[1]zona 3'!AJ13</f>
        <v/>
      </c>
      <c r="G171" s="21" t="str">
        <f>'[1]zona 1-1'!AJ13</f>
        <v/>
      </c>
      <c r="H171" s="21" t="str">
        <f>'[1]zona 4'!AJ13</f>
        <v/>
      </c>
      <c r="I171" s="21" t="str">
        <f>'[1]zona 5'!AJ13</f>
        <v/>
      </c>
      <c r="J171" s="21" t="str">
        <f>'[1]Zona 6-1'!AJ13</f>
        <v/>
      </c>
      <c r="K171" s="21" t="str">
        <f>'[1]Zona 6-2'!AJ13</f>
        <v/>
      </c>
      <c r="L171" s="21" t="str">
        <f t="shared" si="24"/>
        <v/>
      </c>
      <c r="M171" s="21" t="str">
        <f t="shared" si="25"/>
        <v/>
      </c>
      <c r="N171" s="21" t="str">
        <f t="shared" si="26"/>
        <v/>
      </c>
    </row>
    <row r="172" spans="1:14" x14ac:dyDescent="0.2">
      <c r="A172" s="5">
        <v>5.5</v>
      </c>
      <c r="B172" s="21" t="str">
        <f>'[1]zona 1-2'!AJ14</f>
        <v/>
      </c>
      <c r="C172" s="21" t="str">
        <f>'[1]zona 1-3'!AJ14</f>
        <v/>
      </c>
      <c r="D172" s="21" t="str">
        <f>'[1]zona 1-4'!AJ14</f>
        <v/>
      </c>
      <c r="E172" s="21" t="str">
        <f>'[1]zona 2'!AJ14</f>
        <v/>
      </c>
      <c r="F172" s="21" t="str">
        <f>'[1]zona 3'!AJ14</f>
        <v/>
      </c>
      <c r="G172" s="21" t="str">
        <f>'[1]zona 1-1'!AJ14</f>
        <v/>
      </c>
      <c r="H172" s="21" t="str">
        <f>'[1]zona 4'!AJ14</f>
        <v/>
      </c>
      <c r="I172" s="21" t="str">
        <f>'[1]zona 5'!AJ14</f>
        <v/>
      </c>
      <c r="J172" s="21" t="str">
        <f>'[1]Zona 6-1'!AJ14</f>
        <v/>
      </c>
      <c r="K172" s="21" t="str">
        <f>'[1]Zona 6-2'!AJ14</f>
        <v/>
      </c>
      <c r="L172" s="21" t="str">
        <f t="shared" si="24"/>
        <v/>
      </c>
      <c r="M172" s="21" t="str">
        <f t="shared" si="25"/>
        <v/>
      </c>
      <c r="N172" s="21" t="str">
        <f t="shared" si="26"/>
        <v/>
      </c>
    </row>
    <row r="173" spans="1:14" x14ac:dyDescent="0.2">
      <c r="A173" s="5">
        <v>6</v>
      </c>
      <c r="B173" s="21" t="str">
        <f>'[1]zona 1-2'!AJ15</f>
        <v/>
      </c>
      <c r="C173" s="21" t="str">
        <f>'[1]zona 1-3'!AJ15</f>
        <v/>
      </c>
      <c r="D173" s="21" t="str">
        <f>'[1]zona 1-4'!AJ15</f>
        <v/>
      </c>
      <c r="E173" s="21" t="str">
        <f>'[1]zona 2'!AJ15</f>
        <v/>
      </c>
      <c r="F173" s="21" t="str">
        <f>'[1]zona 3'!AJ15</f>
        <v/>
      </c>
      <c r="G173" s="21" t="str">
        <f>'[1]zona 1-1'!AJ15</f>
        <v/>
      </c>
      <c r="H173" s="21" t="str">
        <f>'[1]zona 4'!AJ15</f>
        <v/>
      </c>
      <c r="I173" s="21" t="str">
        <f>'[1]zona 5'!AJ15</f>
        <v/>
      </c>
      <c r="J173" s="21" t="str">
        <f>'[1]Zona 6-1'!AJ15</f>
        <v/>
      </c>
      <c r="K173" s="21" t="str">
        <f>'[1]Zona 6-2'!AJ15</f>
        <v/>
      </c>
      <c r="L173" s="21" t="str">
        <f t="shared" si="24"/>
        <v/>
      </c>
      <c r="M173" s="21" t="str">
        <f t="shared" si="25"/>
        <v/>
      </c>
      <c r="N173" s="21" t="str">
        <f t="shared" si="26"/>
        <v/>
      </c>
    </row>
    <row r="174" spans="1:14" x14ac:dyDescent="0.2">
      <c r="A174" s="5">
        <v>6.5</v>
      </c>
      <c r="B174" s="21" t="str">
        <f>'[1]zona 1-2'!AJ16</f>
        <v/>
      </c>
      <c r="C174" s="21" t="str">
        <f>'[1]zona 1-3'!AJ16</f>
        <v/>
      </c>
      <c r="D174" s="21" t="str">
        <f>'[1]zona 1-4'!AJ16</f>
        <v/>
      </c>
      <c r="E174" s="21" t="str">
        <f>'[1]zona 2'!AJ16</f>
        <v/>
      </c>
      <c r="F174" s="21" t="str">
        <f>'[1]zona 3'!AJ16</f>
        <v/>
      </c>
      <c r="G174" s="21" t="str">
        <f>'[1]zona 1-1'!AJ16</f>
        <v/>
      </c>
      <c r="H174" s="21" t="str">
        <f>'[1]zona 4'!AJ16</f>
        <v/>
      </c>
      <c r="I174" s="21">
        <f>'[1]zona 5'!AJ16</f>
        <v>45.352397412740579</v>
      </c>
      <c r="J174" s="21" t="str">
        <f>'[1]Zona 6-1'!AJ16</f>
        <v/>
      </c>
      <c r="K174" s="21" t="str">
        <f>'[1]Zona 6-2'!AJ16</f>
        <v/>
      </c>
      <c r="L174" s="21" t="str">
        <f t="shared" si="24"/>
        <v/>
      </c>
      <c r="M174" s="21">
        <f t="shared" si="25"/>
        <v>45.352397412740579</v>
      </c>
      <c r="N174" s="21">
        <f t="shared" si="26"/>
        <v>45.352397412740579</v>
      </c>
    </row>
    <row r="175" spans="1:14" x14ac:dyDescent="0.2">
      <c r="A175" s="5">
        <v>7</v>
      </c>
      <c r="B175" s="21" t="str">
        <f>'[1]zona 1-2'!AJ17</f>
        <v/>
      </c>
      <c r="C175" s="21" t="str">
        <f>'[1]zona 1-3'!AJ17</f>
        <v/>
      </c>
      <c r="D175" s="21" t="str">
        <f>'[1]zona 1-4'!AJ17</f>
        <v/>
      </c>
      <c r="E175" s="21" t="str">
        <f>'[1]zona 2'!AJ17</f>
        <v/>
      </c>
      <c r="F175" s="21" t="str">
        <f>'[1]zona 3'!AJ17</f>
        <v/>
      </c>
      <c r="G175" s="21" t="str">
        <f>'[1]zona 1-1'!AJ17</f>
        <v/>
      </c>
      <c r="H175" s="21" t="str">
        <f>'[1]zona 4'!AJ17</f>
        <v/>
      </c>
      <c r="I175" s="21">
        <f>'[1]zona 5'!AJ17</f>
        <v>315.03527887364316</v>
      </c>
      <c r="J175" s="21" t="str">
        <f>'[1]Zona 6-1'!AJ17</f>
        <v/>
      </c>
      <c r="K175" s="21" t="str">
        <f>'[1]Zona 6-2'!AJ17</f>
        <v/>
      </c>
      <c r="L175" s="21" t="str">
        <f t="shared" si="24"/>
        <v/>
      </c>
      <c r="M175" s="21">
        <f t="shared" si="25"/>
        <v>315.03527887364316</v>
      </c>
      <c r="N175" s="21">
        <f t="shared" si="26"/>
        <v>315.03527887364316</v>
      </c>
    </row>
    <row r="176" spans="1:14" x14ac:dyDescent="0.2">
      <c r="A176" s="5">
        <v>7.5</v>
      </c>
      <c r="B176" s="21" t="str">
        <f>'[1]zona 1-2'!AJ18</f>
        <v/>
      </c>
      <c r="C176" s="21" t="str">
        <f>'[1]zona 1-3'!AJ18</f>
        <v/>
      </c>
      <c r="D176" s="21" t="str">
        <f>'[1]zona 1-4'!AJ18</f>
        <v/>
      </c>
      <c r="E176" s="21">
        <f>'[1]zona 2'!AJ18</f>
        <v>923.50747854228644</v>
      </c>
      <c r="F176" s="21" t="str">
        <f>'[1]zona 3'!AJ18</f>
        <v/>
      </c>
      <c r="G176" s="21" t="str">
        <f>'[1]zona 1-1'!AJ18</f>
        <v/>
      </c>
      <c r="H176" s="21" t="str">
        <f>'[1]zona 4'!AJ18</f>
        <v/>
      </c>
      <c r="I176" s="21">
        <f>'[1]zona 5'!AJ18</f>
        <v>1264.0364997050394</v>
      </c>
      <c r="J176" s="21" t="str">
        <f>'[1]Zona 6-1'!AJ18</f>
        <v/>
      </c>
      <c r="K176" s="21" t="str">
        <f>'[1]Zona 6-2'!AJ18</f>
        <v/>
      </c>
      <c r="L176" s="21">
        <f t="shared" si="24"/>
        <v>923.50747854228644</v>
      </c>
      <c r="M176" s="21">
        <f t="shared" si="25"/>
        <v>1264.0364997050394</v>
      </c>
      <c r="N176" s="21">
        <f t="shared" si="26"/>
        <v>2187.5439782473259</v>
      </c>
    </row>
    <row r="177" spans="1:14" x14ac:dyDescent="0.2">
      <c r="A177" s="5">
        <v>8</v>
      </c>
      <c r="B177" s="21" t="str">
        <f>'[1]zona 1-2'!AJ19</f>
        <v/>
      </c>
      <c r="C177" s="21" t="str">
        <f>'[1]zona 1-3'!AJ19</f>
        <v/>
      </c>
      <c r="D177" s="21" t="str">
        <f>'[1]zona 1-4'!AJ19</f>
        <v/>
      </c>
      <c r="E177" s="21">
        <f>'[1]zona 2'!AJ19</f>
        <v>121265.24998644584</v>
      </c>
      <c r="F177" s="21" t="str">
        <f>'[1]zona 3'!AJ19</f>
        <v/>
      </c>
      <c r="G177" s="21" t="str">
        <f>'[1]zona 1-1'!AJ19</f>
        <v/>
      </c>
      <c r="H177" s="21" t="str">
        <f>'[1]zona 4'!AJ19</f>
        <v/>
      </c>
      <c r="I177" s="21">
        <f>'[1]zona 5'!AJ19</f>
        <v>4112.9888155787849</v>
      </c>
      <c r="J177" s="21">
        <f>'[1]Zona 6-1'!AJ19</f>
        <v>0.42810271559740343</v>
      </c>
      <c r="K177" s="21">
        <f>'[1]Zona 6-2'!AJ19</f>
        <v>2097.9292756745017</v>
      </c>
      <c r="L177" s="21">
        <f t="shared" si="24"/>
        <v>121265.24998644584</v>
      </c>
      <c r="M177" s="21">
        <f t="shared" si="25"/>
        <v>6211.3461939688841</v>
      </c>
      <c r="N177" s="21">
        <f t="shared" si="26"/>
        <v>127476.59618041472</v>
      </c>
    </row>
    <row r="178" spans="1:14" x14ac:dyDescent="0.2">
      <c r="A178" s="5">
        <v>8.5</v>
      </c>
      <c r="B178" s="21" t="str">
        <f>'[1]zona 1-2'!AJ20</f>
        <v/>
      </c>
      <c r="C178" s="21" t="str">
        <f>'[1]zona 1-3'!AJ20</f>
        <v/>
      </c>
      <c r="D178" s="21" t="str">
        <f>'[1]zona 1-4'!AJ20</f>
        <v/>
      </c>
      <c r="E178" s="21">
        <f>'[1]zona 2'!AJ20</f>
        <v>519771.56383278902</v>
      </c>
      <c r="F178" s="21" t="str">
        <f>'[1]zona 3'!AJ20</f>
        <v/>
      </c>
      <c r="G178" s="21" t="str">
        <f>'[1]zona 1-1'!AJ20</f>
        <v/>
      </c>
      <c r="H178" s="21" t="str">
        <f>'[1]zona 4'!AJ20</f>
        <v/>
      </c>
      <c r="I178" s="21">
        <f>'[1]zona 5'!AJ20</f>
        <v>5816.9174155936626</v>
      </c>
      <c r="J178" s="21">
        <f>'[1]Zona 6-1'!AJ20</f>
        <v>0.49393481048069166</v>
      </c>
      <c r="K178" s="21">
        <f>'[1]Zona 6-2'!AJ20</f>
        <v>2420.5412893402008</v>
      </c>
      <c r="L178" s="21">
        <f t="shared" si="24"/>
        <v>519771.56383278902</v>
      </c>
      <c r="M178" s="21">
        <f t="shared" si="25"/>
        <v>8237.9526397443442</v>
      </c>
      <c r="N178" s="21">
        <f t="shared" si="26"/>
        <v>528009.51647253335</v>
      </c>
    </row>
    <row r="179" spans="1:14" x14ac:dyDescent="0.2">
      <c r="A179" s="5">
        <v>9</v>
      </c>
      <c r="B179" s="21" t="str">
        <f>'[1]zona 1-2'!AJ21</f>
        <v/>
      </c>
      <c r="C179" s="21" t="str">
        <f>'[1]zona 1-3'!AJ21</f>
        <v/>
      </c>
      <c r="D179" s="21" t="str">
        <f>'[1]zona 1-4'!AJ21</f>
        <v/>
      </c>
      <c r="E179" s="21">
        <f>'[1]zona 2'!AJ21</f>
        <v>385274.58209368767</v>
      </c>
      <c r="F179" s="21" t="str">
        <f>'[1]zona 3'!AJ21</f>
        <v/>
      </c>
      <c r="G179" s="21" t="str">
        <f>'[1]zona 1-1'!AJ21</f>
        <v/>
      </c>
      <c r="H179" s="21" t="str">
        <f>'[1]zona 4'!AJ21</f>
        <v/>
      </c>
      <c r="I179" s="21">
        <f>'[1]zona 5'!AJ21</f>
        <v>5379.3898407489723</v>
      </c>
      <c r="J179" s="21">
        <f>'[1]Zona 6-1'!AJ21</f>
        <v>0.56524858751290896</v>
      </c>
      <c r="K179" s="21">
        <f>'[1]Zona 6-2'!AJ21</f>
        <v>2770.01643898048</v>
      </c>
      <c r="L179" s="21">
        <f t="shared" si="24"/>
        <v>385274.58209368767</v>
      </c>
      <c r="M179" s="21">
        <f t="shared" si="25"/>
        <v>8149.9715283169644</v>
      </c>
      <c r="N179" s="21">
        <f t="shared" si="26"/>
        <v>393424.55362200463</v>
      </c>
    </row>
    <row r="180" spans="1:14" x14ac:dyDescent="0.2">
      <c r="A180" s="5">
        <v>9.5</v>
      </c>
      <c r="B180" s="21" t="str">
        <f>'[1]zona 1-2'!AJ22</f>
        <v/>
      </c>
      <c r="C180" s="21" t="str">
        <f>'[1]zona 1-3'!AJ22</f>
        <v/>
      </c>
      <c r="D180" s="21" t="str">
        <f>'[1]zona 1-4'!AJ22</f>
        <v/>
      </c>
      <c r="E180" s="21">
        <f>'[1]zona 2'!AJ22</f>
        <v>211849.78779893907</v>
      </c>
      <c r="F180" s="21">
        <f>'[1]zona 3'!AJ22</f>
        <v>41.269699149287035</v>
      </c>
      <c r="G180" s="21" t="str">
        <f>'[1]zona 1-1'!AJ22</f>
        <v/>
      </c>
      <c r="H180" s="21" t="str">
        <f>'[1]zona 4'!AJ22</f>
        <v/>
      </c>
      <c r="I180" s="21">
        <f>'[1]zona 5'!AJ22</f>
        <v>7151.8165787213838</v>
      </c>
      <c r="J180" s="21">
        <f>'[1]Zona 6-1'!AJ22</f>
        <v>0.64215787422471005</v>
      </c>
      <c r="K180" s="21">
        <f>'[1]Zona 6-2'!AJ22</f>
        <v>3146.9125395781425</v>
      </c>
      <c r="L180" s="21">
        <f t="shared" si="24"/>
        <v>211891.05749808837</v>
      </c>
      <c r="M180" s="21">
        <f t="shared" si="25"/>
        <v>10299.371276173752</v>
      </c>
      <c r="N180" s="21">
        <f t="shared" si="26"/>
        <v>222190.42877426211</v>
      </c>
    </row>
    <row r="181" spans="1:14" x14ac:dyDescent="0.2">
      <c r="A181" s="5">
        <v>10</v>
      </c>
      <c r="B181" s="21">
        <f>'[1]zona 1-2'!AJ23</f>
        <v>5.7270940635591634E-3</v>
      </c>
      <c r="C181" s="21">
        <f>'[1]zona 1-3'!AJ23</f>
        <v>4.2263590833748541</v>
      </c>
      <c r="D181" s="21">
        <f>'[1]zona 1-4'!AJ23</f>
        <v>41.498598082937427</v>
      </c>
      <c r="E181" s="21">
        <f>'[1]zona 2'!AJ23</f>
        <v>145928.44862820199</v>
      </c>
      <c r="F181" s="21">
        <f>'[1]zona 3'!AJ23</f>
        <v>111.88194077344956</v>
      </c>
      <c r="G181" s="21">
        <f>'[1]zona 1-1'!AJ23</f>
        <v>14.29993347811911</v>
      </c>
      <c r="H181" s="21" t="str">
        <f>'[1]zona 4'!AJ23</f>
        <v/>
      </c>
      <c r="I181" s="21">
        <f>'[1]zona 5'!AJ23</f>
        <v>6868.0377174791156</v>
      </c>
      <c r="J181" s="21">
        <f>'[1]Zona 6-1'!AJ23</f>
        <v>0.72477251268068998</v>
      </c>
      <c r="K181" s="21">
        <f>'[1]Zona 6-2'!AJ23</f>
        <v>3551.7678752286129</v>
      </c>
      <c r="L181" s="21">
        <f t="shared" si="24"/>
        <v>146086.06125323582</v>
      </c>
      <c r="M181" s="21">
        <f t="shared" si="25"/>
        <v>10434.830298698529</v>
      </c>
      <c r="N181" s="21">
        <f t="shared" si="26"/>
        <v>156520.89155193436</v>
      </c>
    </row>
    <row r="182" spans="1:14" x14ac:dyDescent="0.2">
      <c r="A182" s="5">
        <v>10.5</v>
      </c>
      <c r="B182" s="21">
        <f>'[1]zona 1-2'!AJ24</f>
        <v>0.13460068552237811</v>
      </c>
      <c r="C182" s="21">
        <f>'[1]zona 1-3'!AJ24</f>
        <v>154.73393950553398</v>
      </c>
      <c r="D182" s="21">
        <f>'[1]zona 1-4'!AJ24</f>
        <v>2083.5716086842917</v>
      </c>
      <c r="E182" s="21">
        <f>'[1]zona 2'!AJ24</f>
        <v>424791.62198314787</v>
      </c>
      <c r="F182" s="21">
        <f>'[1]zona 3'!AJ24</f>
        <v>693.83855575875839</v>
      </c>
      <c r="G182" s="21">
        <f>'[1]zona 1-1'!AJ24</f>
        <v>369.76050560599703</v>
      </c>
      <c r="H182" s="21" t="str">
        <f>'[1]zona 4'!AJ24</f>
        <v/>
      </c>
      <c r="I182" s="21">
        <f>'[1]zona 5'!AJ24</f>
        <v>6223.7669834279941</v>
      </c>
      <c r="J182" s="21">
        <f>'[1]Zona 6-1'!AJ24</f>
        <v>0.81319869860397664</v>
      </c>
      <c r="K182" s="21">
        <f>'[1]Zona 6-2'!AJ24</f>
        <v>3985.1028610294484</v>
      </c>
      <c r="L182" s="21">
        <f t="shared" si="24"/>
        <v>427723.90068778198</v>
      </c>
      <c r="M182" s="21">
        <f t="shared" si="25"/>
        <v>10579.443548762043</v>
      </c>
      <c r="N182" s="21">
        <f t="shared" si="26"/>
        <v>438303.34423654404</v>
      </c>
    </row>
    <row r="183" spans="1:14" x14ac:dyDescent="0.2">
      <c r="A183" s="5">
        <v>11</v>
      </c>
      <c r="B183" s="21">
        <f>'[1]zona 1-2'!AJ25</f>
        <v>0.83976179745850976</v>
      </c>
      <c r="C183" s="21">
        <f>'[1]zona 1-3'!AJ25</f>
        <v>1033.5635931338161</v>
      </c>
      <c r="D183" s="21">
        <f>'[1]zona 1-4'!AJ25</f>
        <v>14363.272054599194</v>
      </c>
      <c r="E183" s="21">
        <f>'[1]zona 2'!AJ25</f>
        <v>1351939.522916453</v>
      </c>
      <c r="F183" s="21">
        <f>'[1]zona 3'!AJ25</f>
        <v>251.04694253623867</v>
      </c>
      <c r="G183" s="21">
        <f>'[1]zona 1-1'!AJ25</f>
        <v>2348.353468513234</v>
      </c>
      <c r="H183" s="21" t="str">
        <f>'[1]zona 4'!AJ25</f>
        <v/>
      </c>
      <c r="I183" s="21">
        <f>'[1]zona 5'!AJ25</f>
        <v>1140.3851206691895</v>
      </c>
      <c r="J183" s="21" t="str">
        <f>'[1]Zona 6-1'!AJ25</f>
        <v/>
      </c>
      <c r="K183" s="21" t="str">
        <f>'[1]Zona 6-2'!AJ25</f>
        <v/>
      </c>
      <c r="L183" s="21">
        <f t="shared" si="24"/>
        <v>1367588.2452685197</v>
      </c>
      <c r="M183" s="21">
        <f t="shared" si="25"/>
        <v>3488.7385891824233</v>
      </c>
      <c r="N183" s="21">
        <f t="shared" si="26"/>
        <v>1371076.9838577022</v>
      </c>
    </row>
    <row r="184" spans="1:14" x14ac:dyDescent="0.2">
      <c r="A184" s="5">
        <v>11.5</v>
      </c>
      <c r="B184" s="21">
        <f>'[1]zona 1-2'!AJ26</f>
        <v>0.90086674593486271</v>
      </c>
      <c r="C184" s="21">
        <f>'[1]zona 1-3'!AJ26</f>
        <v>1110.4356689395493</v>
      </c>
      <c r="D184" s="21">
        <f>'[1]zona 1-4'!AJ26</f>
        <v>15441.719454092614</v>
      </c>
      <c r="E184" s="21">
        <f>'[1]zona 2'!AJ26</f>
        <v>159386.72937853765</v>
      </c>
      <c r="F184" s="21">
        <f>'[1]zona 3'!AJ26</f>
        <v>274.22039237791205</v>
      </c>
      <c r="G184" s="21">
        <f>'[1]zona 1-1'!AJ26</f>
        <v>2520.2427093891019</v>
      </c>
      <c r="H184" s="21" t="str">
        <f>'[1]zona 4'!AJ26</f>
        <v/>
      </c>
      <c r="I184" s="21" t="str">
        <f>'[1]zona 5'!AJ26</f>
        <v/>
      </c>
      <c r="J184" s="21" t="str">
        <f>'[1]Zona 6-1'!AJ26</f>
        <v/>
      </c>
      <c r="K184" s="21" t="str">
        <f>'[1]Zona 6-2'!AJ26</f>
        <v/>
      </c>
      <c r="L184" s="21">
        <f t="shared" si="24"/>
        <v>176214.00576069366</v>
      </c>
      <c r="M184" s="21">
        <f t="shared" si="25"/>
        <v>2520.2427093891019</v>
      </c>
      <c r="N184" s="21">
        <f t="shared" si="26"/>
        <v>178734.24847008276</v>
      </c>
    </row>
    <row r="185" spans="1:14" x14ac:dyDescent="0.2">
      <c r="A185" s="5">
        <v>12</v>
      </c>
      <c r="B185" s="21">
        <f>'[1]zona 1-2'!AJ27</f>
        <v>0.15741926456672584</v>
      </c>
      <c r="C185" s="21">
        <f>'[1]zona 1-3'!AJ27</f>
        <v>179.21318227760409</v>
      </c>
      <c r="D185" s="21">
        <f>'[1]zona 1-4'!AJ27</f>
        <v>2401.7401683520925</v>
      </c>
      <c r="E185" s="21">
        <f>'[1]zona 2'!AJ27</f>
        <v>38195.972614707534</v>
      </c>
      <c r="F185" s="21">
        <f>'[1]zona 3'!AJ27</f>
        <v>1234.4769166965602</v>
      </c>
      <c r="G185" s="21">
        <f>'[1]zona 1-1'!AJ27</f>
        <v>431.38000804381676</v>
      </c>
      <c r="H185" s="21" t="str">
        <f>'[1]zona 4'!AJ27</f>
        <v/>
      </c>
      <c r="I185" s="21" t="str">
        <f>'[1]zona 5'!AJ27</f>
        <v/>
      </c>
      <c r="J185" s="21">
        <f>'[1]Zona 6-1'!AJ27</f>
        <v>1.1143597466816058</v>
      </c>
      <c r="K185" s="21">
        <f>'[1]Zona 6-2'!AJ27</f>
        <v>5460.9509611126205</v>
      </c>
      <c r="L185" s="21">
        <f t="shared" si="24"/>
        <v>42011.560301298363</v>
      </c>
      <c r="M185" s="21">
        <f t="shared" si="25"/>
        <v>5893.4453289031189</v>
      </c>
      <c r="N185" s="21">
        <f t="shared" si="26"/>
        <v>47905.005630201485</v>
      </c>
    </row>
    <row r="186" spans="1:14" x14ac:dyDescent="0.2">
      <c r="A186" s="5">
        <v>12.5</v>
      </c>
      <c r="B186" s="21">
        <f>'[1]zona 1-2'!AJ28</f>
        <v>2.9994240721708094E-3</v>
      </c>
      <c r="C186" s="21">
        <f>'[1]zona 1-3'!AJ28</f>
        <v>1.8860159416996258</v>
      </c>
      <c r="D186" s="21">
        <f>'[1]zona 1-4'!AJ28</f>
        <v>15.184158961954013</v>
      </c>
      <c r="E186" s="21">
        <f>'[1]zona 2'!AJ28</f>
        <v>28606.314606739877</v>
      </c>
      <c r="F186" s="21">
        <f>'[1]zona 3'!AJ28</f>
        <v>14595.434991576301</v>
      </c>
      <c r="G186" s="21">
        <f>'[1]zona 1-1'!AJ28</f>
        <v>7.2902070161871642</v>
      </c>
      <c r="H186" s="21" t="str">
        <f>'[1]zona 4'!AJ28</f>
        <v/>
      </c>
      <c r="I186" s="21" t="str">
        <f>'[1]zona 5'!AJ28</f>
        <v/>
      </c>
      <c r="J186" s="21" t="str">
        <f>'[1]Zona 6-1'!AJ28</f>
        <v/>
      </c>
      <c r="K186" s="21" t="str">
        <f>'[1]Zona 6-2'!AJ28</f>
        <v/>
      </c>
      <c r="L186" s="21">
        <f t="shared" si="24"/>
        <v>43218.822772643907</v>
      </c>
      <c r="M186" s="21">
        <f t="shared" si="25"/>
        <v>7.2902070161871642</v>
      </c>
      <c r="N186" s="21">
        <f t="shared" si="26"/>
        <v>43226.112979660094</v>
      </c>
    </row>
    <row r="187" spans="1:14" x14ac:dyDescent="0.2">
      <c r="A187" s="5">
        <v>13</v>
      </c>
      <c r="B187" s="21">
        <f>'[1]zona 1-2'!AJ29</f>
        <v>1.3207902167417017E-3</v>
      </c>
      <c r="C187" s="21">
        <f>'[1]zona 1-3'!AJ29</f>
        <v>0.60306509270128505</v>
      </c>
      <c r="D187" s="21">
        <f>'[1]zona 1-4'!AJ29</f>
        <v>2.1368543079444033</v>
      </c>
      <c r="E187" s="21">
        <f>'[1]zona 2'!AJ29</f>
        <v>213511.03787027081</v>
      </c>
      <c r="F187" s="21">
        <f>'[1]zona 3'!AJ29</f>
        <v>12464.542454731223</v>
      </c>
      <c r="G187" s="21">
        <f>'[1]zona 1-1'!AJ29</f>
        <v>3.0719804494262548</v>
      </c>
      <c r="H187" s="21" t="str">
        <f>'[1]zona 4'!AJ29</f>
        <v/>
      </c>
      <c r="I187" s="21" t="str">
        <f>'[1]zona 5'!AJ29</f>
        <v/>
      </c>
      <c r="J187" s="21" t="str">
        <f>'[1]Zona 6-1'!AJ29</f>
        <v/>
      </c>
      <c r="K187" s="21" t="str">
        <f>'[1]Zona 6-2'!AJ29</f>
        <v/>
      </c>
      <c r="L187" s="21">
        <f t="shared" si="24"/>
        <v>225978.32156519289</v>
      </c>
      <c r="M187" s="21">
        <f t="shared" si="25"/>
        <v>3.0719804494262548</v>
      </c>
      <c r="N187" s="21">
        <f t="shared" si="26"/>
        <v>225981.39354564232</v>
      </c>
    </row>
    <row r="188" spans="1:14" x14ac:dyDescent="0.2">
      <c r="A188" s="5">
        <v>13.5</v>
      </c>
      <c r="B188" s="21">
        <f>'[1]zona 1-2'!AJ30</f>
        <v>1.4437969153122852E-3</v>
      </c>
      <c r="C188" s="21">
        <f>'[1]zona 1-3'!AJ30</f>
        <v>0.65922923227172159</v>
      </c>
      <c r="D188" s="21">
        <f>'[1]zona 1-4'!AJ30</f>
        <v>2.3358619856322296</v>
      </c>
      <c r="E188" s="21">
        <f>'[1]zona 2'!AJ30</f>
        <v>113305.718028677</v>
      </c>
      <c r="F188" s="21">
        <f>'[1]zona 3'!AJ30</f>
        <v>10988.735104804291</v>
      </c>
      <c r="G188" s="21">
        <f>'[1]zona 1-1'!AJ30</f>
        <v>3.3580774907031721</v>
      </c>
      <c r="H188" s="21" t="str">
        <f>'[1]zona 4'!AJ30</f>
        <v/>
      </c>
      <c r="I188" s="21" t="str">
        <f>'[1]zona 5'!AJ30</f>
        <v/>
      </c>
      <c r="J188" s="21">
        <f>'[1]Zona 6-1'!AJ30</f>
        <v>18.56740477410688</v>
      </c>
      <c r="K188" s="21">
        <f>'[1]Zona 6-2'!AJ30</f>
        <v>163153.25854156716</v>
      </c>
      <c r="L188" s="21">
        <f t="shared" si="24"/>
        <v>124297.44966849611</v>
      </c>
      <c r="M188" s="21">
        <f t="shared" si="25"/>
        <v>163175.18402383197</v>
      </c>
      <c r="N188" s="21">
        <f t="shared" si="26"/>
        <v>287472.63369232806</v>
      </c>
    </row>
    <row r="189" spans="1:14" x14ac:dyDescent="0.2">
      <c r="A189" s="5">
        <v>14</v>
      </c>
      <c r="B189" s="21">
        <f>'[1]zona 1-2'!AJ31</f>
        <v>7.0598135538049427E-3</v>
      </c>
      <c r="C189" s="21">
        <f>'[1]zona 1-3'!AJ31</f>
        <v>5.2446330056648964</v>
      </c>
      <c r="D189" s="21">
        <f>'[1]zona 1-4'!AJ31</f>
        <v>51.851245969182976</v>
      </c>
      <c r="E189" s="21">
        <f>'[1]zona 2'!AJ31</f>
        <v>24197.851112246455</v>
      </c>
      <c r="F189" s="21">
        <f>'[1]zona 3'!AJ31</f>
        <v>17093.797521971148</v>
      </c>
      <c r="G189" s="21">
        <f>'[1]zona 1-1'!AJ31</f>
        <v>17.648731711062254</v>
      </c>
      <c r="H189" s="21" t="str">
        <f>'[1]zona 4'!AJ31</f>
        <v/>
      </c>
      <c r="I189" s="21" t="str">
        <f>'[1]zona 5'!AJ31</f>
        <v/>
      </c>
      <c r="J189" s="21">
        <f>'[1]Zona 6-1'!AJ31</f>
        <v>18.224015246781615</v>
      </c>
      <c r="K189" s="21">
        <f>'[1]Zona 6-2'!AJ31</f>
        <v>170537.87268018498</v>
      </c>
      <c r="L189" s="21">
        <f t="shared" si="24"/>
        <v>41348.751573006004</v>
      </c>
      <c r="M189" s="21">
        <f t="shared" si="25"/>
        <v>170573.74542714283</v>
      </c>
      <c r="N189" s="21">
        <f t="shared" si="26"/>
        <v>211922.49700014884</v>
      </c>
    </row>
    <row r="190" spans="1:14" x14ac:dyDescent="0.2">
      <c r="A190" s="5">
        <v>14.5</v>
      </c>
      <c r="B190" s="21" t="str">
        <f>'[1]zona 1-2'!AJ32</f>
        <v/>
      </c>
      <c r="C190" s="21" t="str">
        <f>'[1]zona 1-3'!AJ32</f>
        <v/>
      </c>
      <c r="D190" s="21" t="str">
        <f>'[1]zona 1-4'!AJ32</f>
        <v/>
      </c>
      <c r="E190" s="21">
        <f>'[1]zona 2'!AJ32</f>
        <v>3377.798990965553</v>
      </c>
      <c r="F190" s="21">
        <f>'[1]zona 3'!AJ32</f>
        <v>3209.1821549158249</v>
      </c>
      <c r="G190" s="21" t="str">
        <f>'[1]zona 1-1'!AJ32</f>
        <v/>
      </c>
      <c r="H190" s="21">
        <f>'[1]zona 4'!AJ32</f>
        <v>102.56750903282088</v>
      </c>
      <c r="I190" s="21" t="str">
        <f>'[1]zona 5'!AJ32</f>
        <v/>
      </c>
      <c r="J190" s="21">
        <f>'[1]Zona 6-1'!AJ32</f>
        <v>85.589202461343433</v>
      </c>
      <c r="K190" s="21">
        <f>'[1]Zona 6-2'!AJ32</f>
        <v>1076524.6055976273</v>
      </c>
      <c r="L190" s="21">
        <f t="shared" si="24"/>
        <v>6586.9811458813783</v>
      </c>
      <c r="M190" s="21">
        <f t="shared" si="25"/>
        <v>1076712.7623091214</v>
      </c>
      <c r="N190" s="21">
        <f t="shared" si="26"/>
        <v>1083299.7434550028</v>
      </c>
    </row>
    <row r="191" spans="1:14" x14ac:dyDescent="0.2">
      <c r="A191" s="5">
        <v>15</v>
      </c>
      <c r="B191" s="21" t="str">
        <f>'[1]zona 1-2'!AJ33</f>
        <v/>
      </c>
      <c r="C191" s="21" t="str">
        <f>'[1]zona 1-3'!AJ33</f>
        <v/>
      </c>
      <c r="D191" s="21" t="str">
        <f>'[1]zona 1-4'!AJ33</f>
        <v/>
      </c>
      <c r="E191" s="21">
        <f>'[1]zona 2'!AJ33</f>
        <v>21665.679005486778</v>
      </c>
      <c r="F191" s="21">
        <f>'[1]zona 3'!AJ33</f>
        <v>6325.3892008923194</v>
      </c>
      <c r="G191" s="21" t="str">
        <f>'[1]zona 1-1'!AJ33</f>
        <v/>
      </c>
      <c r="H191" s="21">
        <f>'[1]zona 4'!AJ33</f>
        <v>3816.3870079713688</v>
      </c>
      <c r="I191" s="21" t="str">
        <f>'[1]zona 5'!AJ33</f>
        <v/>
      </c>
      <c r="J191" s="21">
        <f>'[1]Zona 6-1'!AJ33</f>
        <v>388.3092332322513</v>
      </c>
      <c r="K191" s="21">
        <f>'[1]Zona 6-2'!AJ33</f>
        <v>6300313.375018103</v>
      </c>
      <c r="L191" s="21">
        <f t="shared" si="24"/>
        <v>27991.068206379095</v>
      </c>
      <c r="M191" s="21">
        <f t="shared" si="25"/>
        <v>6304518.0712593067</v>
      </c>
      <c r="N191" s="21">
        <f t="shared" si="26"/>
        <v>6332509.1394656859</v>
      </c>
    </row>
    <row r="192" spans="1:14" x14ac:dyDescent="0.2">
      <c r="A192" s="5">
        <v>15.5</v>
      </c>
      <c r="B192" s="21" t="str">
        <f>'[1]zona 1-2'!AJ34</f>
        <v/>
      </c>
      <c r="C192" s="21" t="str">
        <f>'[1]zona 1-3'!AJ34</f>
        <v/>
      </c>
      <c r="D192" s="21" t="str">
        <f>'[1]zona 1-4'!AJ34</f>
        <v/>
      </c>
      <c r="E192" s="21">
        <f>'[1]zona 2'!AJ34</f>
        <v>23411.860655884742</v>
      </c>
      <c r="F192" s="21" t="str">
        <f>'[1]zona 3'!AJ34</f>
        <v/>
      </c>
      <c r="G192" s="21" t="str">
        <f>'[1]zona 1-1'!AJ34</f>
        <v/>
      </c>
      <c r="H192" s="21">
        <f>'[1]zona 4'!AJ34</f>
        <v>38408.607018948976</v>
      </c>
      <c r="I192" s="21" t="str">
        <f>'[1]zona 5'!AJ34</f>
        <v/>
      </c>
      <c r="J192" s="21">
        <f>'[1]Zona 6-1'!AJ34</f>
        <v>633.2168689015615</v>
      </c>
      <c r="K192" s="21">
        <f>'[1]Zona 6-2'!AJ34</f>
        <v>10827378.346749697</v>
      </c>
      <c r="L192" s="21">
        <f t="shared" si="24"/>
        <v>23411.860655884742</v>
      </c>
      <c r="M192" s="21">
        <f t="shared" si="25"/>
        <v>10866420.170637548</v>
      </c>
      <c r="N192" s="21">
        <f t="shared" si="26"/>
        <v>10889832.031293433</v>
      </c>
    </row>
    <row r="193" spans="1:14" x14ac:dyDescent="0.2">
      <c r="A193" s="5">
        <v>16</v>
      </c>
      <c r="B193" s="21" t="str">
        <f>'[1]zona 1-2'!AJ35</f>
        <v/>
      </c>
      <c r="C193" s="21" t="str">
        <f>'[1]zona 1-3'!AJ35</f>
        <v/>
      </c>
      <c r="D193" s="21" t="str">
        <f>'[1]zona 1-4'!AJ35</f>
        <v/>
      </c>
      <c r="E193" s="21">
        <f>'[1]zona 2'!AJ35</f>
        <v>7976.8071634983808</v>
      </c>
      <c r="F193" s="21" t="str">
        <f>'[1]zona 3'!AJ35</f>
        <v/>
      </c>
      <c r="G193" s="21" t="str">
        <f>'[1]zona 1-1'!AJ35</f>
        <v/>
      </c>
      <c r="H193" s="21">
        <f>'[1]zona 4'!AJ35</f>
        <v>19736.620182800187</v>
      </c>
      <c r="I193" s="21" t="str">
        <f>'[1]zona 5'!AJ35</f>
        <v/>
      </c>
      <c r="J193" s="21">
        <f>'[1]Zona 6-1'!AJ35</f>
        <v>1243.1259872271446</v>
      </c>
      <c r="K193" s="21">
        <f>'[1]Zona 6-2'!AJ35</f>
        <v>22618945.650609847</v>
      </c>
      <c r="L193" s="21">
        <f t="shared" si="24"/>
        <v>7976.8071634983808</v>
      </c>
      <c r="M193" s="21">
        <f t="shared" si="25"/>
        <v>22639925.396779876</v>
      </c>
      <c r="N193" s="21">
        <f t="shared" si="26"/>
        <v>22647902.203943375</v>
      </c>
    </row>
    <row r="194" spans="1:14" x14ac:dyDescent="0.2">
      <c r="A194" s="5">
        <v>16.5</v>
      </c>
      <c r="B194" s="21" t="str">
        <f>'[1]zona 1-2'!AJ36</f>
        <v/>
      </c>
      <c r="C194" s="21" t="str">
        <f>'[1]zona 1-3'!AJ36</f>
        <v/>
      </c>
      <c r="D194" s="21" t="str">
        <f>'[1]zona 1-4'!AJ36</f>
        <v/>
      </c>
      <c r="E194" s="21">
        <f>'[1]zona 2'!AJ36</f>
        <v>19939.004956174784</v>
      </c>
      <c r="F194" s="21" t="str">
        <f>'[1]zona 3'!AJ36</f>
        <v/>
      </c>
      <c r="G194" s="21" t="str">
        <f>'[1]zona 1-1'!AJ36</f>
        <v/>
      </c>
      <c r="H194" s="21">
        <f>'[1]zona 4'!AJ36</f>
        <v>15339.68295427667</v>
      </c>
      <c r="I194" s="21" t="str">
        <f>'[1]zona 5'!AJ36</f>
        <v/>
      </c>
      <c r="J194" s="21">
        <f>'[1]Zona 6-1'!AJ36</f>
        <v>1536.6560446245535</v>
      </c>
      <c r="K194" s="21">
        <f>'[1]Zona 6-2'!AJ36</f>
        <v>28370049.091359638</v>
      </c>
      <c r="L194" s="21">
        <f t="shared" si="24"/>
        <v>19939.004956174784</v>
      </c>
      <c r="M194" s="21">
        <f t="shared" si="25"/>
        <v>28386925.43035854</v>
      </c>
      <c r="N194" s="21">
        <f t="shared" si="26"/>
        <v>28406864.435314715</v>
      </c>
    </row>
    <row r="195" spans="1:14" x14ac:dyDescent="0.2">
      <c r="A195" s="5">
        <v>17</v>
      </c>
      <c r="B195" s="21" t="str">
        <f>'[1]zona 1-2'!AJ37</f>
        <v/>
      </c>
      <c r="C195" s="21" t="str">
        <f>'[1]zona 1-3'!AJ37</f>
        <v/>
      </c>
      <c r="D195" s="21" t="str">
        <f>'[1]zona 1-4'!AJ37</f>
        <v/>
      </c>
      <c r="E195" s="21">
        <f>'[1]zona 2'!AJ37</f>
        <v>14700.511581083128</v>
      </c>
      <c r="F195" s="21" t="str">
        <f>'[1]zona 3'!AJ37</f>
        <v/>
      </c>
      <c r="G195" s="21" t="str">
        <f>'[1]zona 1-1'!AJ37</f>
        <v/>
      </c>
      <c r="H195" s="21">
        <f>'[1]zona 4'!AJ37</f>
        <v>977.58121044454049</v>
      </c>
      <c r="I195" s="21" t="str">
        <f>'[1]zona 5'!AJ37</f>
        <v/>
      </c>
      <c r="J195" s="21">
        <f>'[1]Zona 6-1'!AJ37</f>
        <v>785.9305624032221</v>
      </c>
      <c r="K195" s="21">
        <f>'[1]Zona 6-2'!AJ37</f>
        <v>13946927.065154077</v>
      </c>
      <c r="L195" s="21">
        <f t="shared" si="24"/>
        <v>14700.511581083128</v>
      </c>
      <c r="M195" s="21">
        <f t="shared" si="25"/>
        <v>13948690.576926926</v>
      </c>
      <c r="N195" s="21">
        <f t="shared" si="26"/>
        <v>13963391.08850801</v>
      </c>
    </row>
    <row r="196" spans="1:14" x14ac:dyDescent="0.2">
      <c r="A196" s="5">
        <v>17.5</v>
      </c>
      <c r="B196" s="21" t="str">
        <f>'[1]zona 1-2'!AJ38</f>
        <v/>
      </c>
      <c r="C196" s="21" t="str">
        <f>'[1]zona 1-3'!AJ38</f>
        <v/>
      </c>
      <c r="D196" s="21" t="str">
        <f>'[1]zona 1-4'!AJ38</f>
        <v/>
      </c>
      <c r="E196" s="21" t="str">
        <f>'[1]zona 2'!AJ38</f>
        <v/>
      </c>
      <c r="F196" s="21" t="str">
        <f>'[1]zona 3'!AJ38</f>
        <v/>
      </c>
      <c r="G196" s="21" t="str">
        <f>'[1]zona 1-1'!AJ38</f>
        <v/>
      </c>
      <c r="H196" s="21">
        <f>'[1]zona 4'!AJ38</f>
        <v>159.6025531740928</v>
      </c>
      <c r="I196" s="21" t="str">
        <f>'[1]zona 5'!AJ38</f>
        <v/>
      </c>
      <c r="J196" s="21">
        <f>'[1]Zona 6-1'!AJ38</f>
        <v>135.60078744850944</v>
      </c>
      <c r="K196" s="21">
        <f>'[1]Zona 6-2'!AJ38</f>
        <v>2009446.5224451597</v>
      </c>
      <c r="L196" s="21" t="str">
        <f t="shared" si="24"/>
        <v/>
      </c>
      <c r="M196" s="21">
        <f t="shared" si="25"/>
        <v>2009741.7257857823</v>
      </c>
      <c r="N196" s="21">
        <f t="shared" si="26"/>
        <v>2009741.7257857823</v>
      </c>
    </row>
    <row r="197" spans="1:14" x14ac:dyDescent="0.2">
      <c r="A197" s="5">
        <v>18</v>
      </c>
      <c r="B197" s="21" t="str">
        <f>'[1]zona 1-2'!AJ39</f>
        <v/>
      </c>
      <c r="C197" s="21" t="str">
        <f>'[1]zona 1-3'!AJ39</f>
        <v/>
      </c>
      <c r="D197" s="21" t="str">
        <f>'[1]zona 1-4'!AJ39</f>
        <v/>
      </c>
      <c r="E197" s="21" t="str">
        <f>'[1]zona 2'!AJ39</f>
        <v/>
      </c>
      <c r="F197" s="21" t="str">
        <f>'[1]zona 3'!AJ39</f>
        <v/>
      </c>
      <c r="G197" s="21" t="str">
        <f>'[1]zona 1-1'!AJ39</f>
        <v/>
      </c>
      <c r="H197" s="21" t="str">
        <f>'[1]zona 4'!AJ39</f>
        <v/>
      </c>
      <c r="I197" s="21" t="str">
        <f>'[1]zona 5'!AJ39</f>
        <v/>
      </c>
      <c r="J197" s="21">
        <f>'[1]Zona 6-1'!AJ39</f>
        <v>18.474506052178128</v>
      </c>
      <c r="K197" s="21">
        <f>'[1]Zona 6-2'!AJ39</f>
        <v>180835.49813790421</v>
      </c>
      <c r="L197" s="21" t="str">
        <f t="shared" si="24"/>
        <v/>
      </c>
      <c r="M197" s="21">
        <f t="shared" si="25"/>
        <v>180853.9726439564</v>
      </c>
      <c r="N197" s="21">
        <f t="shared" si="26"/>
        <v>180853.9726439564</v>
      </c>
    </row>
    <row r="198" spans="1:14" x14ac:dyDescent="0.2">
      <c r="A198" s="5">
        <v>18.5</v>
      </c>
      <c r="B198" s="21" t="str">
        <f>'[1]zona 1-2'!AJ40</f>
        <v/>
      </c>
      <c r="C198" s="21" t="str">
        <f>'[1]zona 1-3'!AJ40</f>
        <v/>
      </c>
      <c r="D198" s="21" t="str">
        <f>'[1]zona 1-4'!AJ40</f>
        <v/>
      </c>
      <c r="E198" s="21" t="str">
        <f>'[1]zona 2'!AJ40</f>
        <v/>
      </c>
      <c r="F198" s="21" t="str">
        <f>'[1]zona 3'!AJ40</f>
        <v/>
      </c>
      <c r="G198" s="21" t="str">
        <f>'[1]zona 1-1'!AJ40</f>
        <v/>
      </c>
      <c r="H198" s="21" t="str">
        <f>'[1]zona 4'!AJ40</f>
        <v/>
      </c>
      <c r="I198" s="21" t="str">
        <f>'[1]zona 5'!AJ40</f>
        <v/>
      </c>
      <c r="J198" s="21">
        <f>'[1]Zona 6-1'!AJ40</f>
        <v>4.3460308473563138</v>
      </c>
      <c r="K198" s="21">
        <f>'[1]Zona 6-2'!AJ40</f>
        <v>27180.099756424523</v>
      </c>
      <c r="L198" s="21" t="str">
        <f t="shared" si="24"/>
        <v/>
      </c>
      <c r="M198" s="21">
        <f t="shared" si="25"/>
        <v>27184.445787271878</v>
      </c>
      <c r="N198" s="21">
        <f t="shared" si="26"/>
        <v>27184.445787271878</v>
      </c>
    </row>
    <row r="199" spans="1:14" x14ac:dyDescent="0.2">
      <c r="A199" s="5">
        <v>19</v>
      </c>
      <c r="B199" s="21" t="str">
        <f>'[1]zona 1-2'!AJ41</f>
        <v/>
      </c>
      <c r="C199" s="21" t="str">
        <f>'[1]zona 1-3'!AJ41</f>
        <v/>
      </c>
      <c r="D199" s="21" t="str">
        <f>'[1]zona 1-4'!AJ41</f>
        <v/>
      </c>
      <c r="E199" s="21" t="str">
        <f>'[1]zona 2'!AJ41</f>
        <v/>
      </c>
      <c r="F199" s="21" t="str">
        <f>'[1]zona 3'!AJ41</f>
        <v/>
      </c>
      <c r="G199" s="21" t="str">
        <f>'[1]zona 1-1'!AJ41</f>
        <v/>
      </c>
      <c r="H199" s="21" t="str">
        <f>'[1]zona 4'!AJ41</f>
        <v/>
      </c>
      <c r="I199" s="21" t="str">
        <f>'[1]zona 5'!AJ41</f>
        <v/>
      </c>
      <c r="J199" s="21" t="str">
        <f>'[1]Zona 6-1'!AJ41</f>
        <v/>
      </c>
      <c r="K199" s="21" t="str">
        <f>'[1]Zona 6-2'!AJ41</f>
        <v/>
      </c>
      <c r="L199" s="21" t="str">
        <f t="shared" si="24"/>
        <v/>
      </c>
      <c r="M199" s="21" t="str">
        <f t="shared" si="25"/>
        <v/>
      </c>
      <c r="N199" s="21" t="str">
        <f t="shared" si="26"/>
        <v/>
      </c>
    </row>
    <row r="200" spans="1:14" x14ac:dyDescent="0.2">
      <c r="A200" s="5">
        <v>19.5</v>
      </c>
      <c r="B200" s="21" t="str">
        <f>'[1]zona 1-2'!AJ42</f>
        <v/>
      </c>
      <c r="C200" s="21" t="str">
        <f>'[1]zona 1-3'!AJ42</f>
        <v/>
      </c>
      <c r="D200" s="21" t="str">
        <f>'[1]zona 1-4'!AJ42</f>
        <v/>
      </c>
      <c r="E200" s="21" t="str">
        <f>'[1]zona 2'!AJ42</f>
        <v/>
      </c>
      <c r="F200" s="21" t="str">
        <f>'[1]zona 3'!AJ42</f>
        <v/>
      </c>
      <c r="G200" s="21" t="str">
        <f>'[1]zona 1-1'!AJ42</f>
        <v/>
      </c>
      <c r="H200" s="21" t="str">
        <f>'[1]zona 4'!AJ42</f>
        <v/>
      </c>
      <c r="I200" s="21" t="str">
        <f>'[1]zona 5'!AJ42</f>
        <v/>
      </c>
      <c r="J200" s="21" t="str">
        <f>'[1]Zona 6-1'!AJ42</f>
        <v/>
      </c>
      <c r="K200" s="21" t="str">
        <f>'[1]Zona 6-2'!AJ42</f>
        <v/>
      </c>
      <c r="L200" s="21" t="str">
        <f t="shared" si="24"/>
        <v/>
      </c>
      <c r="M200" s="21" t="str">
        <f t="shared" si="25"/>
        <v/>
      </c>
      <c r="N200" s="21" t="str">
        <f t="shared" si="26"/>
        <v/>
      </c>
    </row>
    <row r="201" spans="1:14" x14ac:dyDescent="0.2">
      <c r="A201" s="5">
        <v>20</v>
      </c>
      <c r="B201" s="21" t="str">
        <f>'[1]zona 1-2'!AJ43</f>
        <v/>
      </c>
      <c r="C201" s="21" t="str">
        <f>'[1]zona 1-3'!AJ43</f>
        <v/>
      </c>
      <c r="D201" s="21" t="str">
        <f>'[1]zona 1-4'!AJ43</f>
        <v/>
      </c>
      <c r="E201" s="21" t="str">
        <f>'[1]zona 2'!AJ43</f>
        <v/>
      </c>
      <c r="F201" s="21" t="str">
        <f>'[1]zona 3'!AJ43</f>
        <v/>
      </c>
      <c r="G201" s="21" t="str">
        <f>'[1]zona 1-1'!AJ43</f>
        <v/>
      </c>
      <c r="H201" s="21" t="str">
        <f>'[1]zona 4'!AJ43</f>
        <v/>
      </c>
      <c r="I201" s="21" t="str">
        <f>'[1]zona 5'!AJ43</f>
        <v/>
      </c>
      <c r="J201" s="21" t="str">
        <f>'[1]Zona 6-1'!AJ43</f>
        <v/>
      </c>
      <c r="K201" s="21" t="str">
        <f>'[1]Zona 6-2'!AJ43</f>
        <v/>
      </c>
      <c r="L201" s="21" t="str">
        <f t="shared" si="24"/>
        <v/>
      </c>
      <c r="M201" s="21" t="str">
        <f t="shared" si="25"/>
        <v/>
      </c>
      <c r="N201" s="21" t="str">
        <f t="shared" si="26"/>
        <v/>
      </c>
    </row>
    <row r="202" spans="1:14" x14ac:dyDescent="0.2">
      <c r="A202" s="5">
        <v>20.5</v>
      </c>
      <c r="B202" s="21" t="str">
        <f>'[1]zona 1-2'!AJ44</f>
        <v/>
      </c>
      <c r="C202" s="21" t="str">
        <f>'[1]zona 1-3'!AJ44</f>
        <v/>
      </c>
      <c r="D202" s="21" t="str">
        <f>'[1]zona 1-4'!AJ44</f>
        <v/>
      </c>
      <c r="E202" s="21" t="str">
        <f>'[1]zona 2'!AJ44</f>
        <v/>
      </c>
      <c r="F202" s="21" t="str">
        <f>'[1]zona 3'!AJ44</f>
        <v/>
      </c>
      <c r="G202" s="21" t="str">
        <f>'[1]zona 1-1'!AJ44</f>
        <v/>
      </c>
      <c r="H202" s="21" t="str">
        <f>'[1]zona 4'!AJ44</f>
        <v/>
      </c>
      <c r="I202" s="21" t="str">
        <f>'[1]zona 5'!AJ44</f>
        <v/>
      </c>
      <c r="J202" s="21" t="str">
        <f>'[1]Zona 6-1'!AJ44</f>
        <v/>
      </c>
      <c r="K202" s="21" t="str">
        <f>'[1]Zona 6-2'!AJ44</f>
        <v/>
      </c>
      <c r="L202" s="21" t="str">
        <f t="shared" si="24"/>
        <v/>
      </c>
      <c r="M202" s="21" t="str">
        <f t="shared" si="25"/>
        <v/>
      </c>
      <c r="N202" s="21" t="str">
        <f t="shared" si="26"/>
        <v/>
      </c>
    </row>
    <row r="203" spans="1:14" x14ac:dyDescent="0.2">
      <c r="A203" s="5">
        <v>21</v>
      </c>
      <c r="B203" s="21" t="str">
        <f>'[1]zona 1-2'!AJ45</f>
        <v/>
      </c>
      <c r="C203" s="21" t="str">
        <f>'[1]zona 1-3'!AJ45</f>
        <v/>
      </c>
      <c r="D203" s="21" t="str">
        <f>'[1]zona 1-4'!AJ45</f>
        <v/>
      </c>
      <c r="E203" s="21" t="str">
        <f>'[1]zona 2'!AJ45</f>
        <v/>
      </c>
      <c r="F203" s="21" t="str">
        <f>'[1]zona 3'!AJ45</f>
        <v/>
      </c>
      <c r="G203" s="21" t="str">
        <f>'[1]zona 1-1'!AJ45</f>
        <v/>
      </c>
      <c r="H203" s="21" t="str">
        <f>'[1]zona 4'!AJ45</f>
        <v/>
      </c>
      <c r="I203" s="21" t="str">
        <f>'[1]zona 5'!AJ45</f>
        <v/>
      </c>
      <c r="J203" s="21" t="str">
        <f>'[1]Zona 6-1'!AJ45</f>
        <v/>
      </c>
      <c r="K203" s="21" t="str">
        <f>'[1]Zona 6-2'!AJ45</f>
        <v/>
      </c>
      <c r="L203" s="21" t="str">
        <f t="shared" si="24"/>
        <v/>
      </c>
      <c r="M203" s="21" t="str">
        <f t="shared" si="25"/>
        <v/>
      </c>
      <c r="N203" s="21" t="str">
        <f t="shared" si="26"/>
        <v/>
      </c>
    </row>
    <row r="204" spans="1:14" x14ac:dyDescent="0.2">
      <c r="A204" s="5">
        <v>21.5</v>
      </c>
      <c r="B204" s="21" t="str">
        <f>'[1]zona 1-2'!AJ46</f>
        <v/>
      </c>
      <c r="C204" s="21" t="str">
        <f>'[1]zona 1-3'!AJ46</f>
        <v/>
      </c>
      <c r="D204" s="21" t="str">
        <f>'[1]zona 1-4'!AJ46</f>
        <v/>
      </c>
      <c r="E204" s="21" t="str">
        <f>'[1]zona 2'!AJ46</f>
        <v/>
      </c>
      <c r="F204" s="21" t="str">
        <f>'[1]zona 3'!AJ46</f>
        <v/>
      </c>
      <c r="G204" s="21" t="str">
        <f>'[1]zona 1-1'!AJ46</f>
        <v/>
      </c>
      <c r="H204" s="21" t="str">
        <f>'[1]zona 4'!AJ46</f>
        <v/>
      </c>
      <c r="I204" s="21" t="str">
        <f>'[1]zona 5'!AJ46</f>
        <v/>
      </c>
      <c r="J204" s="21" t="str">
        <f>'[1]Zona 6-1'!AJ46</f>
        <v/>
      </c>
      <c r="K204" s="21" t="str">
        <f>'[1]Zona 6-2'!AJ46</f>
        <v/>
      </c>
      <c r="L204" s="21" t="str">
        <f t="shared" si="24"/>
        <v/>
      </c>
      <c r="M204" s="21" t="str">
        <f t="shared" si="25"/>
        <v/>
      </c>
      <c r="N204" s="21" t="str">
        <f t="shared" si="26"/>
        <v/>
      </c>
    </row>
    <row r="205" spans="1:14" x14ac:dyDescent="0.2">
      <c r="A205" s="5">
        <v>22</v>
      </c>
      <c r="B205" s="21" t="str">
        <f>'[1]zona 1-2'!AJ47</f>
        <v/>
      </c>
      <c r="C205" s="21" t="str">
        <f>'[1]zona 1-3'!AJ47</f>
        <v/>
      </c>
      <c r="D205" s="21" t="str">
        <f>'[1]zona 1-4'!AJ47</f>
        <v/>
      </c>
      <c r="E205" s="21" t="str">
        <f>'[1]zona 2'!AJ47</f>
        <v/>
      </c>
      <c r="F205" s="21" t="str">
        <f>'[1]zona 3'!AJ47</f>
        <v/>
      </c>
      <c r="G205" s="21" t="str">
        <f>'[1]zona 1-1'!AJ47</f>
        <v/>
      </c>
      <c r="H205" s="21" t="str">
        <f>'[1]zona 4'!AJ47</f>
        <v/>
      </c>
      <c r="I205" s="21" t="str">
        <f>'[1]zona 5'!AJ47</f>
        <v/>
      </c>
      <c r="J205" s="21" t="str">
        <f>'[1]Zona 6-1'!AJ47</f>
        <v/>
      </c>
      <c r="K205" s="21" t="str">
        <f>'[1]Zona 6-2'!AJ47</f>
        <v/>
      </c>
      <c r="L205" s="21" t="str">
        <f t="shared" si="24"/>
        <v/>
      </c>
      <c r="M205" s="21" t="str">
        <f t="shared" si="25"/>
        <v/>
      </c>
      <c r="N205" s="21" t="str">
        <f t="shared" si="26"/>
        <v/>
      </c>
    </row>
    <row r="206" spans="1:14" x14ac:dyDescent="0.2">
      <c r="A206" s="5">
        <v>22.5</v>
      </c>
      <c r="B206" s="21" t="str">
        <f>'[1]zona 1-2'!AJ48</f>
        <v/>
      </c>
      <c r="C206" s="21" t="str">
        <f>'[1]zona 1-3'!AJ48</f>
        <v/>
      </c>
      <c r="D206" s="21" t="str">
        <f>'[1]zona 1-4'!AJ48</f>
        <v/>
      </c>
      <c r="E206" s="21" t="str">
        <f>'[1]zona 2'!AJ48</f>
        <v/>
      </c>
      <c r="F206" s="21" t="str">
        <f>'[1]zona 3'!AJ48</f>
        <v/>
      </c>
      <c r="G206" s="21" t="str">
        <f>'[1]zona 1-1'!AJ48</f>
        <v/>
      </c>
      <c r="H206" s="21" t="str">
        <f>'[1]zona 4'!AJ48</f>
        <v/>
      </c>
      <c r="I206" s="21" t="str">
        <f>'[1]zona 5'!AJ48</f>
        <v/>
      </c>
      <c r="J206" s="21" t="str">
        <f>'[1]Zona 6-1'!AJ48</f>
        <v/>
      </c>
      <c r="K206" s="21" t="str">
        <f>'[1]Zona 6-2'!AJ48</f>
        <v/>
      </c>
      <c r="L206" s="21" t="str">
        <f t="shared" si="24"/>
        <v/>
      </c>
      <c r="M206" s="21" t="str">
        <f t="shared" si="25"/>
        <v/>
      </c>
      <c r="N206" s="21" t="str">
        <f t="shared" si="26"/>
        <v/>
      </c>
    </row>
    <row r="207" spans="1:14" x14ac:dyDescent="0.2">
      <c r="A207" s="5">
        <v>23</v>
      </c>
      <c r="B207" s="21" t="str">
        <f>'[1]zona 1-2'!AJ49</f>
        <v/>
      </c>
      <c r="C207" s="21" t="str">
        <f>'[1]zona 1-3'!AJ49</f>
        <v/>
      </c>
      <c r="D207" s="21" t="str">
        <f>'[1]zona 1-4'!AJ49</f>
        <v/>
      </c>
      <c r="E207" s="21" t="str">
        <f>'[1]zona 2'!AJ49</f>
        <v/>
      </c>
      <c r="F207" s="21" t="str">
        <f>'[1]zona 3'!AJ49</f>
        <v/>
      </c>
      <c r="G207" s="21" t="str">
        <f>'[1]zona 1-1'!AJ49</f>
        <v/>
      </c>
      <c r="H207" s="21" t="str">
        <f>'[1]zona 4'!AJ49</f>
        <v/>
      </c>
      <c r="I207" s="21" t="str">
        <f>'[1]zona 5'!AJ49</f>
        <v/>
      </c>
      <c r="J207" s="21" t="str">
        <f>'[1]Zona 6-1'!AJ49</f>
        <v/>
      </c>
      <c r="K207" s="21" t="str">
        <f>'[1]Zona 6-2'!AJ49</f>
        <v/>
      </c>
      <c r="L207" s="21" t="str">
        <f t="shared" si="24"/>
        <v/>
      </c>
      <c r="M207" s="21" t="str">
        <f t="shared" si="25"/>
        <v/>
      </c>
      <c r="N207" s="21" t="str">
        <f t="shared" si="26"/>
        <v/>
      </c>
    </row>
    <row r="208" spans="1:14" x14ac:dyDescent="0.2">
      <c r="A208" s="5">
        <v>23.5</v>
      </c>
      <c r="B208" s="21" t="str">
        <f>'[1]zona 1-2'!AJ50</f>
        <v/>
      </c>
      <c r="C208" s="21" t="str">
        <f>'[1]zona 1-3'!AJ50</f>
        <v/>
      </c>
      <c r="D208" s="21" t="str">
        <f>'[1]zona 1-4'!AJ50</f>
        <v/>
      </c>
      <c r="E208" s="21" t="str">
        <f>'[1]zona 2'!AJ50</f>
        <v/>
      </c>
      <c r="F208" s="21" t="str">
        <f>'[1]zona 3'!AJ50</f>
        <v/>
      </c>
      <c r="G208" s="21" t="str">
        <f>'[1]zona 1-1'!AJ50</f>
        <v/>
      </c>
      <c r="H208" s="21" t="str">
        <f>'[1]zona 4'!AJ50</f>
        <v/>
      </c>
      <c r="I208" s="21" t="str">
        <f>'[1]zona 5'!AJ50</f>
        <v/>
      </c>
      <c r="J208" s="21" t="str">
        <f>'[1]Zona 6-1'!AJ50</f>
        <v/>
      </c>
      <c r="K208" s="21" t="str">
        <f>'[1]Zona 6-2'!AJ50</f>
        <v/>
      </c>
      <c r="L208" s="21" t="str">
        <f t="shared" si="24"/>
        <v/>
      </c>
      <c r="M208" s="21" t="str">
        <f t="shared" si="25"/>
        <v/>
      </c>
      <c r="N208" s="21" t="str">
        <f t="shared" si="26"/>
        <v/>
      </c>
    </row>
    <row r="209" spans="1:14" x14ac:dyDescent="0.2">
      <c r="A209" s="5">
        <v>24</v>
      </c>
      <c r="B209" s="21" t="str">
        <f>'[1]zona 1-2'!AJ51</f>
        <v/>
      </c>
      <c r="C209" s="21" t="str">
        <f>'[1]zona 1-3'!AJ51</f>
        <v/>
      </c>
      <c r="D209" s="21" t="str">
        <f>'[1]zona 1-4'!AJ51</f>
        <v/>
      </c>
      <c r="E209" s="21" t="str">
        <f>'[1]zona 2'!AJ51</f>
        <v/>
      </c>
      <c r="F209" s="21" t="str">
        <f>'[1]zona 3'!AJ51</f>
        <v/>
      </c>
      <c r="G209" s="21" t="str">
        <f>'[1]zona 1-1'!AJ51</f>
        <v/>
      </c>
      <c r="H209" s="21" t="str">
        <f>'[1]zona 4'!AJ51</f>
        <v/>
      </c>
      <c r="I209" s="21" t="str">
        <f>'[1]zona 5'!AJ51</f>
        <v/>
      </c>
      <c r="J209" s="21" t="str">
        <f>'[1]Zona 6-1'!AJ51</f>
        <v/>
      </c>
      <c r="K209" s="21" t="str">
        <f>'[1]Zona 6-2'!AJ51</f>
        <v/>
      </c>
      <c r="L209" s="21" t="str">
        <f t="shared" si="24"/>
        <v/>
      </c>
      <c r="M209" s="21" t="str">
        <f t="shared" si="25"/>
        <v/>
      </c>
      <c r="N209" s="21" t="str">
        <f t="shared" si="26"/>
        <v/>
      </c>
    </row>
    <row r="210" spans="1:14" ht="16" thickBot="1" x14ac:dyDescent="0.25">
      <c r="A210" s="20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 spans="1:14" x14ac:dyDescent="0.2">
      <c r="A211" s="4" t="s">
        <v>6</v>
      </c>
      <c r="B211" s="14">
        <f t="shared" ref="B211:L211" si="27">SUM(B167:B209)</f>
        <v>2.0511994123040656</v>
      </c>
      <c r="C211" s="14">
        <f t="shared" si="27"/>
        <v>2490.565686212216</v>
      </c>
      <c r="D211" s="14">
        <f t="shared" si="27"/>
        <v>34403.310005035841</v>
      </c>
      <c r="E211" s="14">
        <f t="shared" si="27"/>
        <v>3830019.5706824795</v>
      </c>
      <c r="F211" s="14">
        <f t="shared" si="27"/>
        <v>67283.815876183318</v>
      </c>
      <c r="G211" s="14">
        <f t="shared" si="27"/>
        <v>5715.4056216976487</v>
      </c>
      <c r="H211" s="14">
        <f t="shared" si="27"/>
        <v>78541.048436648649</v>
      </c>
      <c r="I211" s="14">
        <f t="shared" si="27"/>
        <v>38317.726648210526</v>
      </c>
      <c r="J211" s="14">
        <f t="shared" si="27"/>
        <v>4872.8224181647902</v>
      </c>
      <c r="K211" s="14">
        <f t="shared" si="27"/>
        <v>85714724.607291162</v>
      </c>
      <c r="L211" s="14">
        <f t="shared" si="27"/>
        <v>3934199.3134493232</v>
      </c>
      <c r="M211" s="14">
        <f>SUM(M167:M209)</f>
        <v>85842171.610415891</v>
      </c>
      <c r="N211" s="14">
        <f>SUM(N167:N209)</f>
        <v>89776370.923865214</v>
      </c>
    </row>
    <row r="212" spans="1:14" x14ac:dyDescent="0.2">
      <c r="A212" s="4" t="s">
        <v>13</v>
      </c>
      <c r="B212" s="13">
        <f t="shared" ref="B212:L212" si="28">SUM(B167:B187)</f>
        <v>2.0426958018349479</v>
      </c>
      <c r="C212" s="13">
        <f t="shared" si="28"/>
        <v>2484.6618239742793</v>
      </c>
      <c r="D212" s="13">
        <f t="shared" si="28"/>
        <v>34349.122897081026</v>
      </c>
      <c r="E212" s="13">
        <f t="shared" si="28"/>
        <v>3601444.3391884626</v>
      </c>
      <c r="F212" s="13">
        <f t="shared" si="28"/>
        <v>29666.711893599728</v>
      </c>
      <c r="G212" s="13">
        <f t="shared" si="28"/>
        <v>5694.3988124958832</v>
      </c>
      <c r="H212" s="13">
        <f t="shared" si="28"/>
        <v>0</v>
      </c>
      <c r="I212" s="13">
        <f t="shared" si="28"/>
        <v>38317.726648210526</v>
      </c>
      <c r="J212" s="13">
        <f t="shared" si="28"/>
        <v>4.7817749457819865</v>
      </c>
      <c r="K212" s="13">
        <f t="shared" si="28"/>
        <v>23433.221240944007</v>
      </c>
      <c r="L212" s="13">
        <f t="shared" si="28"/>
        <v>3667946.8784989193</v>
      </c>
      <c r="M212" s="13">
        <f>SUM(M167:M187)</f>
        <v>67450.12847659619</v>
      </c>
      <c r="N212" s="13">
        <f>SUM(N167:N187)</f>
        <v>3735397.0069755162</v>
      </c>
    </row>
    <row r="213" spans="1:14" x14ac:dyDescent="0.2">
      <c r="A213" s="4" t="s">
        <v>17</v>
      </c>
      <c r="B213" s="15">
        <f t="shared" ref="B213:L213" si="29">SQRT(B211)/B103</f>
        <v>0.28277535810840998</v>
      </c>
      <c r="C213" s="15">
        <f t="shared" si="29"/>
        <v>0.11275184663962155</v>
      </c>
      <c r="D213" s="15">
        <f t="shared" si="29"/>
        <v>0.26901741243442512</v>
      </c>
      <c r="E213" s="15">
        <f t="shared" si="29"/>
        <v>0.1652969151459095</v>
      </c>
      <c r="F213" s="15">
        <f t="shared" si="29"/>
        <v>0.31573622697302556</v>
      </c>
      <c r="G213" s="15">
        <f t="shared" si="29"/>
        <v>0.14692997446095793</v>
      </c>
      <c r="H213" s="15">
        <f t="shared" si="29"/>
        <v>0.13359403719092483</v>
      </c>
      <c r="I213" s="15">
        <f t="shared" si="29"/>
        <v>3.7370132269503101E-2</v>
      </c>
      <c r="J213" s="15">
        <f t="shared" si="29"/>
        <v>6.9392009976694577E-2</v>
      </c>
      <c r="K213" s="15">
        <f t="shared" si="29"/>
        <v>0.14958776804638999</v>
      </c>
      <c r="L213" s="15">
        <f t="shared" si="29"/>
        <v>0.14374862377761302</v>
      </c>
      <c r="M213" s="15">
        <f>SQRT(M211)/M103</f>
        <v>0.1309592758165764</v>
      </c>
      <c r="N213" s="15">
        <f>SQRT(N211)/N103</f>
        <v>0.112069301824573</v>
      </c>
    </row>
    <row r="214" spans="1:14" x14ac:dyDescent="0.2">
      <c r="A214" s="4" t="s">
        <v>18</v>
      </c>
      <c r="B214" s="28">
        <f t="shared" ref="B214:L214" si="30">(B213*1.646)*100</f>
        <v>46.544823944644278</v>
      </c>
      <c r="C214" s="28">
        <f t="shared" si="30"/>
        <v>18.558953956881709</v>
      </c>
      <c r="D214" s="28">
        <f t="shared" si="30"/>
        <v>44.280266086706369</v>
      </c>
      <c r="E214" s="28">
        <f t="shared" si="30"/>
        <v>27.207872233016701</v>
      </c>
      <c r="F214" s="28">
        <f t="shared" si="30"/>
        <v>51.970182959760002</v>
      </c>
      <c r="G214" s="28">
        <f t="shared" si="30"/>
        <v>24.184673796273675</v>
      </c>
      <c r="H214" s="28">
        <f t="shared" si="30"/>
        <v>21.989578521626228</v>
      </c>
      <c r="I214" s="28">
        <f t="shared" si="30"/>
        <v>6.1511237715602105</v>
      </c>
      <c r="J214" s="28">
        <f t="shared" si="30"/>
        <v>11.421924842163927</v>
      </c>
      <c r="K214" s="28">
        <f t="shared" si="30"/>
        <v>24.622146620435789</v>
      </c>
      <c r="L214" s="28">
        <f t="shared" si="30"/>
        <v>23.661023473795101</v>
      </c>
      <c r="M214" s="28">
        <f>(M213*1.646)*100</f>
        <v>21.555896799408476</v>
      </c>
      <c r="N214" s="28">
        <f>(N213*1.646)*100</f>
        <v>18.446607080324714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Geoestadistico</vt:lpstr>
      <vt:lpstr>Bootstrap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Castillo</dc:creator>
  <cp:lastModifiedBy>Microsoft Office User</cp:lastModifiedBy>
  <dcterms:created xsi:type="dcterms:W3CDTF">2021-06-11T13:18:42Z</dcterms:created>
  <dcterms:modified xsi:type="dcterms:W3CDTF">2021-06-11T19:48:03Z</dcterms:modified>
</cp:coreProperties>
</file>