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josezunigabasualto/MJZ/CTP2022/SARDINACOMUN/PRIMER_INFORME/Datos_2020_2021/"/>
    </mc:Choice>
  </mc:AlternateContent>
  <xr:revisionPtr revIDLastSave="0" documentId="8_{F9481C8A-7106-2F4F-ABCA-93BD4621A512}" xr6:coauthVersionLast="47" xr6:coauthVersionMax="47" xr10:uidLastSave="{00000000-0000-0000-0000-000000000000}"/>
  <bookViews>
    <workbookView xWindow="1940" yWindow="5340" windowWidth="28180" windowHeight="17440" xr2:uid="{3B3EB2F2-8BCA-E140-B3A3-D6059C18A3B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1" l="1"/>
  <c r="P9" i="1"/>
  <c r="P7" i="1"/>
  <c r="O11" i="1"/>
  <c r="O10" i="1"/>
  <c r="O9" i="1"/>
  <c r="O8" i="1"/>
  <c r="O7" i="1"/>
  <c r="O6" i="1"/>
  <c r="N10" i="1"/>
  <c r="N8" i="1"/>
  <c r="N6" i="1"/>
  <c r="M11" i="1"/>
  <c r="M9" i="1"/>
  <c r="M10" i="1"/>
  <c r="M8" i="1"/>
  <c r="L8" i="1"/>
  <c r="L9" i="1"/>
  <c r="L10" i="1"/>
  <c r="L11" i="1"/>
  <c r="L7" i="1"/>
  <c r="M7" i="1" s="1"/>
  <c r="L6" i="1"/>
  <c r="M6" i="1"/>
</calcChain>
</file>

<file path=xl/sharedStrings.xml><?xml version="1.0" encoding="utf-8"?>
<sst xmlns="http://schemas.openxmlformats.org/spreadsheetml/2006/main" count="18" uniqueCount="13">
  <si>
    <t>2021/2022</t>
  </si>
  <si>
    <t>2022/2023</t>
  </si>
  <si>
    <t>total</t>
  </si>
  <si>
    <t>proporción</t>
  </si>
  <si>
    <t>R1</t>
  </si>
  <si>
    <t>R2</t>
  </si>
  <si>
    <t>R3</t>
  </si>
  <si>
    <t>CBA 2022</t>
  </si>
  <si>
    <t>aporte recluta</t>
  </si>
  <si>
    <t>año proy</t>
  </si>
  <si>
    <t>Esc. Recluta</t>
  </si>
  <si>
    <t>Edad 0</t>
  </si>
  <si>
    <t>Edad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</si>
</sst>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0" fontId="2" fillId="0" borderId="3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0" fontId="2" fillId="0" borderId="10" xfId="0" applyFont="1" applyBorder="1"/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2" fontId="1" fillId="2" borderId="17" xfId="0" applyNumberFormat="1" applyFont="1" applyFill="1" applyBorder="1" applyAlignment="1">
      <alignment horizontal="center"/>
    </xf>
    <xf numFmtId="2" fontId="1" fillId="2" borderId="19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0" fillId="2" borderId="1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Captura 2021/2022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Hoja1!$G$6:$K$6</c:f>
              <c:numCache>
                <c:formatCode>0</c:formatCode>
                <c:ptCount val="5"/>
                <c:pt idx="0" formatCode="General">
                  <c:v>102949</c:v>
                </c:pt>
                <c:pt idx="1">
                  <c:v>172682</c:v>
                </c:pt>
                <c:pt idx="2">
                  <c:v>18019.3</c:v>
                </c:pt>
                <c:pt idx="3">
                  <c:v>8985.9</c:v>
                </c:pt>
                <c:pt idx="4">
                  <c:v>13200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D-5741-ADD2-73DA14ECBC1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Hoja1!$G$8:$K$8</c:f>
              <c:numCache>
                <c:formatCode>0</c:formatCode>
                <c:ptCount val="5"/>
                <c:pt idx="0" formatCode="General">
                  <c:v>370058</c:v>
                </c:pt>
                <c:pt idx="1">
                  <c:v>172682</c:v>
                </c:pt>
                <c:pt idx="2">
                  <c:v>18019.3</c:v>
                </c:pt>
                <c:pt idx="3">
                  <c:v>8985.9</c:v>
                </c:pt>
                <c:pt idx="4">
                  <c:v>13200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D-5741-ADD2-73DA14ECBC1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Hoja1!$G$10:$K$10</c:f>
              <c:numCache>
                <c:formatCode>0</c:formatCode>
                <c:ptCount val="5"/>
                <c:pt idx="0" formatCode="General">
                  <c:v>162968</c:v>
                </c:pt>
                <c:pt idx="1">
                  <c:v>172682</c:v>
                </c:pt>
                <c:pt idx="2">
                  <c:v>18019.3</c:v>
                </c:pt>
                <c:pt idx="3">
                  <c:v>8985.9</c:v>
                </c:pt>
                <c:pt idx="4">
                  <c:v>13200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D-5741-ADD2-73DA14ECB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358047"/>
        <c:axId val="1318004863"/>
      </c:barChart>
      <c:catAx>
        <c:axId val="131735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18004863"/>
        <c:crosses val="autoZero"/>
        <c:auto val="1"/>
        <c:lblAlgn val="ctr"/>
        <c:lblOffset val="100"/>
        <c:noMultiLvlLbl val="0"/>
      </c:catAx>
      <c:valAx>
        <c:axId val="131800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173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Captura 2022/2023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Hoja1!$G$7:$K$7</c:f>
              <c:numCache>
                <c:formatCode>0</c:formatCode>
                <c:ptCount val="5"/>
                <c:pt idx="0" formatCode="General">
                  <c:v>102949</c:v>
                </c:pt>
                <c:pt idx="1">
                  <c:v>87351.5</c:v>
                </c:pt>
                <c:pt idx="2">
                  <c:v>71340.800000000003</c:v>
                </c:pt>
                <c:pt idx="3">
                  <c:v>6250.11</c:v>
                </c:pt>
                <c:pt idx="4">
                  <c:v>3593.97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2-6F43-BB42-3B2A770002B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Hoja1!$G$9:$K$9</c:f>
              <c:numCache>
                <c:formatCode>0</c:formatCode>
                <c:ptCount val="5"/>
                <c:pt idx="0" formatCode="General">
                  <c:v>370058</c:v>
                </c:pt>
                <c:pt idx="1">
                  <c:v>313991</c:v>
                </c:pt>
                <c:pt idx="2">
                  <c:v>71340.800000000003</c:v>
                </c:pt>
                <c:pt idx="3">
                  <c:v>6250.11</c:v>
                </c:pt>
                <c:pt idx="4">
                  <c:v>3593.97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2-6F43-BB42-3B2A770002B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Hoja1!$G$11:$K$11</c:f>
              <c:numCache>
                <c:formatCode>0</c:formatCode>
                <c:ptCount val="5"/>
                <c:pt idx="0" formatCode="General">
                  <c:v>162968</c:v>
                </c:pt>
                <c:pt idx="1">
                  <c:v>138277</c:v>
                </c:pt>
                <c:pt idx="2">
                  <c:v>71340.800000000003</c:v>
                </c:pt>
                <c:pt idx="3">
                  <c:v>6250.11</c:v>
                </c:pt>
                <c:pt idx="4">
                  <c:v>3593.97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2-6F43-BB42-3B2A77000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358047"/>
        <c:axId val="1318004863"/>
      </c:barChart>
      <c:catAx>
        <c:axId val="131735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18004863"/>
        <c:crosses val="autoZero"/>
        <c:auto val="1"/>
        <c:lblAlgn val="ctr"/>
        <c:lblOffset val="100"/>
        <c:noMultiLvlLbl val="0"/>
      </c:catAx>
      <c:valAx>
        <c:axId val="131800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173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13</xdr:row>
      <xdr:rowOff>6350</xdr:rowOff>
    </xdr:from>
    <xdr:to>
      <xdr:col>10</xdr:col>
      <xdr:colOff>19050</xdr:colOff>
      <xdr:row>26</xdr:row>
      <xdr:rowOff>107950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38F8E5-A9EE-C74D-9D5A-9835D8518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177800</xdr:colOff>
      <xdr:row>13</xdr:row>
      <xdr:rowOff>12700</xdr:rowOff>
    </xdr:from>
    <xdr:to>
      <xdr:col>15</xdr:col>
      <xdr:colOff>622300</xdr:colOff>
      <xdr:row>26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AB94345-72D9-E641-8C21-2835B7F4D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E91C6-5817-3947-A0AF-28A37A6B8957}">
  <dimension ref="D3:P11"/>
  <sheetViews>
    <sheetView tabSelected="1" topLeftCell="A3" workbookViewId="0">
      <selection activeCell="Q20" sqref="Q20"/>
    </sheetView>
  </sheetViews>
  <sheetFormatPr baseColWidth="10" defaultRowHeight="16" x14ac:dyDescent="0.2"/>
  <cols>
    <col min="15" max="15" width="14.6640625" customWidth="1"/>
    <col min="16" max="16" width="13.33203125" customWidth="1"/>
  </cols>
  <sheetData>
    <row r="3" spans="4:16" ht="17" thickBot="1" x14ac:dyDescent="0.25"/>
    <row r="4" spans="4:16" ht="17" thickBot="1" x14ac:dyDescent="0.25">
      <c r="O4" s="21" t="s">
        <v>8</v>
      </c>
      <c r="P4" s="22" t="s">
        <v>8</v>
      </c>
    </row>
    <row r="5" spans="4:16" ht="17" thickBot="1" x14ac:dyDescent="0.25">
      <c r="D5" s="1"/>
      <c r="E5" s="3" t="s">
        <v>10</v>
      </c>
      <c r="F5" s="4" t="s">
        <v>9</v>
      </c>
      <c r="G5" s="2">
        <v>0</v>
      </c>
      <c r="H5" s="2">
        <v>1</v>
      </c>
      <c r="I5" s="2">
        <v>2</v>
      </c>
      <c r="J5" s="2">
        <v>3</v>
      </c>
      <c r="K5" s="2">
        <v>4</v>
      </c>
      <c r="L5" s="2" t="s">
        <v>2</v>
      </c>
      <c r="M5" s="2" t="s">
        <v>3</v>
      </c>
      <c r="N5" s="14" t="s">
        <v>7</v>
      </c>
      <c r="O5" s="23" t="s">
        <v>11</v>
      </c>
      <c r="P5" s="24" t="s">
        <v>12</v>
      </c>
    </row>
    <row r="6" spans="4:16" x14ac:dyDescent="0.2">
      <c r="D6" s="1"/>
      <c r="E6" s="5" t="s">
        <v>4</v>
      </c>
      <c r="F6" s="6" t="s">
        <v>0</v>
      </c>
      <c r="G6" s="7">
        <v>102949</v>
      </c>
      <c r="H6" s="8">
        <v>172682</v>
      </c>
      <c r="I6" s="8">
        <v>18019.3</v>
      </c>
      <c r="J6" s="8">
        <v>8985.9</v>
      </c>
      <c r="K6" s="8">
        <v>13200</v>
      </c>
      <c r="L6" s="8">
        <f>+SUM(G6:K6)</f>
        <v>315836.2</v>
      </c>
      <c r="M6" s="8">
        <f>+L6*0.7</f>
        <v>221085.34</v>
      </c>
      <c r="N6" s="15">
        <f>+SUM(M6:M7)</f>
        <v>302530.95399999997</v>
      </c>
      <c r="O6" s="19">
        <f>+G6/L6</f>
        <v>0.32595693590538388</v>
      </c>
      <c r="P6" s="25"/>
    </row>
    <row r="7" spans="4:16" ht="17" thickBot="1" x14ac:dyDescent="0.25">
      <c r="E7" s="9"/>
      <c r="F7" s="10" t="s">
        <v>1</v>
      </c>
      <c r="G7" s="11">
        <v>102949</v>
      </c>
      <c r="H7" s="12">
        <v>87351.5</v>
      </c>
      <c r="I7" s="12">
        <v>71340.800000000003</v>
      </c>
      <c r="J7" s="12">
        <v>6250.11</v>
      </c>
      <c r="K7" s="12">
        <v>3593.97</v>
      </c>
      <c r="L7" s="12">
        <f>+SUM(G7:K7)</f>
        <v>271485.37999999995</v>
      </c>
      <c r="M7" s="12">
        <f>+L7*0.3</f>
        <v>81445.613999999987</v>
      </c>
      <c r="N7" s="16"/>
      <c r="O7" s="20">
        <f>+G7/L7</f>
        <v>0.37920642356505541</v>
      </c>
      <c r="P7" s="13">
        <f>+H7/L7</f>
        <v>0.32175397437607878</v>
      </c>
    </row>
    <row r="8" spans="4:16" x14ac:dyDescent="0.2">
      <c r="E8" s="5" t="s">
        <v>5</v>
      </c>
      <c r="F8" s="6" t="s">
        <v>0</v>
      </c>
      <c r="G8" s="7">
        <v>370058</v>
      </c>
      <c r="H8" s="8">
        <v>172682</v>
      </c>
      <c r="I8" s="8">
        <v>18019.3</v>
      </c>
      <c r="J8" s="8">
        <v>8985.9</v>
      </c>
      <c r="K8" s="8">
        <v>13200</v>
      </c>
      <c r="L8" s="8">
        <f t="shared" ref="L8:L11" si="0">+SUM(G8:K8)</f>
        <v>582945.20000000007</v>
      </c>
      <c r="M8" s="8">
        <f>+L8*0.7</f>
        <v>408061.64</v>
      </c>
      <c r="N8" s="17">
        <f>+SUM(M8:M9)</f>
        <v>637631.804</v>
      </c>
      <c r="O8" s="19">
        <f>+G8/L8</f>
        <v>0.63480752564735066</v>
      </c>
      <c r="P8" s="25"/>
    </row>
    <row r="9" spans="4:16" ht="17" thickBot="1" x14ac:dyDescent="0.25">
      <c r="E9" s="9"/>
      <c r="F9" s="10" t="s">
        <v>1</v>
      </c>
      <c r="G9" s="11">
        <v>370058</v>
      </c>
      <c r="H9" s="12">
        <v>313991</v>
      </c>
      <c r="I9" s="12">
        <v>71340.800000000003</v>
      </c>
      <c r="J9" s="12">
        <v>6250.11</v>
      </c>
      <c r="K9" s="12">
        <v>3593.97</v>
      </c>
      <c r="L9" s="12">
        <f t="shared" si="0"/>
        <v>765233.88</v>
      </c>
      <c r="M9" s="12">
        <f>+L9*0.3</f>
        <v>229570.16399999999</v>
      </c>
      <c r="N9" s="18"/>
      <c r="O9" s="20">
        <f>+G9/L9</f>
        <v>0.48358810250272766</v>
      </c>
      <c r="P9" s="13">
        <f>+H9/L9</f>
        <v>0.41032030625721905</v>
      </c>
    </row>
    <row r="10" spans="4:16" x14ac:dyDescent="0.2">
      <c r="E10" s="5" t="s">
        <v>6</v>
      </c>
      <c r="F10" s="6" t="s">
        <v>0</v>
      </c>
      <c r="G10" s="7">
        <v>162968</v>
      </c>
      <c r="H10" s="8">
        <v>172682</v>
      </c>
      <c r="I10" s="8">
        <v>18019.3</v>
      </c>
      <c r="J10" s="8">
        <v>8985.9</v>
      </c>
      <c r="K10" s="8">
        <v>13200</v>
      </c>
      <c r="L10" s="8">
        <f t="shared" si="0"/>
        <v>375855.2</v>
      </c>
      <c r="M10" s="8">
        <f>+L10*0.7</f>
        <v>263098.64</v>
      </c>
      <c r="N10" s="17">
        <f>+SUM(M10:M11)</f>
        <v>377827.60399999999</v>
      </c>
      <c r="O10" s="19">
        <f>+G10/L10</f>
        <v>0.43359251115855252</v>
      </c>
      <c r="P10" s="25"/>
    </row>
    <row r="11" spans="4:16" ht="17" thickBot="1" x14ac:dyDescent="0.25">
      <c r="E11" s="9"/>
      <c r="F11" s="10" t="s">
        <v>1</v>
      </c>
      <c r="G11" s="11">
        <v>162968</v>
      </c>
      <c r="H11" s="12">
        <v>138277</v>
      </c>
      <c r="I11" s="12">
        <v>71340.800000000003</v>
      </c>
      <c r="J11" s="12">
        <v>6250.11</v>
      </c>
      <c r="K11" s="12">
        <v>3593.97</v>
      </c>
      <c r="L11" s="12">
        <f t="shared" si="0"/>
        <v>382429.87999999995</v>
      </c>
      <c r="M11" s="12">
        <f>+L11*0.3</f>
        <v>114728.96399999998</v>
      </c>
      <c r="N11" s="18"/>
      <c r="O11" s="20">
        <f>+G11/L11</f>
        <v>0.42613825049444365</v>
      </c>
      <c r="P11" s="13">
        <f>+H11/L11</f>
        <v>0.36157478071535631</v>
      </c>
    </row>
  </sheetData>
  <mergeCells count="6">
    <mergeCell ref="E6:E7"/>
    <mergeCell ref="E8:E9"/>
    <mergeCell ref="E10:E11"/>
    <mergeCell ref="N6:N7"/>
    <mergeCell ref="N8:N9"/>
    <mergeCell ref="N10:N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2021-09-10T16:49:30Z</dcterms:created>
  <dcterms:modified xsi:type="dcterms:W3CDTF">2021-09-10T19:52:37Z</dcterms:modified>
</cp:coreProperties>
</file>