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1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F22" i="5" l="1"/>
  <c r="G22" i="5" s="1"/>
  <c r="H22" i="5" s="1"/>
  <c r="I22" i="5" s="1"/>
  <c r="F21" i="5"/>
  <c r="G21" i="5" s="1"/>
  <c r="H21" i="5" s="1"/>
  <c r="I21" i="5" s="1"/>
  <c r="F14" i="5" l="1"/>
  <c r="G14" i="5" s="1"/>
  <c r="H14" i="5" s="1"/>
  <c r="I14" i="5" s="1"/>
  <c r="F20" i="5"/>
  <c r="G20" i="5" s="1"/>
  <c r="H20" i="5" s="1"/>
  <c r="I20" i="5" s="1"/>
  <c r="F19" i="5"/>
  <c r="G19" i="5"/>
  <c r="H19" i="5" s="1"/>
  <c r="I19" i="5" s="1"/>
  <c r="G8" i="5" l="1"/>
  <c r="F8" i="5"/>
  <c r="F4" i="5" l="1"/>
  <c r="F18" i="5"/>
  <c r="G18" i="5" s="1"/>
  <c r="H18" i="5" s="1"/>
  <c r="I18" i="5" s="1"/>
  <c r="F17" i="5"/>
  <c r="G17" i="5" s="1"/>
  <c r="H17" i="5" s="1"/>
  <c r="I17" i="5" s="1"/>
  <c r="F6" i="5"/>
  <c r="G6" i="5" s="1"/>
  <c r="H6" i="5" s="1"/>
  <c r="I6" i="5" s="1"/>
  <c r="F16" i="5"/>
  <c r="G16" i="5" s="1"/>
  <c r="H16" i="5" s="1"/>
  <c r="I16" i="5" s="1"/>
  <c r="F15" i="5"/>
  <c r="G15" i="5" s="1"/>
  <c r="H15" i="5" s="1"/>
  <c r="I15" i="5" s="1"/>
  <c r="F10" i="5"/>
  <c r="G10" i="5" s="1"/>
  <c r="H10" i="5" s="1"/>
  <c r="I10" i="5" s="1"/>
  <c r="F11" i="5"/>
  <c r="G11" i="5" s="1"/>
  <c r="H11" i="5" s="1"/>
  <c r="I11" i="5" s="1"/>
  <c r="F13" i="5"/>
  <c r="G13" i="5" s="1"/>
  <c r="H13" i="5" s="1"/>
  <c r="I13" i="5" s="1"/>
  <c r="F12" i="5"/>
  <c r="G12" i="5" s="1"/>
  <c r="H12" i="5" s="1"/>
  <c r="I12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<sst xmlns="http://schemas.openxmlformats.org/spreadsheetml/2006/main" count="133" uniqueCount="71">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</sst>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0739131402714701"/>
                  <c:y val="0.22052249928660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Spin'!$C$10:$C$22</c:f>
              <c:numCache>
                <c:formatCode>General</c:formatCode>
                <c:ptCount val="13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  <c:pt idx="7">
                  <c:v>0.78600000000000003</c:v>
                </c:pt>
                <c:pt idx="8">
                  <c:v>0.78600000000000003</c:v>
                </c:pt>
                <c:pt idx="9">
                  <c:v>0.46600000000000003</c:v>
                </c:pt>
                <c:pt idx="10">
                  <c:v>0.46600000000000003</c:v>
                </c:pt>
                <c:pt idx="11">
                  <c:v>0.88</c:v>
                </c:pt>
                <c:pt idx="12">
                  <c:v>0.88</c:v>
                </c:pt>
              </c:numCache>
            </c:numRef>
          </c:xVal>
          <c:yVal>
            <c:numRef>
              <c:f>'Filtering and Spin'!$H$10:$H$22</c:f>
              <c:numCache>
                <c:formatCode>General</c:formatCode>
                <c:ptCount val="13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0.24999999999999467</c:v>
                </c:pt>
                <c:pt idx="4">
                  <c:v>0.51000000000000156</c:v>
                </c:pt>
                <c:pt idx="5">
                  <c:v>0.36999999999999034</c:v>
                </c:pt>
                <c:pt idx="6">
                  <c:v>0.38999999999999702</c:v>
                </c:pt>
                <c:pt idx="7">
                  <c:v>0.38999999999999702</c:v>
                </c:pt>
                <c:pt idx="8">
                  <c:v>0.36999999999999922</c:v>
                </c:pt>
                <c:pt idx="9">
                  <c:v>0.1699999999999946</c:v>
                </c:pt>
                <c:pt idx="10">
                  <c:v>0.1699999999999946</c:v>
                </c:pt>
                <c:pt idx="11">
                  <c:v>0.44999999999999929</c:v>
                </c:pt>
                <c:pt idx="12">
                  <c:v>0.43000000000000149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9984"/>
        <c:axId val="106331520"/>
      </c:scatterChart>
      <c:valAx>
        <c:axId val="1063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6331520"/>
        <c:crosses val="autoZero"/>
        <c:crossBetween val="midCat"/>
      </c:valAx>
      <c:valAx>
        <c:axId val="1063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63299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6144"/>
        <c:axId val="113927680"/>
      </c:scatterChart>
      <c:valAx>
        <c:axId val="1139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927680"/>
        <c:crosses val="autoZero"/>
        <c:crossBetween val="midCat"/>
      </c:valAx>
      <c:valAx>
        <c:axId val="1139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2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2640"/>
        <c:axId val="113958912"/>
      </c:scatterChart>
      <c:valAx>
        <c:axId val="1139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58912"/>
        <c:crosses val="autoZero"/>
        <c:crossBetween val="midCat"/>
      </c:valAx>
      <c:valAx>
        <c:axId val="1139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5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zoomScale="85" zoomScaleNormal="85" workbookViewId="0">
      <selection activeCell="L12" sqref="L12"/>
    </sheetView>
  </sheetViews>
  <sheetFormatPr defaultRowHeight="15" x14ac:dyDescent="0.25"/>
  <cols>
    <col min="4" max="4" width="10.28515625" bestFit="1" customWidth="1"/>
    <col min="6" max="6" width="12.5703125" bestFit="1" customWidth="1"/>
    <col min="7" max="7" width="10.140625" bestFit="1" customWidth="1"/>
    <col min="8" max="8" width="16" bestFit="1" customWidth="1"/>
    <col min="9" max="9" width="15.42578125" bestFit="1" customWidth="1"/>
  </cols>
  <sheetData>
    <row r="1" spans="1:10" ht="14.45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ht="14.45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E2-$F$8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ht="14.45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E3-$F$8</f>
        <v>2.5244999999999997</v>
      </c>
      <c r="G3" s="12">
        <f t="shared" ref="G3:G5" si="1">F3-D3</f>
        <v>1.3499999999999623E-2</v>
      </c>
      <c r="H3" s="12">
        <f t="shared" ref="H3:H22" si="2">G3/0.05</f>
        <v>0.26999999999999247</v>
      </c>
      <c r="I3" s="12">
        <f t="shared" ref="I3:I5" si="3">H3/C3</f>
        <v>0.42857142857141661</v>
      </c>
    </row>
    <row r="4" spans="1:10" ht="14.45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ht="14.45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x14ac:dyDescent="0.25">
      <c r="A6" s="11">
        <v>42349</v>
      </c>
      <c r="B6" s="12">
        <v>2</v>
      </c>
      <c r="C6" s="12">
        <v>0.85</v>
      </c>
      <c r="D6" s="12">
        <v>2.782</v>
      </c>
      <c r="E6" s="12">
        <v>2.8180000000000001</v>
      </c>
      <c r="F6" s="12">
        <f>E6-$F$8</f>
        <v>2.8094999999999999</v>
      </c>
      <c r="G6" s="12">
        <f>F6-D6</f>
        <v>2.7499999999999858E-2</v>
      </c>
      <c r="H6" s="12">
        <f>G6/0.05</f>
        <v>0.54999999999999716</v>
      </c>
      <c r="I6" s="12">
        <f>H6/C6</f>
        <v>0.64705882352940847</v>
      </c>
      <c r="J6" t="s">
        <v>70</v>
      </c>
    </row>
    <row r="7" spans="1:10" s="13" customFormat="1" ht="14.45" x14ac:dyDescent="0.3">
      <c r="A7" s="14">
        <v>42342</v>
      </c>
      <c r="B7" s="13" t="s">
        <v>63</v>
      </c>
      <c r="C7" s="13" t="s">
        <v>65</v>
      </c>
      <c r="D7" s="13">
        <v>2.88</v>
      </c>
      <c r="E7" s="13">
        <v>2.8879999999999999</v>
      </c>
      <c r="F7" s="13" t="s">
        <v>66</v>
      </c>
      <c r="G7" s="13" t="s">
        <v>67</v>
      </c>
      <c r="H7" s="15"/>
      <c r="I7" s="15"/>
    </row>
    <row r="8" spans="1:10" s="13" customFormat="1" ht="14.45" x14ac:dyDescent="0.3">
      <c r="A8" s="14">
        <v>42342</v>
      </c>
      <c r="B8" s="13" t="s">
        <v>64</v>
      </c>
      <c r="C8" s="13" t="s">
        <v>65</v>
      </c>
      <c r="D8" s="13">
        <v>2.6019999999999999</v>
      </c>
      <c r="E8" s="13">
        <v>2.6110000000000002</v>
      </c>
      <c r="F8" s="13">
        <f>AVERAGE((E7-D7),(E8-D8))</f>
        <v>8.5000000000001741E-3</v>
      </c>
      <c r="G8" s="13">
        <f>STDEV((E7-D7),(E8-D8))</f>
        <v>7.0710678118678365E-4</v>
      </c>
      <c r="H8" s="16"/>
      <c r="I8" s="15"/>
    </row>
    <row r="9" spans="1:10" s="13" customFormat="1" ht="14.45" x14ac:dyDescent="0.3">
      <c r="A9" s="14"/>
      <c r="H9" s="16"/>
      <c r="I9" s="15"/>
    </row>
    <row r="10" spans="1:10" s="13" customFormat="1" ht="14.45" x14ac:dyDescent="0.3">
      <c r="A10" s="14">
        <v>42343</v>
      </c>
      <c r="B10" s="13">
        <v>1</v>
      </c>
      <c r="C10" s="13">
        <v>0.63400000000000001</v>
      </c>
      <c r="D10" s="13">
        <v>2.8330000000000002</v>
      </c>
      <c r="E10" s="13">
        <v>2.855</v>
      </c>
      <c r="F10" s="13">
        <f t="shared" ref="F10:F22" si="4">E10-$F$8</f>
        <v>2.8464999999999998</v>
      </c>
      <c r="G10">
        <f t="shared" ref="G10:G22" si="5">F10-D10</f>
        <v>1.3499999999999623E-2</v>
      </c>
      <c r="H10">
        <f t="shared" si="2"/>
        <v>0.26999999999999247</v>
      </c>
      <c r="I10">
        <f>H10/C10</f>
        <v>0.42586750788642347</v>
      </c>
    </row>
    <row r="11" spans="1:10" s="13" customFormat="1" ht="14.45" x14ac:dyDescent="0.3">
      <c r="A11" s="14">
        <v>42343</v>
      </c>
      <c r="B11" s="13">
        <v>2</v>
      </c>
      <c r="C11" s="13">
        <v>0.63400000000000001</v>
      </c>
      <c r="D11" s="13">
        <v>2.8620000000000001</v>
      </c>
      <c r="E11" s="13">
        <v>2.8839999999999999</v>
      </c>
      <c r="F11" s="13">
        <f t="shared" si="4"/>
        <v>2.8754999999999997</v>
      </c>
      <c r="G11">
        <f t="shared" si="5"/>
        <v>1.3499999999999623E-2</v>
      </c>
      <c r="H11">
        <f t="shared" si="2"/>
        <v>0.26999999999999247</v>
      </c>
      <c r="I11">
        <f t="shared" ref="I11:I22" si="6">H11/C11</f>
        <v>0.42586750788642347</v>
      </c>
    </row>
    <row r="12" spans="1:10" s="13" customFormat="1" ht="14.45" x14ac:dyDescent="0.3">
      <c r="A12" s="14">
        <v>42345</v>
      </c>
      <c r="B12" s="13">
        <v>1</v>
      </c>
      <c r="C12" s="13">
        <v>0.66200000000000003</v>
      </c>
      <c r="D12" s="13">
        <v>3.0019999999999998</v>
      </c>
      <c r="E12" s="13">
        <v>3.0270000000000001</v>
      </c>
      <c r="F12" s="13">
        <f t="shared" si="4"/>
        <v>3.0185</v>
      </c>
      <c r="G12">
        <f t="shared" si="5"/>
        <v>1.6500000000000181E-2</v>
      </c>
      <c r="H12">
        <f t="shared" si="2"/>
        <v>0.33000000000000362</v>
      </c>
      <c r="I12">
        <f t="shared" si="6"/>
        <v>0.49848942598187856</v>
      </c>
    </row>
    <row r="13" spans="1:10" s="13" customFormat="1" ht="14.45" x14ac:dyDescent="0.3">
      <c r="A13" s="14">
        <v>42345</v>
      </c>
      <c r="B13" s="13">
        <v>2</v>
      </c>
      <c r="C13" s="13">
        <v>0.66200000000000003</v>
      </c>
      <c r="D13" s="13">
        <v>3.1480000000000001</v>
      </c>
      <c r="E13" s="13">
        <v>3.169</v>
      </c>
      <c r="F13" s="13">
        <f t="shared" si="4"/>
        <v>3.1604999999999999</v>
      </c>
      <c r="G13">
        <f t="shared" si="5"/>
        <v>1.2499999999999734E-2</v>
      </c>
      <c r="H13">
        <f t="shared" si="2"/>
        <v>0.24999999999999467</v>
      </c>
      <c r="I13">
        <f t="shared" si="6"/>
        <v>0.37764350453171397</v>
      </c>
    </row>
    <row r="14" spans="1:10" ht="14.45" x14ac:dyDescent="0.3">
      <c r="A14" s="10">
        <v>42346</v>
      </c>
      <c r="B14" s="13">
        <v>1</v>
      </c>
      <c r="C14" s="13">
        <v>0.84499999999999997</v>
      </c>
      <c r="D14" s="13">
        <v>2.7839999999999998</v>
      </c>
      <c r="E14" s="13">
        <v>2.8180000000000001</v>
      </c>
      <c r="F14" s="13">
        <f t="shared" si="4"/>
        <v>2.8094999999999999</v>
      </c>
      <c r="G14">
        <f t="shared" si="5"/>
        <v>2.5500000000000078E-2</v>
      </c>
      <c r="H14">
        <f t="shared" si="2"/>
        <v>0.51000000000000156</v>
      </c>
      <c r="I14">
        <f t="shared" si="6"/>
        <v>0.60355029585799003</v>
      </c>
    </row>
    <row r="15" spans="1:10" ht="14.45" x14ac:dyDescent="0.3">
      <c r="A15" s="10">
        <v>42346</v>
      </c>
      <c r="B15" s="13">
        <v>2</v>
      </c>
      <c r="C15" s="13">
        <v>0.84499999999999997</v>
      </c>
      <c r="D15" s="13">
        <v>2.8730000000000002</v>
      </c>
      <c r="E15" s="13">
        <v>2.9</v>
      </c>
      <c r="F15" s="13">
        <f t="shared" si="4"/>
        <v>2.8914999999999997</v>
      </c>
      <c r="G15">
        <f t="shared" si="5"/>
        <v>1.8499999999999517E-2</v>
      </c>
      <c r="H15">
        <f t="shared" si="2"/>
        <v>0.36999999999999034</v>
      </c>
      <c r="I15">
        <f t="shared" si="6"/>
        <v>0.43786982248519568</v>
      </c>
    </row>
    <row r="16" spans="1:10" ht="14.45" x14ac:dyDescent="0.3">
      <c r="A16" s="10">
        <v>42349</v>
      </c>
      <c r="B16" s="13">
        <v>1</v>
      </c>
      <c r="C16" s="13">
        <v>0.85</v>
      </c>
      <c r="D16" s="13">
        <v>2.88</v>
      </c>
      <c r="E16" s="13">
        <v>2.9079999999999999</v>
      </c>
      <c r="F16" s="13">
        <f t="shared" si="4"/>
        <v>2.8994999999999997</v>
      </c>
      <c r="G16">
        <f t="shared" si="5"/>
        <v>1.9499999999999851E-2</v>
      </c>
      <c r="H16">
        <f t="shared" si="2"/>
        <v>0.38999999999999702</v>
      </c>
      <c r="I16">
        <f t="shared" si="6"/>
        <v>0.45882352941176119</v>
      </c>
    </row>
    <row r="17" spans="1:9" ht="14.45" x14ac:dyDescent="0.3">
      <c r="A17" s="10">
        <v>42353</v>
      </c>
      <c r="B17" s="13">
        <v>1</v>
      </c>
      <c r="C17" s="13">
        <v>0.78600000000000003</v>
      </c>
      <c r="D17" s="13">
        <v>2.835</v>
      </c>
      <c r="E17" s="13">
        <v>2.863</v>
      </c>
      <c r="F17" s="13">
        <f t="shared" si="4"/>
        <v>2.8544999999999998</v>
      </c>
      <c r="G17">
        <f t="shared" si="5"/>
        <v>1.9499999999999851E-2</v>
      </c>
      <c r="H17">
        <f t="shared" si="2"/>
        <v>0.38999999999999702</v>
      </c>
      <c r="I17">
        <f t="shared" si="6"/>
        <v>0.49618320610686639</v>
      </c>
    </row>
    <row r="18" spans="1:9" ht="14.45" x14ac:dyDescent="0.3">
      <c r="A18" s="10">
        <v>42353</v>
      </c>
      <c r="B18" s="13">
        <v>2</v>
      </c>
      <c r="C18" s="13">
        <v>0.78600000000000003</v>
      </c>
      <c r="D18" s="13">
        <v>2.871</v>
      </c>
      <c r="E18" s="13">
        <v>2.8980000000000001</v>
      </c>
      <c r="F18" s="13">
        <f t="shared" si="4"/>
        <v>2.8895</v>
      </c>
      <c r="G18">
        <f t="shared" si="5"/>
        <v>1.8499999999999961E-2</v>
      </c>
      <c r="H18">
        <f t="shared" si="2"/>
        <v>0.36999999999999922</v>
      </c>
      <c r="I18">
        <f t="shared" si="6"/>
        <v>0.47073791348600408</v>
      </c>
    </row>
    <row r="19" spans="1:9" ht="14.45" x14ac:dyDescent="0.3">
      <c r="A19" s="10">
        <v>42354</v>
      </c>
      <c r="B19" s="13">
        <v>1</v>
      </c>
      <c r="C19" s="13">
        <v>0.46600000000000003</v>
      </c>
      <c r="D19" s="13">
        <v>3.08</v>
      </c>
      <c r="E19" s="13">
        <v>3.097</v>
      </c>
      <c r="F19" s="13">
        <f t="shared" si="4"/>
        <v>3.0884999999999998</v>
      </c>
      <c r="G19">
        <f t="shared" si="5"/>
        <v>8.49999999999973E-3</v>
      </c>
      <c r="H19">
        <f t="shared" si="2"/>
        <v>0.1699999999999946</v>
      </c>
      <c r="I19">
        <f t="shared" si="6"/>
        <v>0.36480686695277809</v>
      </c>
    </row>
    <row r="20" spans="1:9" ht="14.45" x14ac:dyDescent="0.3">
      <c r="A20" s="10">
        <v>42354</v>
      </c>
      <c r="B20" s="13">
        <v>2</v>
      </c>
      <c r="C20" s="13">
        <v>0.46600000000000003</v>
      </c>
      <c r="D20" s="13">
        <v>2.859</v>
      </c>
      <c r="E20" s="13">
        <v>2.8759999999999999</v>
      </c>
      <c r="F20" s="13">
        <f t="shared" si="4"/>
        <v>2.8674999999999997</v>
      </c>
      <c r="G20">
        <f t="shared" si="5"/>
        <v>8.49999999999973E-3</v>
      </c>
      <c r="H20">
        <f t="shared" si="2"/>
        <v>0.1699999999999946</v>
      </c>
      <c r="I20">
        <f t="shared" si="6"/>
        <v>0.36480686695277809</v>
      </c>
    </row>
    <row r="21" spans="1:9" ht="14.45" x14ac:dyDescent="0.3">
      <c r="A21" s="10">
        <v>42355</v>
      </c>
      <c r="B21" s="13">
        <v>1</v>
      </c>
      <c r="C21" s="13">
        <v>0.88</v>
      </c>
      <c r="D21" s="13">
        <v>2.5099999999999998</v>
      </c>
      <c r="E21" s="13">
        <v>2.5409999999999999</v>
      </c>
      <c r="F21" s="13">
        <f t="shared" si="4"/>
        <v>2.5324999999999998</v>
      </c>
      <c r="G21">
        <f t="shared" si="5"/>
        <v>2.2499999999999964E-2</v>
      </c>
      <c r="H21">
        <f t="shared" si="2"/>
        <v>0.44999999999999929</v>
      </c>
      <c r="I21">
        <f t="shared" si="6"/>
        <v>0.51136363636363558</v>
      </c>
    </row>
    <row r="22" spans="1:9" ht="14.45" x14ac:dyDescent="0.3">
      <c r="A22" s="10">
        <v>42355</v>
      </c>
      <c r="B22" s="13">
        <v>2</v>
      </c>
      <c r="C22" s="13">
        <v>0.88</v>
      </c>
      <c r="D22" s="13">
        <v>2.7559999999999998</v>
      </c>
      <c r="E22" s="13">
        <v>2.786</v>
      </c>
      <c r="F22" s="13">
        <f t="shared" si="4"/>
        <v>2.7774999999999999</v>
      </c>
      <c r="G22">
        <f t="shared" si="5"/>
        <v>2.1500000000000075E-2</v>
      </c>
      <c r="H22">
        <f t="shared" si="2"/>
        <v>0.43000000000000149</v>
      </c>
      <c r="I22">
        <f t="shared" si="6"/>
        <v>0.48863636363636531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1" max="11" width="8.7109375" bestFit="1" customWidth="1"/>
    <col min="12" max="12" width="11.85546875" bestFit="1" customWidth="1"/>
    <col min="14" max="14" width="10.140625" bestFit="1" customWidth="1"/>
    <col min="15" max="15" width="13.85546875" bestFit="1" customWidth="1"/>
  </cols>
  <sheetData>
    <row r="1" spans="1:16" ht="14.45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ht="14.4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4.45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ht="14.45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ht="14.45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ht="14.45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ht="14.45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ht="14.45" x14ac:dyDescent="0.3">
      <c r="E13">
        <f>C8-K8</f>
        <v>0.59575000000000244</v>
      </c>
    </row>
    <row r="16" spans="1:16" ht="14.45" x14ac:dyDescent="0.3">
      <c r="O16">
        <f>AVERAGE(O4:O7)</f>
        <v>0.13080932749067697</v>
      </c>
    </row>
    <row r="17" spans="15: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2" max="12" width="12" bestFit="1" customWidth="1"/>
  </cols>
  <sheetData>
    <row r="1" spans="1:16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ht="14.45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ht="14.45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0.7109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5" x14ac:dyDescent="0.25"/>
  <cols>
    <col min="12" max="12" width="12.42578125" bestFit="1" customWidth="1"/>
  </cols>
  <sheetData>
    <row r="1" spans="1:16" ht="14.45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ht="14.45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ht="14.45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ht="14.45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ht="14.45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ht="14.45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ht="14.45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ht="14.45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ht="14.45" x14ac:dyDescent="0.3">
      <c r="O9">
        <v>0.69199999999999995</v>
      </c>
      <c r="P9">
        <v>0.45000000000001705</v>
      </c>
    </row>
    <row r="10" spans="1:16" ht="14.45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ht="14.45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ht="14.45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ht="14.45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ht="14.45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ht="14.45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ht="14.45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ht="14.45" x14ac:dyDescent="0.3">
      <c r="A18" s="10">
        <v>42327</v>
      </c>
      <c r="B18" t="s">
        <v>37</v>
      </c>
      <c r="C18">
        <v>0.69199999999999995</v>
      </c>
    </row>
    <row r="19" spans="1:29" ht="14.45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2015-04-14T00:27:10Z</dcterms:created>
  <dcterms:modified xsi:type="dcterms:W3CDTF">2015-12-18T22:10:04Z</dcterms:modified>
</cp:coreProperties>
</file>