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/>
  </bookViews>
  <sheets>
    <sheet name="Trial 1" sheetId="1" r:id="rId1"/>
    <sheet name="Trial 2" sheetId="2" r:id="rId2"/>
    <sheet name="Salts Calculations" sheetId="3" r:id="rId3"/>
  </sheets>
  <calcPr calcId="145621"/>
</workbook>
</file>

<file path=xl/calcChain.xml><?xml version="1.0" encoding="utf-8"?>
<calcChain xmlns="http://schemas.openxmlformats.org/spreadsheetml/2006/main">
  <c r="D13" i="3" l="1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O9" i="2"/>
  <c r="I9" i="2"/>
  <c r="K9" i="2"/>
  <c r="K8" i="2"/>
  <c r="L7" i="2"/>
  <c r="M7" i="2" s="1"/>
  <c r="L6" i="2"/>
  <c r="M6" i="2" s="1"/>
  <c r="L5" i="2"/>
  <c r="M5" i="2" s="1"/>
  <c r="L4" i="2"/>
  <c r="L9" i="2" s="1"/>
  <c r="L9" i="1"/>
  <c r="M9" i="1"/>
  <c r="K9" i="1"/>
  <c r="K8" i="1"/>
  <c r="L5" i="1"/>
  <c r="M5" i="1" s="1"/>
  <c r="L6" i="1"/>
  <c r="M6" i="1" s="1"/>
  <c r="L7" i="1"/>
  <c r="M7" i="1" s="1"/>
  <c r="M4" i="1"/>
  <c r="L4" i="1"/>
  <c r="O9" i="1" l="1"/>
  <c r="L8" i="2"/>
  <c r="M4" i="2"/>
  <c r="I9" i="1"/>
  <c r="G8" i="1"/>
  <c r="M8" i="2" l="1"/>
  <c r="M9" i="2"/>
  <c r="G7" i="2"/>
  <c r="G6" i="2"/>
  <c r="G5" i="2"/>
  <c r="G9" i="2" s="1"/>
  <c r="G4" i="2"/>
  <c r="G8" i="2" s="1"/>
  <c r="G9" i="1"/>
  <c r="G5" i="1"/>
  <c r="G6" i="1"/>
  <c r="G7" i="1"/>
  <c r="G4" i="1"/>
  <c r="D9" i="2"/>
  <c r="C9" i="2"/>
  <c r="B9" i="2"/>
  <c r="D8" i="2"/>
  <c r="C8" i="2"/>
  <c r="B8" i="2"/>
  <c r="F7" i="2"/>
  <c r="E7" i="2"/>
  <c r="F6" i="2"/>
  <c r="E6" i="2"/>
  <c r="F5" i="2"/>
  <c r="E5" i="2"/>
  <c r="F4" i="2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E8" i="2" l="1"/>
  <c r="E9" i="2"/>
  <c r="F8" i="2"/>
  <c r="F9" i="2"/>
</calcChain>
</file>

<file path=xl/sharedStrings.xml><?xml version="1.0" encoding="utf-8"?>
<sst xmlns="http://schemas.openxmlformats.org/spreadsheetml/2006/main" count="74" uniqueCount="34">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</sst>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E1" workbookViewId="0">
      <selection activeCell="P4" sqref="P4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2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3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4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x14ac:dyDescent="0.3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J14" sqref="J14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5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</row>
    <row r="4" spans="1:15" ht="15" x14ac:dyDescent="0.3">
      <c r="A4">
        <v>1</v>
      </c>
      <c r="B4">
        <v>13.122</v>
      </c>
      <c r="C4">
        <v>13.925000000000001</v>
      </c>
      <c r="E4">
        <f>C4-B4</f>
        <v>0.80300000000000082</v>
      </c>
      <c r="F4">
        <f>D4-B4</f>
        <v>-13.122</v>
      </c>
      <c r="G4">
        <f>F4/0.05</f>
        <v>-262.44</v>
      </c>
      <c r="K4">
        <v>13.116</v>
      </c>
      <c r="L4">
        <f>K4-B4</f>
        <v>-6.0000000000002274E-3</v>
      </c>
      <c r="M4">
        <f>L4/0.05</f>
        <v>-0.12000000000000455</v>
      </c>
    </row>
    <row r="5" spans="1:15" ht="15" x14ac:dyDescent="0.3">
      <c r="A5">
        <v>2</v>
      </c>
      <c r="B5">
        <v>13.093999999999999</v>
      </c>
      <c r="C5">
        <v>14.11</v>
      </c>
      <c r="E5">
        <f t="shared" ref="E5:E7" si="0">C5-B5</f>
        <v>1.016</v>
      </c>
      <c r="F5">
        <f t="shared" ref="F5:F7" si="1">D5-B5</f>
        <v>-13.093999999999999</v>
      </c>
      <c r="G5">
        <f t="shared" ref="G5:G7" si="2">F5/0.05</f>
        <v>-261.88</v>
      </c>
      <c r="K5">
        <v>13.129</v>
      </c>
      <c r="L5">
        <f t="shared" ref="L5:L7" si="3">K5-B5</f>
        <v>3.5000000000000142E-2</v>
      </c>
      <c r="M5">
        <f t="shared" ref="M5:M7" si="4">L5/0.05</f>
        <v>0.70000000000000284</v>
      </c>
    </row>
    <row r="6" spans="1:15" ht="15" x14ac:dyDescent="0.3">
      <c r="A6">
        <v>3</v>
      </c>
      <c r="B6">
        <v>13.054</v>
      </c>
      <c r="C6">
        <v>15.205</v>
      </c>
      <c r="E6">
        <f t="shared" si="0"/>
        <v>2.1509999999999998</v>
      </c>
      <c r="F6">
        <f t="shared" si="1"/>
        <v>-13.054</v>
      </c>
      <c r="G6">
        <f t="shared" si="2"/>
        <v>-261.08</v>
      </c>
      <c r="K6">
        <v>13.096</v>
      </c>
      <c r="L6">
        <f t="shared" si="3"/>
        <v>4.1999999999999815E-2</v>
      </c>
      <c r="M6">
        <f t="shared" si="4"/>
        <v>0.83999999999999631</v>
      </c>
    </row>
    <row r="7" spans="1:15" ht="15" thickBot="1" x14ac:dyDescent="0.35">
      <c r="A7">
        <v>4</v>
      </c>
      <c r="B7">
        <v>13.108000000000001</v>
      </c>
      <c r="C7">
        <v>16.050999999999998</v>
      </c>
      <c r="E7">
        <f t="shared" si="0"/>
        <v>2.9429999999999978</v>
      </c>
      <c r="F7">
        <f t="shared" si="1"/>
        <v>-13.108000000000001</v>
      </c>
      <c r="G7">
        <f t="shared" si="2"/>
        <v>-262.15999999999997</v>
      </c>
      <c r="K7">
        <v>13.129</v>
      </c>
      <c r="L7">
        <f t="shared" si="3"/>
        <v>2.0999999999999019E-2</v>
      </c>
      <c r="M7">
        <f t="shared" si="4"/>
        <v>0.41999999999998039</v>
      </c>
    </row>
    <row r="8" spans="1:15" x14ac:dyDescent="0.3">
      <c r="A8" t="s">
        <v>8</v>
      </c>
      <c r="B8">
        <f>AVERAGE(B4:B7)</f>
        <v>13.0945</v>
      </c>
      <c r="C8">
        <f t="shared" ref="C8:G8" si="5">AVERAGE(C4:C7)</f>
        <v>14.822749999999999</v>
      </c>
      <c r="D8" t="e">
        <f t="shared" si="5"/>
        <v>#DIV/0!</v>
      </c>
      <c r="E8">
        <f t="shared" si="5"/>
        <v>1.7282499999999996</v>
      </c>
      <c r="F8">
        <f t="shared" si="5"/>
        <v>-13.0945</v>
      </c>
      <c r="G8">
        <f t="shared" si="5"/>
        <v>-261.89</v>
      </c>
      <c r="I8" s="2" t="s">
        <v>14</v>
      </c>
      <c r="J8" s="5"/>
      <c r="K8">
        <f t="shared" ref="K8:M8" si="6">AVERAGE(K4:K7)</f>
        <v>13.117499999999998</v>
      </c>
      <c r="L8">
        <f t="shared" si="6"/>
        <v>2.2999999999999687E-2</v>
      </c>
      <c r="M8">
        <f t="shared" si="6"/>
        <v>0.45999999999999375</v>
      </c>
      <c r="O8" s="2" t="s">
        <v>14</v>
      </c>
    </row>
    <row r="9" spans="1:15" x14ac:dyDescent="0.3">
      <c r="A9" t="s">
        <v>9</v>
      </c>
      <c r="B9">
        <f>STDEV(B4:B7)</f>
        <v>2.9320072760255257E-2</v>
      </c>
      <c r="C9">
        <f t="shared" ref="C9:G9" si="7">STDEV(C4:C7)</f>
        <v>0.99476642987185615</v>
      </c>
      <c r="D9" t="e">
        <f t="shared" si="7"/>
        <v>#DIV/0!</v>
      </c>
      <c r="E9">
        <f t="shared" si="7"/>
        <v>1.0029494420624259</v>
      </c>
      <c r="F9">
        <f t="shared" si="7"/>
        <v>2.9320072760255257E-2</v>
      </c>
      <c r="G9">
        <f t="shared" si="7"/>
        <v>0.58640145520510834</v>
      </c>
      <c r="I9" s="3">
        <f>G8/D1</f>
        <v>-286.21857923497265</v>
      </c>
      <c r="J9" s="5"/>
      <c r="K9">
        <f t="shared" ref="K9:M9" si="8">STDEV(K4:K7)</f>
        <v>1.558845726811965E-2</v>
      </c>
      <c r="L9">
        <f t="shared" si="8"/>
        <v>2.1213203435596531E-2</v>
      </c>
      <c r="M9">
        <f t="shared" si="8"/>
        <v>0.42426406871193062</v>
      </c>
      <c r="O9" s="3">
        <f>M8/D1</f>
        <v>0.50273224043715159</v>
      </c>
    </row>
    <row r="10" spans="1:15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77734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Salts Calculations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2015-04-16T17:22:55Z</dcterms:modified>
</cp:coreProperties>
</file>