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esktop\Trasporti\Rilievo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O17" i="1"/>
  <c r="N17" i="1"/>
  <c r="M17" i="1"/>
  <c r="Q16" i="1"/>
  <c r="Q15" i="1"/>
  <c r="Q14" i="1"/>
  <c r="Q13" i="1"/>
  <c r="M14" i="1"/>
  <c r="M15" i="1"/>
  <c r="M16" i="1"/>
  <c r="P14" i="1"/>
  <c r="P15" i="1"/>
  <c r="O14" i="1"/>
  <c r="O16" i="1"/>
  <c r="N15" i="1"/>
  <c r="N16" i="1"/>
  <c r="O13" i="1"/>
  <c r="P13" i="1"/>
  <c r="N13" i="1"/>
  <c r="BE7" i="1"/>
  <c r="BD7" i="1"/>
  <c r="BF6" i="1"/>
  <c r="BD6" i="1"/>
  <c r="BP5" i="1"/>
  <c r="BO5" i="1"/>
  <c r="BF5" i="1"/>
  <c r="BE5" i="1"/>
  <c r="AE4" i="1"/>
  <c r="AD4" i="1"/>
  <c r="V6" i="1"/>
  <c r="U6" i="1"/>
  <c r="W5" i="1"/>
  <c r="U5" i="1"/>
  <c r="W4" i="1"/>
  <c r="V4" i="1"/>
</calcChain>
</file>

<file path=xl/sharedStrings.xml><?xml version="1.0" encoding="utf-8"?>
<sst xmlns="http://schemas.openxmlformats.org/spreadsheetml/2006/main" count="94" uniqueCount="14">
  <si>
    <t>Bicicletta</t>
  </si>
  <si>
    <t>Motociclo</t>
  </si>
  <si>
    <t>Autovettura</t>
  </si>
  <si>
    <t>Veicolo comm leggero</t>
  </si>
  <si>
    <t>Veicolo comm pesante</t>
  </si>
  <si>
    <t>Autobus</t>
  </si>
  <si>
    <t>Autoarticolato</t>
  </si>
  <si>
    <t>-</t>
  </si>
  <si>
    <t>Gardone</t>
  </si>
  <si>
    <t>Polaveno</t>
  </si>
  <si>
    <t>Sarezzo</t>
  </si>
  <si>
    <t>Via sfig</t>
  </si>
  <si>
    <t>Tot</t>
  </si>
  <si>
    <t>Piazza A. Canossi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</si>
</sst>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1" xfId="0" applyFont="1" applyFill="1" applyBorder="1"/>
    <xf numFmtId="0" fontId="2" fillId="0" borderId="14" xfId="0" applyFont="1" applyBorder="1" applyAlignment="1"/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8"/>
  <sheetViews>
    <sheetView tabSelected="1" topLeftCell="G1" zoomScale="160" zoomScaleNormal="160" workbookViewId="0">
      <selection activeCell="N4" sqref="L4:N4"/>
    </sheetView>
  </sheetViews>
  <sheetFormatPr defaultRowHeight="15" x14ac:dyDescent="0.25"/>
  <cols>
    <col min="1" max="1" width="5.5703125" customWidth="1"/>
    <col min="2" max="20" width="5.7109375" customWidth="1"/>
  </cols>
  <sheetData>
    <row r="1" spans="1:79" x14ac:dyDescent="0.25">
      <c r="M1">
        <v>0.2</v>
      </c>
      <c r="Q1">
        <v>0.3</v>
      </c>
      <c r="U1">
        <v>1</v>
      </c>
      <c r="Y1">
        <v>1.5</v>
      </c>
      <c r="AC1">
        <v>2.5</v>
      </c>
      <c r="AG1">
        <v>5</v>
      </c>
      <c r="AK1">
        <v>5</v>
      </c>
      <c r="AO1" s="1"/>
      <c r="AP1" s="1"/>
    </row>
    <row r="2" spans="1:7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0"/>
      <c r="L2" s="10"/>
      <c r="M2" s="46" t="s">
        <v>0</v>
      </c>
      <c r="N2" s="46"/>
      <c r="O2" s="46"/>
      <c r="P2" s="46"/>
      <c r="Q2" s="46" t="s">
        <v>1</v>
      </c>
      <c r="R2" s="46"/>
      <c r="S2" s="46"/>
      <c r="T2" s="46"/>
      <c r="U2" s="46" t="s">
        <v>2</v>
      </c>
      <c r="V2" s="46"/>
      <c r="W2" s="46"/>
      <c r="X2" s="46"/>
      <c r="Y2" s="46" t="s">
        <v>3</v>
      </c>
      <c r="Z2" s="46"/>
      <c r="AA2" s="46"/>
      <c r="AB2" s="46"/>
      <c r="AC2" s="47" t="s">
        <v>4</v>
      </c>
      <c r="AD2" s="47"/>
      <c r="AE2" s="47"/>
      <c r="AF2" s="47"/>
      <c r="AG2" s="40" t="s">
        <v>5</v>
      </c>
      <c r="AH2" s="41"/>
      <c r="AI2" s="41"/>
      <c r="AJ2" s="42"/>
      <c r="AK2" s="40" t="s">
        <v>6</v>
      </c>
      <c r="AL2" s="41"/>
      <c r="AM2" s="41"/>
      <c r="AN2" s="41"/>
      <c r="AO2" s="30"/>
      <c r="AP2" s="1"/>
      <c r="AT2">
        <v>0.2</v>
      </c>
      <c r="AY2">
        <v>0.3</v>
      </c>
      <c r="BD2">
        <v>1</v>
      </c>
      <c r="BI2">
        <v>1.5</v>
      </c>
      <c r="BO2">
        <v>2.5</v>
      </c>
      <c r="BU2">
        <v>5</v>
      </c>
      <c r="BX2">
        <v>5</v>
      </c>
      <c r="CA2" s="1"/>
    </row>
    <row r="3" spans="1:79" x14ac:dyDescent="0.25">
      <c r="A3" s="1"/>
      <c r="B3" s="7"/>
      <c r="C3" s="7"/>
      <c r="D3" s="7"/>
      <c r="E3" s="7"/>
      <c r="F3" s="7"/>
      <c r="G3" s="7"/>
      <c r="H3" s="7"/>
      <c r="I3" s="7"/>
      <c r="J3" s="7"/>
      <c r="K3" s="11"/>
      <c r="L3" s="11"/>
      <c r="M3" s="16">
        <v>1</v>
      </c>
      <c r="N3" s="16">
        <v>2</v>
      </c>
      <c r="O3" s="16">
        <v>3</v>
      </c>
      <c r="P3" s="16">
        <v>4</v>
      </c>
      <c r="Q3" s="17">
        <v>1</v>
      </c>
      <c r="R3" s="16">
        <v>2</v>
      </c>
      <c r="S3" s="16">
        <v>3</v>
      </c>
      <c r="T3" s="16">
        <v>4</v>
      </c>
      <c r="U3" s="16">
        <v>1</v>
      </c>
      <c r="V3" s="16">
        <v>2</v>
      </c>
      <c r="W3" s="16">
        <v>3</v>
      </c>
      <c r="X3" s="16">
        <v>4</v>
      </c>
      <c r="Y3" s="17">
        <v>1</v>
      </c>
      <c r="Z3" s="16">
        <v>2</v>
      </c>
      <c r="AA3" s="16">
        <v>3</v>
      </c>
      <c r="AB3" s="16">
        <v>4</v>
      </c>
      <c r="AC3" s="16">
        <v>1</v>
      </c>
      <c r="AD3" s="16">
        <v>2</v>
      </c>
      <c r="AE3" s="16">
        <v>3</v>
      </c>
      <c r="AF3" s="16">
        <v>4</v>
      </c>
      <c r="AG3" s="17">
        <v>1</v>
      </c>
      <c r="AH3" s="16">
        <v>2</v>
      </c>
      <c r="AI3" s="16">
        <v>3</v>
      </c>
      <c r="AJ3" s="16">
        <v>4</v>
      </c>
      <c r="AK3" s="18">
        <v>1</v>
      </c>
      <c r="AL3" s="18">
        <v>2</v>
      </c>
      <c r="AM3" s="18">
        <v>3</v>
      </c>
      <c r="AN3" s="29">
        <v>4</v>
      </c>
      <c r="AO3" s="1"/>
      <c r="AP3" s="1"/>
      <c r="AQ3" s="1"/>
      <c r="AR3" s="10"/>
      <c r="AS3" s="10"/>
      <c r="AT3" s="43" t="s">
        <v>0</v>
      </c>
      <c r="AU3" s="44"/>
      <c r="AV3" s="44"/>
      <c r="AW3" s="44"/>
      <c r="AX3" s="45"/>
      <c r="AY3" s="43" t="s">
        <v>1</v>
      </c>
      <c r="AZ3" s="44"/>
      <c r="BA3" s="44"/>
      <c r="BB3" s="44"/>
      <c r="BC3" s="45"/>
      <c r="BD3" s="43" t="s">
        <v>2</v>
      </c>
      <c r="BE3" s="44"/>
      <c r="BF3" s="44"/>
      <c r="BG3" s="44"/>
      <c r="BH3" s="45"/>
      <c r="BI3" s="43" t="s">
        <v>3</v>
      </c>
      <c r="BJ3" s="44"/>
      <c r="BK3" s="44"/>
      <c r="BL3" s="44"/>
      <c r="BM3" s="45"/>
      <c r="BN3" s="40" t="s">
        <v>4</v>
      </c>
      <c r="BO3" s="41"/>
      <c r="BP3" s="41"/>
      <c r="BQ3" s="41"/>
      <c r="BR3" s="42"/>
      <c r="BS3" s="40" t="s">
        <v>5</v>
      </c>
      <c r="BT3" s="41"/>
      <c r="BU3" s="41"/>
      <c r="BV3" s="42"/>
      <c r="BW3" s="40" t="s">
        <v>6</v>
      </c>
      <c r="BX3" s="41"/>
      <c r="BY3" s="41"/>
      <c r="BZ3" s="41"/>
      <c r="CA3" s="30"/>
    </row>
    <row r="4" spans="1:79" ht="15" customHeight="1" x14ac:dyDescent="0.25">
      <c r="A4" s="4"/>
      <c r="B4" s="1"/>
      <c r="C4" s="1"/>
      <c r="D4" s="1"/>
      <c r="E4" s="1"/>
      <c r="F4" s="1"/>
      <c r="G4" s="1"/>
      <c r="H4" s="1">
        <f>21+18+10+8</f>
        <v>57</v>
      </c>
      <c r="I4" s="1"/>
      <c r="J4" s="1" t="s">
        <v>8</v>
      </c>
      <c r="K4" s="10"/>
      <c r="L4" s="19">
        <v>1</v>
      </c>
      <c r="M4" s="21" t="s">
        <v>7</v>
      </c>
      <c r="N4" s="22">
        <v>0</v>
      </c>
      <c r="O4" s="22">
        <v>1</v>
      </c>
      <c r="P4" s="23">
        <v>0</v>
      </c>
      <c r="Q4" s="21" t="s">
        <v>7</v>
      </c>
      <c r="R4" s="22">
        <v>0</v>
      </c>
      <c r="S4" s="22">
        <v>3</v>
      </c>
      <c r="T4" s="23">
        <v>0</v>
      </c>
      <c r="U4" s="13" t="s">
        <v>7</v>
      </c>
      <c r="V4" s="13">
        <f>49+42+37+39</f>
        <v>167</v>
      </c>
      <c r="W4" s="13">
        <f>225+248+228+184</f>
        <v>885</v>
      </c>
      <c r="X4" s="13">
        <v>0</v>
      </c>
      <c r="Y4" s="21" t="s">
        <v>7</v>
      </c>
      <c r="Z4" s="22">
        <v>9</v>
      </c>
      <c r="AA4" s="22">
        <v>35</v>
      </c>
      <c r="AB4" s="23">
        <v>0</v>
      </c>
      <c r="AC4" s="21" t="s">
        <v>7</v>
      </c>
      <c r="AD4" s="22">
        <f>3+1</f>
        <v>4</v>
      </c>
      <c r="AE4" s="22">
        <f>8+7+7+8</f>
        <v>30</v>
      </c>
      <c r="AF4" s="23">
        <v>0</v>
      </c>
      <c r="AG4" s="13" t="s">
        <v>7</v>
      </c>
      <c r="AH4" s="13">
        <v>2</v>
      </c>
      <c r="AI4" s="13">
        <v>6</v>
      </c>
      <c r="AJ4" s="13">
        <v>0</v>
      </c>
      <c r="AK4" s="5" t="s">
        <v>7</v>
      </c>
      <c r="AL4" s="31">
        <v>0</v>
      </c>
      <c r="AM4" s="31">
        <v>4</v>
      </c>
      <c r="AN4" s="31">
        <v>0</v>
      </c>
      <c r="AO4" s="1"/>
      <c r="AP4" s="1"/>
      <c r="AQ4" s="7"/>
      <c r="AR4" s="11"/>
      <c r="AS4" s="11"/>
      <c r="AT4" s="16">
        <v>1</v>
      </c>
      <c r="AU4" s="16">
        <v>2</v>
      </c>
      <c r="AV4" s="16">
        <v>3</v>
      </c>
      <c r="AW4" s="16">
        <v>4</v>
      </c>
      <c r="AX4" s="16" t="s">
        <v>12</v>
      </c>
      <c r="AY4" s="17">
        <v>1</v>
      </c>
      <c r="AZ4" s="16">
        <v>2</v>
      </c>
      <c r="BA4" s="16">
        <v>3</v>
      </c>
      <c r="BB4" s="16">
        <v>4</v>
      </c>
      <c r="BC4" s="16" t="s">
        <v>12</v>
      </c>
      <c r="BD4" s="16">
        <v>1</v>
      </c>
      <c r="BE4" s="16">
        <v>2</v>
      </c>
      <c r="BF4" s="16">
        <v>3</v>
      </c>
      <c r="BG4" s="16">
        <v>4</v>
      </c>
      <c r="BH4" s="16" t="s">
        <v>12</v>
      </c>
      <c r="BI4" s="17">
        <v>1</v>
      </c>
      <c r="BJ4" s="16">
        <v>2</v>
      </c>
      <c r="BK4" s="16">
        <v>3</v>
      </c>
      <c r="BL4" s="16">
        <v>4</v>
      </c>
      <c r="BM4" s="16" t="s">
        <v>12</v>
      </c>
      <c r="BN4" s="16">
        <v>1</v>
      </c>
      <c r="BO4" s="16">
        <v>2</v>
      </c>
      <c r="BP4" s="16">
        <v>3</v>
      </c>
      <c r="BQ4" s="16">
        <v>4</v>
      </c>
      <c r="BR4" s="16" t="s">
        <v>12</v>
      </c>
      <c r="BS4" s="17">
        <v>1</v>
      </c>
      <c r="BT4" s="16">
        <v>2</v>
      </c>
      <c r="BU4" s="16">
        <v>3</v>
      </c>
      <c r="BV4" s="16">
        <v>4</v>
      </c>
      <c r="BW4" s="18">
        <v>1</v>
      </c>
      <c r="BX4" s="18">
        <v>2</v>
      </c>
      <c r="BY4" s="18">
        <v>3</v>
      </c>
      <c r="BZ4" s="29">
        <v>4</v>
      </c>
      <c r="CA4" s="1"/>
    </row>
    <row r="5" spans="1:79" x14ac:dyDescent="0.25">
      <c r="A5" s="4"/>
      <c r="B5" s="1"/>
      <c r="C5" s="1"/>
      <c r="D5" s="1"/>
      <c r="E5" s="1"/>
      <c r="F5" s="1"/>
      <c r="G5" s="1"/>
      <c r="H5" s="1">
        <f>11+8+7+9</f>
        <v>35</v>
      </c>
      <c r="I5" s="1"/>
      <c r="J5" s="1" t="s">
        <v>9</v>
      </c>
      <c r="K5" s="10"/>
      <c r="L5" s="19">
        <v>2</v>
      </c>
      <c r="M5" s="24">
        <v>2</v>
      </c>
      <c r="N5" s="13" t="s">
        <v>7</v>
      </c>
      <c r="O5" s="13">
        <v>2</v>
      </c>
      <c r="P5" s="25">
        <v>0</v>
      </c>
      <c r="Q5" s="24">
        <v>0</v>
      </c>
      <c r="R5" s="13" t="s">
        <v>7</v>
      </c>
      <c r="S5" s="13">
        <v>2</v>
      </c>
      <c r="T5" s="25">
        <v>0</v>
      </c>
      <c r="U5" s="13">
        <f>27+29+34+24</f>
        <v>114</v>
      </c>
      <c r="V5" s="13" t="s">
        <v>7</v>
      </c>
      <c r="W5" s="13">
        <f>26+43+28+26</f>
        <v>123</v>
      </c>
      <c r="X5" s="13">
        <v>0</v>
      </c>
      <c r="Y5" s="24">
        <v>6</v>
      </c>
      <c r="Z5" s="13" t="s">
        <v>7</v>
      </c>
      <c r="AA5" s="13">
        <v>8</v>
      </c>
      <c r="AB5" s="25">
        <v>0</v>
      </c>
      <c r="AC5" s="24">
        <v>2</v>
      </c>
      <c r="AD5" s="13" t="s">
        <v>7</v>
      </c>
      <c r="AE5" s="13">
        <v>6</v>
      </c>
      <c r="AF5" s="25">
        <v>0</v>
      </c>
      <c r="AG5" s="13">
        <v>1</v>
      </c>
      <c r="AH5" s="13" t="s">
        <v>7</v>
      </c>
      <c r="AI5" s="13">
        <v>2</v>
      </c>
      <c r="AJ5" s="13">
        <v>0</v>
      </c>
      <c r="AK5" s="31">
        <v>0</v>
      </c>
      <c r="AL5" s="5" t="s">
        <v>7</v>
      </c>
      <c r="AM5" s="31">
        <v>1</v>
      </c>
      <c r="AN5" s="5">
        <v>0</v>
      </c>
      <c r="AO5" s="1"/>
      <c r="AP5" s="1"/>
      <c r="AQ5" s="1" t="s">
        <v>8</v>
      </c>
      <c r="AR5" s="10"/>
      <c r="AS5" s="19">
        <v>1</v>
      </c>
      <c r="AT5" s="21" t="s">
        <v>7</v>
      </c>
      <c r="AU5" s="22">
        <v>0</v>
      </c>
      <c r="AV5" s="22">
        <v>1</v>
      </c>
      <c r="AW5" s="23">
        <v>0</v>
      </c>
      <c r="AX5" s="22"/>
      <c r="AY5" s="21" t="s">
        <v>7</v>
      </c>
      <c r="AZ5" s="22">
        <v>0</v>
      </c>
      <c r="BA5" s="22">
        <v>3</v>
      </c>
      <c r="BB5" s="23">
        <v>0</v>
      </c>
      <c r="BC5" s="13"/>
      <c r="BD5" s="13" t="s">
        <v>7</v>
      </c>
      <c r="BE5" s="13">
        <f>49+42+37+39</f>
        <v>167</v>
      </c>
      <c r="BF5" s="13">
        <f>225+248+228+184</f>
        <v>885</v>
      </c>
      <c r="BG5" s="13">
        <v>0</v>
      </c>
      <c r="BH5" s="13"/>
      <c r="BI5" s="21" t="s">
        <v>7</v>
      </c>
      <c r="BJ5" s="22">
        <v>9</v>
      </c>
      <c r="BK5" s="22">
        <v>35</v>
      </c>
      <c r="BL5" s="23">
        <v>0</v>
      </c>
      <c r="BM5" s="22"/>
      <c r="BN5" s="21" t="s">
        <v>7</v>
      </c>
      <c r="BO5" s="22">
        <f>3+1</f>
        <v>4</v>
      </c>
      <c r="BP5" s="22">
        <f>8+7+7+8</f>
        <v>30</v>
      </c>
      <c r="BQ5" s="23">
        <v>0</v>
      </c>
      <c r="BR5" s="13"/>
      <c r="BS5" s="13" t="s">
        <v>7</v>
      </c>
      <c r="BT5" s="13">
        <v>2</v>
      </c>
      <c r="BU5" s="13">
        <v>6</v>
      </c>
      <c r="BV5" s="13">
        <v>0</v>
      </c>
      <c r="BW5" s="5" t="s">
        <v>7</v>
      </c>
      <c r="BX5" s="31">
        <v>0</v>
      </c>
      <c r="BY5" s="31">
        <v>4</v>
      </c>
      <c r="BZ5" s="31">
        <v>0</v>
      </c>
      <c r="CA5" s="1"/>
    </row>
    <row r="6" spans="1:79" x14ac:dyDescent="0.25">
      <c r="A6" s="4"/>
      <c r="B6" s="1"/>
      <c r="C6" s="1"/>
      <c r="D6" s="1"/>
      <c r="E6" s="1"/>
      <c r="F6" s="1"/>
      <c r="G6" s="1"/>
      <c r="H6" s="1">
        <f>6+5+2+1+4</f>
        <v>18</v>
      </c>
      <c r="I6" s="1"/>
      <c r="J6" s="1" t="s">
        <v>10</v>
      </c>
      <c r="K6" s="10"/>
      <c r="L6" s="19">
        <v>3</v>
      </c>
      <c r="M6" s="24">
        <v>2</v>
      </c>
      <c r="N6" s="13">
        <v>1</v>
      </c>
      <c r="O6" s="13" t="s">
        <v>7</v>
      </c>
      <c r="P6" s="25">
        <v>0</v>
      </c>
      <c r="Q6" s="24">
        <v>4</v>
      </c>
      <c r="R6" s="13">
        <v>1</v>
      </c>
      <c r="S6" s="13" t="s">
        <v>7</v>
      </c>
      <c r="T6" s="25">
        <v>0</v>
      </c>
      <c r="U6" s="13">
        <f>289+248+222+169</f>
        <v>928</v>
      </c>
      <c r="V6" s="13">
        <f>37+46+23+47</f>
        <v>153</v>
      </c>
      <c r="W6" s="13" t="s">
        <v>7</v>
      </c>
      <c r="X6" s="13">
        <v>0</v>
      </c>
      <c r="Y6" s="24">
        <v>25</v>
      </c>
      <c r="Z6" s="13">
        <v>9</v>
      </c>
      <c r="AA6" s="13" t="s">
        <v>7</v>
      </c>
      <c r="AB6" s="25">
        <v>0</v>
      </c>
      <c r="AC6" s="24">
        <v>21</v>
      </c>
      <c r="AD6" s="13">
        <v>14</v>
      </c>
      <c r="AE6" s="13" t="s">
        <v>7</v>
      </c>
      <c r="AF6" s="25">
        <v>0</v>
      </c>
      <c r="AG6" s="13">
        <v>6</v>
      </c>
      <c r="AH6" s="13">
        <v>1</v>
      </c>
      <c r="AI6" s="13" t="s">
        <v>7</v>
      </c>
      <c r="AJ6" s="13">
        <v>0</v>
      </c>
      <c r="AK6" s="31">
        <v>3</v>
      </c>
      <c r="AL6" s="31">
        <v>2</v>
      </c>
      <c r="AM6" s="5" t="s">
        <v>7</v>
      </c>
      <c r="AN6" s="5">
        <v>0</v>
      </c>
      <c r="AO6" s="1"/>
      <c r="AP6" s="1"/>
      <c r="AQ6" s="1" t="s">
        <v>9</v>
      </c>
      <c r="AR6" s="10"/>
      <c r="AS6" s="19">
        <v>2</v>
      </c>
      <c r="AT6" s="24">
        <v>2</v>
      </c>
      <c r="AU6" s="13" t="s">
        <v>7</v>
      </c>
      <c r="AV6" s="13">
        <v>2</v>
      </c>
      <c r="AW6" s="25">
        <v>0</v>
      </c>
      <c r="AX6" s="13"/>
      <c r="AY6" s="24">
        <v>0</v>
      </c>
      <c r="AZ6" s="13" t="s">
        <v>7</v>
      </c>
      <c r="BA6" s="13">
        <v>2</v>
      </c>
      <c r="BB6" s="25">
        <v>0</v>
      </c>
      <c r="BC6" s="13"/>
      <c r="BD6" s="13">
        <f>27+29+34+24</f>
        <v>114</v>
      </c>
      <c r="BE6" s="13" t="s">
        <v>7</v>
      </c>
      <c r="BF6" s="13">
        <f>26+43+28+26</f>
        <v>123</v>
      </c>
      <c r="BG6" s="13">
        <v>0</v>
      </c>
      <c r="BH6" s="13"/>
      <c r="BI6" s="24">
        <v>6</v>
      </c>
      <c r="BJ6" s="13" t="s">
        <v>7</v>
      </c>
      <c r="BK6" s="13">
        <v>8</v>
      </c>
      <c r="BL6" s="25">
        <v>0</v>
      </c>
      <c r="BM6" s="13"/>
      <c r="BN6" s="24">
        <v>2</v>
      </c>
      <c r="BO6" s="13" t="s">
        <v>7</v>
      </c>
      <c r="BP6" s="13">
        <v>6</v>
      </c>
      <c r="BQ6" s="25">
        <v>0</v>
      </c>
      <c r="BR6" s="13"/>
      <c r="BS6" s="13">
        <v>1</v>
      </c>
      <c r="BT6" s="13" t="s">
        <v>7</v>
      </c>
      <c r="BU6" s="13">
        <v>2</v>
      </c>
      <c r="BV6" s="13">
        <v>0</v>
      </c>
      <c r="BW6" s="31">
        <v>0</v>
      </c>
      <c r="BX6" s="5" t="s">
        <v>7</v>
      </c>
      <c r="BY6" s="31">
        <v>1</v>
      </c>
      <c r="BZ6" s="5">
        <v>0</v>
      </c>
      <c r="CA6" s="1"/>
    </row>
    <row r="7" spans="1:79" x14ac:dyDescent="0.25">
      <c r="A7" s="4"/>
      <c r="B7" s="1"/>
      <c r="C7" s="1"/>
      <c r="D7" s="1"/>
      <c r="E7" s="1"/>
      <c r="F7" s="1"/>
      <c r="G7" s="1"/>
      <c r="H7" s="1">
        <f>1</f>
        <v>1</v>
      </c>
      <c r="I7" s="1"/>
      <c r="J7" s="9" t="s">
        <v>11</v>
      </c>
      <c r="K7" s="10"/>
      <c r="L7" s="20">
        <v>4</v>
      </c>
      <c r="M7" s="26">
        <v>0</v>
      </c>
      <c r="N7" s="27">
        <v>0</v>
      </c>
      <c r="O7" s="27">
        <v>0</v>
      </c>
      <c r="P7" s="28" t="s">
        <v>7</v>
      </c>
      <c r="Q7" s="26">
        <v>0</v>
      </c>
      <c r="R7" s="27">
        <v>0</v>
      </c>
      <c r="S7" s="27">
        <v>0</v>
      </c>
      <c r="T7" s="28" t="s">
        <v>7</v>
      </c>
      <c r="U7" s="13">
        <v>0</v>
      </c>
      <c r="V7" s="13">
        <v>4</v>
      </c>
      <c r="W7" s="13">
        <v>4</v>
      </c>
      <c r="X7" s="13" t="s">
        <v>7</v>
      </c>
      <c r="Y7" s="26">
        <v>0</v>
      </c>
      <c r="Z7" s="27">
        <v>0</v>
      </c>
      <c r="AA7" s="27">
        <v>0</v>
      </c>
      <c r="AB7" s="28" t="s">
        <v>7</v>
      </c>
      <c r="AC7" s="26">
        <v>0</v>
      </c>
      <c r="AD7" s="27">
        <v>0</v>
      </c>
      <c r="AE7" s="27">
        <v>0</v>
      </c>
      <c r="AF7" s="28" t="s">
        <v>7</v>
      </c>
      <c r="AG7" s="13">
        <v>0</v>
      </c>
      <c r="AH7" s="13">
        <v>2</v>
      </c>
      <c r="AI7" s="13">
        <v>0</v>
      </c>
      <c r="AJ7" s="13" t="s">
        <v>7</v>
      </c>
      <c r="AK7" s="31">
        <v>0</v>
      </c>
      <c r="AL7" s="31">
        <v>0</v>
      </c>
      <c r="AM7" s="5">
        <v>0</v>
      </c>
      <c r="AN7" s="5" t="s">
        <v>7</v>
      </c>
      <c r="AO7" s="1"/>
      <c r="AP7" s="1"/>
      <c r="AQ7" s="1" t="s">
        <v>10</v>
      </c>
      <c r="AR7" s="10"/>
      <c r="AS7" s="19">
        <v>3</v>
      </c>
      <c r="AT7" s="24">
        <v>2</v>
      </c>
      <c r="AU7" s="13">
        <v>1</v>
      </c>
      <c r="AV7" s="13" t="s">
        <v>7</v>
      </c>
      <c r="AW7" s="25">
        <v>0</v>
      </c>
      <c r="AX7" s="13"/>
      <c r="AY7" s="24">
        <v>4</v>
      </c>
      <c r="AZ7" s="13">
        <v>1</v>
      </c>
      <c r="BA7" s="13" t="s">
        <v>7</v>
      </c>
      <c r="BB7" s="25">
        <v>0</v>
      </c>
      <c r="BC7" s="13"/>
      <c r="BD7" s="13">
        <f>289+248+222+169</f>
        <v>928</v>
      </c>
      <c r="BE7" s="13">
        <f>37+46+23+47</f>
        <v>153</v>
      </c>
      <c r="BF7" s="13" t="s">
        <v>7</v>
      </c>
      <c r="BG7" s="13">
        <v>0</v>
      </c>
      <c r="BH7" s="13"/>
      <c r="BI7" s="24">
        <v>25</v>
      </c>
      <c r="BJ7" s="13">
        <v>9</v>
      </c>
      <c r="BK7" s="13" t="s">
        <v>7</v>
      </c>
      <c r="BL7" s="25">
        <v>0</v>
      </c>
      <c r="BM7" s="13"/>
      <c r="BN7" s="24">
        <v>21</v>
      </c>
      <c r="BO7" s="13">
        <v>14</v>
      </c>
      <c r="BP7" s="13" t="s">
        <v>7</v>
      </c>
      <c r="BQ7" s="25">
        <v>0</v>
      </c>
      <c r="BR7" s="13"/>
      <c r="BS7" s="13">
        <v>6</v>
      </c>
      <c r="BT7" s="13">
        <v>1</v>
      </c>
      <c r="BU7" s="13" t="s">
        <v>7</v>
      </c>
      <c r="BV7" s="13">
        <v>0</v>
      </c>
      <c r="BW7" s="31">
        <v>3</v>
      </c>
      <c r="BX7" s="31">
        <v>2</v>
      </c>
      <c r="BY7" s="5" t="s">
        <v>7</v>
      </c>
      <c r="BZ7" s="5">
        <v>0</v>
      </c>
      <c r="CA7" s="1"/>
    </row>
    <row r="8" spans="1:79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0"/>
      <c r="L8" s="10"/>
      <c r="M8" s="10"/>
      <c r="N8" s="10"/>
      <c r="O8" s="10"/>
      <c r="P8" s="10"/>
      <c r="Q8" s="10"/>
      <c r="R8" s="10"/>
      <c r="S8" s="10"/>
      <c r="T8" s="10"/>
      <c r="U8" s="13"/>
      <c r="V8" s="10"/>
      <c r="W8" s="14"/>
      <c r="X8" s="14"/>
      <c r="Y8" s="10"/>
      <c r="Z8" s="10"/>
      <c r="AA8" s="10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9" t="s">
        <v>11</v>
      </c>
      <c r="AR8" s="10"/>
      <c r="AS8" s="20">
        <v>4</v>
      </c>
      <c r="AT8" s="26">
        <v>0</v>
      </c>
      <c r="AU8" s="27">
        <v>0</v>
      </c>
      <c r="AV8" s="27">
        <v>0</v>
      </c>
      <c r="AW8" s="28" t="s">
        <v>7</v>
      </c>
      <c r="AX8" s="27"/>
      <c r="AY8" s="26">
        <v>0</v>
      </c>
      <c r="AZ8" s="27">
        <v>0</v>
      </c>
      <c r="BA8" s="27">
        <v>0</v>
      </c>
      <c r="BB8" s="28" t="s">
        <v>7</v>
      </c>
      <c r="BC8" s="13"/>
      <c r="BD8" s="13">
        <v>0</v>
      </c>
      <c r="BE8" s="13">
        <v>4</v>
      </c>
      <c r="BF8" s="13">
        <v>4</v>
      </c>
      <c r="BG8" s="13" t="s">
        <v>7</v>
      </c>
      <c r="BH8" s="13"/>
      <c r="BI8" s="26">
        <v>0</v>
      </c>
      <c r="BJ8" s="27">
        <v>0</v>
      </c>
      <c r="BK8" s="27">
        <v>0</v>
      </c>
      <c r="BL8" s="28" t="s">
        <v>7</v>
      </c>
      <c r="BM8" s="27"/>
      <c r="BN8" s="26">
        <v>0</v>
      </c>
      <c r="BO8" s="27">
        <v>0</v>
      </c>
      <c r="BP8" s="27">
        <v>0</v>
      </c>
      <c r="BQ8" s="28" t="s">
        <v>7</v>
      </c>
      <c r="BR8" s="13"/>
      <c r="BS8" s="13">
        <v>0</v>
      </c>
      <c r="BT8" s="13">
        <v>2</v>
      </c>
      <c r="BU8" s="13">
        <v>0</v>
      </c>
      <c r="BV8" s="13" t="s">
        <v>7</v>
      </c>
      <c r="BW8" s="31">
        <v>0</v>
      </c>
      <c r="BX8" s="31">
        <v>0</v>
      </c>
      <c r="BY8" s="5">
        <v>0</v>
      </c>
      <c r="BZ8" s="5" t="s">
        <v>7</v>
      </c>
      <c r="CA8" s="1"/>
    </row>
    <row r="9" spans="1:79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0"/>
      <c r="L9" s="10"/>
      <c r="M9" s="10"/>
      <c r="N9" s="10"/>
      <c r="O9" s="10"/>
      <c r="P9" s="10"/>
      <c r="Q9" s="10"/>
      <c r="R9" s="10"/>
      <c r="S9" s="10"/>
      <c r="T9" s="10"/>
      <c r="U9" s="13"/>
      <c r="V9" s="10"/>
      <c r="W9" s="14"/>
      <c r="X9" s="14"/>
      <c r="Y9" s="10"/>
      <c r="Z9" s="10"/>
      <c r="AA9" s="1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0" t="s">
        <v>12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3"/>
      <c r="BE9" s="10"/>
      <c r="BF9" s="14"/>
      <c r="BG9" s="14"/>
      <c r="BH9" s="14"/>
      <c r="BI9" s="10"/>
      <c r="BJ9" s="10"/>
      <c r="BK9" s="10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</row>
    <row r="10" spans="1:79" x14ac:dyDescent="0.25">
      <c r="A10" s="4"/>
      <c r="B10" s="1"/>
      <c r="C10" s="1"/>
      <c r="D10" s="1"/>
      <c r="E10" s="1"/>
      <c r="F10" s="1"/>
      <c r="G10" s="1"/>
      <c r="H10" s="1"/>
      <c r="I10" s="1"/>
      <c r="R10" s="10"/>
      <c r="S10" s="10"/>
      <c r="T10" s="10"/>
      <c r="U10" s="13"/>
      <c r="V10" s="10"/>
      <c r="W10" s="14"/>
      <c r="X10" s="14"/>
      <c r="Y10" s="10"/>
      <c r="Z10" s="10"/>
      <c r="AA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79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0"/>
      <c r="L11" s="10"/>
      <c r="M11" s="43"/>
      <c r="N11" s="44"/>
      <c r="O11" s="44"/>
      <c r="P11" s="44"/>
      <c r="Q11" s="45"/>
      <c r="R11" s="10"/>
      <c r="S11" s="10"/>
      <c r="T11" s="10"/>
      <c r="U11" s="13"/>
      <c r="V11" s="10"/>
      <c r="W11" s="14"/>
      <c r="X11" s="14"/>
      <c r="Y11" s="10"/>
      <c r="Z11" s="10"/>
      <c r="AA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79" x14ac:dyDescent="0.25">
      <c r="A12" s="4"/>
      <c r="B12" s="1"/>
      <c r="C12" s="1"/>
      <c r="D12" s="1"/>
      <c r="E12" s="1"/>
      <c r="F12" s="1"/>
      <c r="G12" s="1"/>
      <c r="H12" s="1"/>
      <c r="I12" s="1"/>
      <c r="J12" s="7"/>
      <c r="K12" s="11"/>
      <c r="L12" s="11"/>
      <c r="M12" s="34">
        <v>1</v>
      </c>
      <c r="N12" s="34">
        <v>2</v>
      </c>
      <c r="O12" s="34">
        <v>3</v>
      </c>
      <c r="P12" s="34">
        <v>4</v>
      </c>
      <c r="Q12" s="16" t="s">
        <v>12</v>
      </c>
      <c r="R12" s="10"/>
      <c r="S12" s="10"/>
      <c r="T12" s="10"/>
      <c r="U12" s="13"/>
      <c r="V12" s="10"/>
      <c r="W12" s="14"/>
      <c r="X12" s="14"/>
      <c r="Y12" s="10"/>
      <c r="Z12" s="10"/>
      <c r="AA12" s="1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79" x14ac:dyDescent="0.25">
      <c r="A13" s="4"/>
      <c r="B13" s="1"/>
      <c r="C13" s="1"/>
      <c r="D13" s="1"/>
      <c r="E13" s="1"/>
      <c r="F13" s="1"/>
      <c r="G13" s="1"/>
      <c r="H13" s="1"/>
      <c r="I13" s="1"/>
      <c r="J13" s="1" t="s">
        <v>8</v>
      </c>
      <c r="K13" s="10"/>
      <c r="L13" s="32">
        <v>1</v>
      </c>
      <c r="M13" s="21" t="s">
        <v>7</v>
      </c>
      <c r="N13" s="22">
        <f>N4*$M$1+R4*$Q$1+V4*$U$1+Z4*$Y$1+AD4*$AC$1+AH4*$AG$1+AL4*$AK$1</f>
        <v>200.5</v>
      </c>
      <c r="O13" s="22">
        <f t="shared" ref="O13:P16" si="0">O4*$M$1+S4*$Q$1+W4*$U$1+AA4*$Y$1+AE4*$AC$1+AI4*$AG$1+AM4*$AK$1</f>
        <v>1063.5999999999999</v>
      </c>
      <c r="P13" s="23">
        <f t="shared" si="0"/>
        <v>0</v>
      </c>
      <c r="Q13" s="35">
        <f>N13+O13+P13</f>
        <v>1264.0999999999999</v>
      </c>
      <c r="R13" s="10"/>
      <c r="S13" s="10"/>
      <c r="T13" s="10"/>
      <c r="U13" s="13"/>
      <c r="V13" s="10"/>
      <c r="W13" s="14"/>
      <c r="X13" s="14"/>
      <c r="Y13" s="10"/>
      <c r="Z13" s="10"/>
      <c r="AA13" s="1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79" x14ac:dyDescent="0.25">
      <c r="A14" s="4"/>
      <c r="B14" s="1"/>
      <c r="C14" s="1"/>
      <c r="D14" s="1"/>
      <c r="E14" s="1"/>
      <c r="F14" s="1"/>
      <c r="G14" s="1"/>
      <c r="H14" s="1"/>
      <c r="I14" s="1"/>
      <c r="J14" s="1" t="s">
        <v>9</v>
      </c>
      <c r="K14" s="10"/>
      <c r="L14" s="32">
        <v>2</v>
      </c>
      <c r="M14" s="24">
        <f t="shared" ref="M14:M16" si="1">M5*$M$1+Q5*$Q$1+U5*$U$1+Y5*$Y$1+AC5*$AC$1+AG5*$AG$1+AK5*$AK$1</f>
        <v>133.4</v>
      </c>
      <c r="N14" s="13" t="s">
        <v>7</v>
      </c>
      <c r="O14" s="13">
        <f t="shared" si="0"/>
        <v>166</v>
      </c>
      <c r="P14" s="25">
        <f t="shared" si="0"/>
        <v>0</v>
      </c>
      <c r="Q14" s="36">
        <f>O14+P14+M14</f>
        <v>299.39999999999998</v>
      </c>
      <c r="R14" s="10"/>
      <c r="S14" s="10"/>
      <c r="T14" s="10"/>
      <c r="U14" s="13"/>
      <c r="V14" s="10"/>
      <c r="W14" s="14"/>
      <c r="X14" s="14"/>
      <c r="Y14" s="10"/>
      <c r="Z14" s="10"/>
      <c r="AA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79" x14ac:dyDescent="0.25">
      <c r="A15" s="4"/>
      <c r="B15" s="1"/>
      <c r="C15" s="1"/>
      <c r="D15" s="1"/>
      <c r="E15" s="1"/>
      <c r="F15" s="1"/>
      <c r="G15" s="1"/>
      <c r="H15" s="1"/>
      <c r="I15" s="1"/>
      <c r="J15" s="1" t="s">
        <v>10</v>
      </c>
      <c r="K15" s="10"/>
      <c r="L15" s="32">
        <v>3</v>
      </c>
      <c r="M15" s="24">
        <f t="shared" si="1"/>
        <v>1064.5999999999999</v>
      </c>
      <c r="N15" s="13">
        <f t="shared" ref="N15:N16" si="2">N6*$M$1+R6*$Q$1+V6*$U$1+Z6*$Y$1+AD6*$AC$1+AH6*$AG$1+AL6*$AK$1</f>
        <v>217</v>
      </c>
      <c r="O15" s="13" t="s">
        <v>7</v>
      </c>
      <c r="P15" s="25">
        <f t="shared" si="0"/>
        <v>0</v>
      </c>
      <c r="Q15" s="36">
        <f>N15+P15+M15</f>
        <v>1281.5999999999999</v>
      </c>
      <c r="R15" s="10"/>
      <c r="S15" s="10"/>
      <c r="T15" s="10"/>
      <c r="U15" s="13"/>
      <c r="V15" s="10"/>
      <c r="W15" s="14"/>
      <c r="X15" s="14"/>
      <c r="Y15" s="10"/>
      <c r="Z15" s="10"/>
      <c r="AA15" s="1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79" x14ac:dyDescent="0.25">
      <c r="A16" s="4"/>
      <c r="B16" s="1"/>
      <c r="C16" s="1"/>
      <c r="D16" s="1"/>
      <c r="E16" s="1"/>
      <c r="F16" s="1"/>
      <c r="G16" s="1"/>
      <c r="H16" s="1"/>
      <c r="I16" s="1"/>
      <c r="J16" s="9" t="s">
        <v>13</v>
      </c>
      <c r="K16" s="10"/>
      <c r="L16" s="33">
        <v>4</v>
      </c>
      <c r="M16" s="26">
        <f t="shared" si="1"/>
        <v>0</v>
      </c>
      <c r="N16" s="27">
        <f t="shared" si="2"/>
        <v>14</v>
      </c>
      <c r="O16" s="27">
        <f t="shared" si="0"/>
        <v>4</v>
      </c>
      <c r="P16" s="28" t="s">
        <v>7</v>
      </c>
      <c r="Q16" s="37">
        <f>N16+O16</f>
        <v>18</v>
      </c>
      <c r="R16" s="10"/>
      <c r="S16" s="10"/>
      <c r="T16" s="10"/>
      <c r="U16" s="13"/>
      <c r="V16" s="10"/>
      <c r="W16" s="14"/>
      <c r="X16" s="14"/>
      <c r="Y16" s="10"/>
      <c r="Z16" s="10"/>
      <c r="AA16" s="1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0"/>
      <c r="L17" s="19" t="s">
        <v>12</v>
      </c>
      <c r="M17" s="32">
        <f>M14+M15+M16</f>
        <v>1198</v>
      </c>
      <c r="N17" s="38">
        <f>N13+N15+N16</f>
        <v>431.5</v>
      </c>
      <c r="O17" s="38">
        <f>O13+O14+O16</f>
        <v>1233.5999999999999</v>
      </c>
      <c r="P17" s="39">
        <v>0</v>
      </c>
      <c r="Q17" s="10"/>
      <c r="R17" s="10"/>
      <c r="S17" s="10"/>
      <c r="T17" s="10"/>
      <c r="U17" s="13"/>
      <c r="V17" s="10"/>
      <c r="W17" s="14"/>
      <c r="X17" s="14"/>
      <c r="Y17" s="10"/>
      <c r="Z17" s="10"/>
      <c r="AA17" s="10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/>
      <c r="V18" s="10"/>
      <c r="W18" s="14"/>
      <c r="X18" s="14"/>
      <c r="Y18" s="10"/>
      <c r="Z18" s="10"/>
      <c r="AA18" s="1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/>
      <c r="V19" s="10"/>
      <c r="W19" s="14"/>
      <c r="X19" s="14"/>
      <c r="Y19" s="10"/>
      <c r="Z19" s="10"/>
      <c r="AA19" s="10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3"/>
      <c r="V20" s="10"/>
      <c r="W20" s="10"/>
      <c r="X20" s="10"/>
      <c r="Y20" s="10"/>
      <c r="Z20" s="10"/>
      <c r="AA20" s="10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3"/>
      <c r="V21" s="10"/>
      <c r="W21" s="10"/>
      <c r="X21" s="10"/>
      <c r="Y21" s="10"/>
      <c r="Z21" s="10"/>
      <c r="AA21" s="10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3"/>
      <c r="V22" s="10"/>
      <c r="W22" s="10"/>
      <c r="X22" s="10"/>
      <c r="Y22" s="10"/>
      <c r="Z22" s="10"/>
      <c r="AA22" s="10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/>
      <c r="V23" s="10"/>
      <c r="W23" s="10"/>
      <c r="X23" s="10"/>
      <c r="Y23" s="10"/>
      <c r="Z23" s="10"/>
      <c r="AA23" s="10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3"/>
      <c r="V24" s="10"/>
      <c r="W24" s="10"/>
      <c r="X24" s="10"/>
      <c r="Y24" s="10"/>
      <c r="Z24" s="10"/>
      <c r="AA24" s="10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/>
      <c r="V25" s="10"/>
      <c r="W25" s="10"/>
      <c r="X25" s="10"/>
      <c r="Y25" s="10"/>
      <c r="Z25" s="10"/>
      <c r="AA25" s="1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/>
      <c r="V26" s="10"/>
      <c r="W26" s="10"/>
      <c r="X26" s="10"/>
      <c r="Y26" s="10"/>
      <c r="Z26" s="10"/>
      <c r="AA26" s="1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4"/>
      <c r="B31" s="1"/>
      <c r="C31" s="1"/>
      <c r="D31" s="1"/>
      <c r="E31" s="1"/>
      <c r="F31" s="1"/>
      <c r="G31" s="1"/>
      <c r="H31" s="1"/>
      <c r="I31" s="1"/>
      <c r="J31" s="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4"/>
      <c r="B32" s="1"/>
      <c r="C32" s="1"/>
      <c r="D32" s="1"/>
      <c r="E32" s="1"/>
      <c r="F32" s="1"/>
      <c r="G32" s="1"/>
      <c r="H32" s="1"/>
      <c r="I32" s="1"/>
      <c r="J32" s="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4"/>
      <c r="B33" s="1"/>
      <c r="C33" s="1"/>
      <c r="D33" s="1"/>
      <c r="E33" s="1"/>
      <c r="F33" s="1"/>
      <c r="G33" s="1"/>
      <c r="H33" s="1"/>
      <c r="I33" s="1"/>
      <c r="J33" s="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/>
      <c r="B37" s="7"/>
      <c r="C37" s="7"/>
      <c r="D37" s="7"/>
      <c r="E37" s="7"/>
      <c r="F37" s="7"/>
      <c r="G37" s="7"/>
      <c r="H37" s="7"/>
      <c r="I37" s="7"/>
      <c r="J37" s="7"/>
      <c r="K37" s="11"/>
      <c r="L37" s="11"/>
      <c r="M37" s="11"/>
      <c r="N37" s="11"/>
      <c r="O37" s="14"/>
      <c r="P37" s="14"/>
      <c r="Q37" s="12"/>
      <c r="R37" s="11"/>
      <c r="S37" s="11"/>
      <c r="T37" s="11"/>
      <c r="U37" s="12"/>
      <c r="V37" s="10"/>
      <c r="W37" s="10"/>
      <c r="X37" s="11"/>
      <c r="Y37" s="11"/>
      <c r="Z37" s="11"/>
      <c r="AA37" s="11"/>
      <c r="AB37" s="7"/>
      <c r="AC37" s="7"/>
      <c r="AD37" s="7"/>
      <c r="AE37" s="7"/>
      <c r="AF37" s="7"/>
      <c r="AG37" s="7"/>
      <c r="AH37" s="7"/>
      <c r="AI37" s="7"/>
      <c r="AJ37" s="7"/>
      <c r="AK37" s="8"/>
      <c r="AL37" s="8"/>
      <c r="AM37" s="2"/>
      <c r="AN37" s="7"/>
      <c r="AO37" s="7"/>
      <c r="AP37" s="7"/>
      <c r="AQ37" s="3"/>
      <c r="AR37" s="1"/>
      <c r="AS37" s="1"/>
    </row>
    <row r="38" spans="1:45" x14ac:dyDescent="0.25">
      <c r="A38" s="4"/>
      <c r="B38" s="1"/>
      <c r="C38" s="1"/>
      <c r="D38" s="1"/>
      <c r="E38" s="1"/>
      <c r="F38" s="1"/>
      <c r="G38" s="1"/>
      <c r="H38" s="1"/>
      <c r="I38" s="1"/>
      <c r="J38" s="1"/>
      <c r="K38" s="10"/>
      <c r="L38" s="10"/>
      <c r="M38" s="14"/>
      <c r="N38" s="14"/>
      <c r="O38" s="10"/>
      <c r="P38" s="10"/>
      <c r="Q38" s="10"/>
      <c r="R38" s="10"/>
      <c r="S38" s="10"/>
      <c r="T38" s="10"/>
      <c r="U38" s="10"/>
      <c r="V38" s="10"/>
      <c r="W38" s="15"/>
      <c r="X38" s="10"/>
      <c r="Y38" s="10"/>
      <c r="Z38" s="10"/>
      <c r="AA38" s="10"/>
      <c r="AB38" s="1"/>
      <c r="AC38" s="1"/>
      <c r="AD38" s="1"/>
      <c r="AE38" s="1"/>
      <c r="AF38" s="1"/>
      <c r="AG38" s="1"/>
      <c r="AH38" s="1"/>
      <c r="AI38" s="6"/>
      <c r="AJ38" s="6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4"/>
      <c r="B39" s="1"/>
      <c r="C39" s="1"/>
      <c r="D39" s="1"/>
      <c r="E39" s="1"/>
      <c r="F39" s="1"/>
      <c r="G39" s="1"/>
      <c r="H39" s="1"/>
      <c r="I39" s="1"/>
      <c r="J39" s="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5"/>
      <c r="X39" s="10"/>
      <c r="Y39" s="10"/>
      <c r="Z39" s="10"/>
      <c r="AA39" s="10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4"/>
      <c r="B40" s="1"/>
      <c r="C40" s="1"/>
      <c r="D40" s="1"/>
      <c r="E40" s="1"/>
      <c r="F40" s="1"/>
      <c r="G40" s="1"/>
      <c r="H40" s="1"/>
      <c r="I40" s="1"/>
      <c r="J40" s="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5"/>
      <c r="X40" s="10"/>
      <c r="Y40" s="10"/>
      <c r="Z40" s="10"/>
      <c r="AA40" s="10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4"/>
      <c r="B41" s="1"/>
      <c r="C41" s="1"/>
      <c r="D41" s="1"/>
      <c r="E41" s="1"/>
      <c r="F41" s="1"/>
      <c r="G41" s="1"/>
      <c r="H41" s="1"/>
      <c r="I41" s="1"/>
      <c r="J41" s="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  <c r="X41" s="10"/>
      <c r="Y41" s="10"/>
      <c r="Z41" s="10"/>
      <c r="AA41" s="10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4"/>
      <c r="B42" s="1"/>
      <c r="C42" s="1"/>
      <c r="D42" s="1"/>
      <c r="E42" s="1"/>
      <c r="F42" s="1"/>
      <c r="G42" s="1"/>
      <c r="H42" s="1"/>
      <c r="I42" s="1"/>
      <c r="J42" s="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  <c r="X42" s="10"/>
      <c r="Y42" s="10"/>
      <c r="Z42" s="10"/>
      <c r="AA42" s="10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4"/>
      <c r="B43" s="1"/>
      <c r="C43" s="1"/>
      <c r="D43" s="1"/>
      <c r="E43" s="1"/>
      <c r="F43" s="1"/>
      <c r="G43" s="1"/>
      <c r="H43" s="1"/>
      <c r="I43" s="1"/>
      <c r="J43" s="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  <c r="X43" s="10"/>
      <c r="Y43" s="10"/>
      <c r="Z43" s="10"/>
      <c r="AA43" s="10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4"/>
      <c r="B44" s="1"/>
      <c r="C44" s="1"/>
      <c r="D44" s="1"/>
      <c r="E44" s="1"/>
      <c r="F44" s="1"/>
      <c r="G44" s="1"/>
      <c r="H44" s="1"/>
      <c r="I44" s="1"/>
      <c r="J44" s="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  <c r="X44" s="10"/>
      <c r="Y44" s="10"/>
      <c r="Z44" s="10"/>
      <c r="AA44" s="10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4"/>
      <c r="B45" s="1"/>
      <c r="C45" s="1"/>
      <c r="D45" s="1"/>
      <c r="E45" s="1"/>
      <c r="F45" s="1"/>
      <c r="G45" s="1"/>
      <c r="H45" s="1"/>
      <c r="I45" s="1"/>
      <c r="J45" s="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  <c r="X45" s="10"/>
      <c r="Y45" s="10"/>
      <c r="Z45" s="10"/>
      <c r="AA45" s="10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  <c r="X46" s="10"/>
      <c r="Y46" s="10"/>
      <c r="Z46" s="10"/>
      <c r="AA46" s="10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4"/>
      <c r="B47" s="1"/>
      <c r="C47" s="1"/>
      <c r="D47" s="1"/>
      <c r="E47" s="1"/>
      <c r="F47" s="1"/>
      <c r="G47" s="1"/>
      <c r="H47" s="1"/>
      <c r="I47" s="1"/>
      <c r="J47" s="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5"/>
      <c r="X47" s="10"/>
      <c r="Y47" s="10"/>
      <c r="Z47" s="10"/>
      <c r="AA47" s="10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</sheetData>
  <mergeCells count="15">
    <mergeCell ref="AG2:AJ2"/>
    <mergeCell ref="AK2:AN2"/>
    <mergeCell ref="M11:Q11"/>
    <mergeCell ref="M2:P2"/>
    <mergeCell ref="Q2:T2"/>
    <mergeCell ref="U2:X2"/>
    <mergeCell ref="Y2:AB2"/>
    <mergeCell ref="AC2:AF2"/>
    <mergeCell ref="BS3:BV3"/>
    <mergeCell ref="BW3:BZ3"/>
    <mergeCell ref="AT3:AX3"/>
    <mergeCell ref="AY3:BC3"/>
    <mergeCell ref="BD3:BH3"/>
    <mergeCell ref="BN3:BR3"/>
    <mergeCell ref="BI3:BM3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2015-10-19T13:39:35Z</dcterms:created>
  <dcterms:modified xsi:type="dcterms:W3CDTF">2015-10-26T08:08:30Z</dcterms:modified>
</cp:coreProperties>
</file>