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st\OneDrive\Desktop\OAP MS BA\BAN 501 - Prescriptive\"/>
    </mc:Choice>
  </mc:AlternateContent>
  <xr:revisionPtr revIDLastSave="0" documentId="13_ncr:1_{8A0821DC-B5D3-4FD5-9CDC-0DA541B8179A}" xr6:coauthVersionLast="46" xr6:coauthVersionMax="46" xr10:uidLastSave="{00000000-0000-0000-0000-000000000000}"/>
  <bookViews>
    <workbookView xWindow="-108" yWindow="-108" windowWidth="23256" windowHeight="12576" xr2:uid="{F09C6408-B0C8-4471-90FB-85197C171DBE}"/>
  </bookViews>
  <sheets>
    <sheet name="Sheet1" sheetId="1" r:id="rId1"/>
    <sheet name="Decision Tree" sheetId="3" r:id="rId2"/>
  </sheets>
  <definedNames>
    <definedName name="MinimizeCosts" localSheetId="1">FALSE</definedName>
    <definedName name="_xlnm.Print_Area" localSheetId="1">'Decision Tree'!TreeDiagram</definedName>
    <definedName name="TreeData" localSheetId="1">'Decision Tree'!$GH$1001:$GV$1010</definedName>
    <definedName name="TreeDiagBase" localSheetId="1">'Decision Tree'!$A$1</definedName>
    <definedName name="TreeDiagram" localSheetId="1">'Decision Tree'!$A$1:$K$29</definedName>
    <definedName name="UseExpUtility" localSheetId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I4" i="3" s="1"/>
  <c r="K28" i="3"/>
  <c r="I29" i="3" s="1"/>
  <c r="K23" i="3"/>
  <c r="I24" i="3" s="1"/>
  <c r="K18" i="3"/>
  <c r="I19" i="3" s="1"/>
  <c r="K13" i="3"/>
  <c r="I14" i="3" s="1"/>
  <c r="K8" i="3"/>
  <c r="I9" i="3" s="1"/>
  <c r="M27" i="1"/>
  <c r="M28" i="1"/>
  <c r="M26" i="1"/>
  <c r="E14" i="1"/>
  <c r="D14" i="1"/>
  <c r="N20" i="1"/>
  <c r="N19" i="1"/>
  <c r="N21" i="1" s="1"/>
  <c r="L17" i="1"/>
  <c r="K17" i="1"/>
  <c r="M15" i="1"/>
  <c r="M16" i="1"/>
  <c r="M14" i="1"/>
  <c r="E15" i="1"/>
  <c r="E16" i="1"/>
  <c r="D15" i="1"/>
  <c r="D16" i="1"/>
  <c r="L7" i="1"/>
  <c r="L6" i="1"/>
  <c r="L5" i="1"/>
  <c r="J6" i="1"/>
  <c r="J7" i="1"/>
  <c r="J5" i="1"/>
  <c r="H6" i="1"/>
  <c r="H7" i="1"/>
  <c r="H5" i="1"/>
  <c r="F6" i="1"/>
  <c r="F7" i="1"/>
  <c r="F5" i="1"/>
  <c r="E26" i="3" l="1"/>
  <c r="E6" i="3"/>
  <c r="E16" i="3"/>
  <c r="F15" i="1"/>
  <c r="F14" i="1"/>
  <c r="F16" i="1"/>
  <c r="A16" i="3" l="1"/>
  <c r="B15" i="3" s="1"/>
</calcChain>
</file>

<file path=xl/sharedStrings.xml><?xml version="1.0" encoding="utf-8"?>
<sst xmlns="http://schemas.openxmlformats.org/spreadsheetml/2006/main" count="99" uniqueCount="51">
  <si>
    <t>Alternative</t>
  </si>
  <si>
    <t>Low</t>
  </si>
  <si>
    <t>High</t>
  </si>
  <si>
    <t>Expand</t>
  </si>
  <si>
    <t>Subcontract</t>
  </si>
  <si>
    <t>Do Nothing</t>
  </si>
  <si>
    <t>Outcomes</t>
  </si>
  <si>
    <t>Payoffs</t>
  </si>
  <si>
    <t>Average</t>
  </si>
  <si>
    <t>Choice</t>
  </si>
  <si>
    <t>Minimum</t>
  </si>
  <si>
    <t>Maximum</t>
  </si>
  <si>
    <t>Best</t>
  </si>
  <si>
    <t>Realism</t>
  </si>
  <si>
    <t>alpha =</t>
  </si>
  <si>
    <t>Regret</t>
  </si>
  <si>
    <t>Probability</t>
  </si>
  <si>
    <t>Expected Value of Perfect Info (EVPI)</t>
  </si>
  <si>
    <t>Expected Value with Perfect Info (EVwPI)</t>
  </si>
  <si>
    <t>Expected Monetary Value (EMV)</t>
  </si>
  <si>
    <t>(g)</t>
  </si>
  <si>
    <r>
      <rPr>
        <b/>
        <sz val="11"/>
        <color rgb="FFFF0000"/>
        <rFont val="Calibri"/>
        <family val="2"/>
        <scheme val="minor"/>
      </rPr>
      <t>(e)</t>
    </r>
    <r>
      <rPr>
        <b/>
        <sz val="11"/>
        <color theme="1"/>
        <rFont val="Calibri"/>
        <family val="2"/>
        <scheme val="minor"/>
      </rPr>
      <t xml:space="preserve"> Minimax</t>
    </r>
  </si>
  <si>
    <r>
      <rPr>
        <b/>
        <sz val="11"/>
        <color rgb="FFFF0000"/>
        <rFont val="Calibri"/>
        <family val="2"/>
        <scheme val="minor"/>
      </rPr>
      <t>(d)</t>
    </r>
    <r>
      <rPr>
        <b/>
        <sz val="11"/>
        <color theme="1"/>
        <rFont val="Calibri"/>
        <family val="2"/>
        <scheme val="minor"/>
      </rPr>
      <t xml:space="preserve"> Hurwicz</t>
    </r>
  </si>
  <si>
    <r>
      <rPr>
        <b/>
        <sz val="11"/>
        <color rgb="FFFF0000"/>
        <rFont val="Calibri"/>
        <family val="2"/>
        <scheme val="minor"/>
      </rPr>
      <t>(c)</t>
    </r>
    <r>
      <rPr>
        <b/>
        <sz val="11"/>
        <color theme="1"/>
        <rFont val="Calibri"/>
        <family val="2"/>
        <scheme val="minor"/>
      </rPr>
      <t xml:space="preserve"> Laplace</t>
    </r>
  </si>
  <si>
    <r>
      <rPr>
        <b/>
        <sz val="11"/>
        <color rgb="FFFF0000"/>
        <rFont val="Calibri"/>
        <family val="2"/>
        <scheme val="minor"/>
      </rPr>
      <t xml:space="preserve">(b) </t>
    </r>
    <r>
      <rPr>
        <b/>
        <sz val="11"/>
        <color theme="1"/>
        <rFont val="Calibri"/>
        <family val="2"/>
        <scheme val="minor"/>
      </rPr>
      <t>Maximin</t>
    </r>
  </si>
  <si>
    <r>
      <rPr>
        <b/>
        <sz val="11"/>
        <color rgb="FFFF0000"/>
        <rFont val="Calibri"/>
        <family val="2"/>
        <scheme val="minor"/>
      </rPr>
      <t>(a)</t>
    </r>
    <r>
      <rPr>
        <b/>
        <sz val="11"/>
        <color theme="1"/>
        <rFont val="Calibri"/>
        <family val="2"/>
        <scheme val="minor"/>
      </rPr>
      <t xml:space="preserve"> Maximax</t>
    </r>
  </si>
  <si>
    <r>
      <rPr>
        <b/>
        <sz val="11"/>
        <color rgb="FFFF0000"/>
        <rFont val="Calibri"/>
        <family val="2"/>
        <scheme val="minor"/>
      </rPr>
      <t>(f)</t>
    </r>
    <r>
      <rPr>
        <b/>
        <sz val="11"/>
        <color theme="1"/>
        <rFont val="Calibri"/>
        <family val="2"/>
        <scheme val="minor"/>
      </rPr>
      <t xml:space="preserve"> EMV</t>
    </r>
  </si>
  <si>
    <r>
      <rPr>
        <b/>
        <sz val="11"/>
        <color rgb="FFFF0000"/>
        <rFont val="Calibri"/>
        <family val="2"/>
        <scheme val="minor"/>
      </rPr>
      <t>(h)</t>
    </r>
    <r>
      <rPr>
        <b/>
        <sz val="11"/>
        <color theme="1"/>
        <rFont val="Calibri"/>
        <family val="2"/>
        <scheme val="minor"/>
      </rPr>
      <t xml:space="preserve"> EOL</t>
    </r>
  </si>
  <si>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</si>
  <si>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</si>
  <si>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</si>
  <si>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</si>
  <si>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</si>
  <si>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</si>
  <si>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</si>
  <si>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</si>
  <si>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</si>
  <si>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</si>
  <si>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</si>
  <si>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</si>
  <si>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</si>
  <si>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</si>
  <si>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</si>
  <si>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</si>
  <si>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</si>
  <si>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T</t>
  </si>
  <si>
    <t>TreePlan Student License</t>
  </si>
  <si>
    <t>For Education Only</t>
  </si>
  <si>
    <t>E</t>
  </si>
  <si>
    <t>Low Demand</t>
  </si>
  <si>
    <t>High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</si>
</sst>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" xfId="0" applyFont="1" applyBorder="1"/>
    <xf numFmtId="164" fontId="0" fillId="0" borderId="9" xfId="1" applyNumberFormat="1" applyFont="1" applyBorder="1"/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20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/>
    <xf numFmtId="0" fontId="2" fillId="0" borderId="1" xfId="0" quotePrefix="1" applyFont="1" applyBorder="1" applyAlignment="1"/>
    <xf numFmtId="164" fontId="0" fillId="0" borderId="0" xfId="0" applyNumberFormat="1"/>
    <xf numFmtId="164" fontId="0" fillId="0" borderId="24" xfId="1" applyNumberFormat="1" applyFont="1" applyBorder="1"/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0" xfId="0" applyFont="1" applyFill="1" applyBorder="1"/>
    <xf numFmtId="0" fontId="0" fillId="2" borderId="3" xfId="0" applyFill="1" applyBorder="1"/>
    <xf numFmtId="0" fontId="0" fillId="2" borderId="5" xfId="0" applyFill="1" applyBorder="1"/>
    <xf numFmtId="0" fontId="2" fillId="2" borderId="9" xfId="0" applyFont="1" applyFill="1" applyBorder="1"/>
    <xf numFmtId="0" fontId="0" fillId="2" borderId="7" xfId="0" applyFill="1" applyBorder="1"/>
    <xf numFmtId="0" fontId="0" fillId="2" borderId="8" xfId="0" applyFill="1" applyBorder="1"/>
    <xf numFmtId="164" fontId="0" fillId="3" borderId="19" xfId="0" applyNumberFormat="1" applyFill="1" applyBorder="1"/>
    <xf numFmtId="164" fontId="0" fillId="3" borderId="2" xfId="0" applyNumberFormat="1" applyFill="1" applyBorder="1"/>
    <xf numFmtId="164" fontId="0" fillId="3" borderId="4" xfId="0" applyNumberFormat="1" applyFill="1" applyBorder="1"/>
    <xf numFmtId="0" fontId="0" fillId="3" borderId="25" xfId="0" applyNumberFormat="1" applyFill="1" applyBorder="1"/>
    <xf numFmtId="164" fontId="0" fillId="3" borderId="26" xfId="0" applyNumberFormat="1" applyFill="1" applyBorder="1"/>
    <xf numFmtId="164" fontId="0" fillId="3" borderId="27" xfId="0" applyNumberFormat="1" applyFill="1" applyBorder="1"/>
    <xf numFmtId="164" fontId="0" fillId="3" borderId="21" xfId="0" applyNumberFormat="1" applyFill="1" applyBorder="1"/>
    <xf numFmtId="164" fontId="0" fillId="4" borderId="9" xfId="1" applyNumberFormat="1" applyFont="1" applyFill="1" applyBorder="1"/>
    <xf numFmtId="164" fontId="0" fillId="4" borderId="15" xfId="1" applyNumberFormat="1" applyFont="1" applyFill="1" applyBorder="1"/>
    <xf numFmtId="164" fontId="0" fillId="4" borderId="7" xfId="1" applyNumberFormat="1" applyFont="1" applyFill="1" applyBorder="1"/>
    <xf numFmtId="164" fontId="0" fillId="4" borderId="16" xfId="1" applyNumberFormat="1" applyFont="1" applyFill="1" applyBorder="1"/>
    <xf numFmtId="164" fontId="0" fillId="4" borderId="8" xfId="1" applyNumberFormat="1" applyFont="1" applyFill="1" applyBorder="1"/>
    <xf numFmtId="164" fontId="0" fillId="4" borderId="17" xfId="1" applyNumberFormat="1" applyFont="1" applyFill="1" applyBorder="1"/>
    <xf numFmtId="0" fontId="0" fillId="5" borderId="28" xfId="0" applyFill="1" applyBorder="1"/>
    <xf numFmtId="0" fontId="0" fillId="5" borderId="24" xfId="0" applyFill="1" applyBorder="1"/>
    <xf numFmtId="0" fontId="2" fillId="0" borderId="0" xfId="0" applyFont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1" xfId="0" applyFill="1" applyBorder="1"/>
    <xf numFmtId="0" fontId="0" fillId="6" borderId="18" xfId="0" applyFill="1" applyBorder="1" applyAlignment="1">
      <alignment horizontal="center"/>
    </xf>
    <xf numFmtId="164" fontId="0" fillId="4" borderId="29" xfId="1" applyNumberFormat="1" applyFont="1" applyFill="1" applyBorder="1"/>
    <xf numFmtId="164" fontId="0" fillId="4" borderId="30" xfId="1" applyNumberFormat="1" applyFont="1" applyFill="1" applyBorder="1"/>
    <xf numFmtId="164" fontId="0" fillId="4" borderId="31" xfId="1" applyNumberFormat="1" applyFont="1" applyFill="1" applyBorder="1"/>
    <xf numFmtId="164" fontId="0" fillId="4" borderId="6" xfId="1" applyNumberFormat="1" applyFont="1" applyFill="1" applyBorder="1"/>
    <xf numFmtId="0" fontId="2" fillId="0" borderId="0" xfId="0" applyFont="1" applyFill="1" applyBorder="1"/>
    <xf numFmtId="0" fontId="4" fillId="0" borderId="0" xfId="0" applyFont="1" applyAlignment="1">
      <alignment horizontal="right"/>
    </xf>
    <xf numFmtId="0" fontId="2" fillId="0" borderId="0" xfId="0" applyFont="1"/>
    <xf numFmtId="0" fontId="2" fillId="0" borderId="1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quotePrefix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5" borderId="22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152400</xdr:colOff>
      <xdr:row>4</xdr:row>
      <xdr:rowOff>152400</xdr:rowOff>
    </xdr:to>
    <xdr:sp macro="" textlink="">
      <xdr:nvSpPr>
        <xdr:cNvPr id="23" name="Circle 22">
          <a:extLst>
            <a:ext uri="{FF2B5EF4-FFF2-40B4-BE49-F238E27FC236}">
              <a16:creationId xmlns:a16="http://schemas.microsoft.com/office/drawing/2014/main" id="{E3BFA5F5-4F32-4AFB-B799-D912EF06BB8B}"/>
            </a:ext>
          </a:extLst>
        </xdr:cNvPr>
        <xdr:cNvSpPr/>
      </xdr:nvSpPr>
      <xdr:spPr>
        <a:xfrm>
          <a:off x="2247900" y="73152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</xdr:row>
      <xdr:rowOff>76200</xdr:rowOff>
    </xdr:from>
    <xdr:to>
      <xdr:col>5</xdr:col>
      <xdr:colOff>0</xdr:colOff>
      <xdr:row>4</xdr:row>
      <xdr:rowOff>76200</xdr:rowOff>
    </xdr:to>
    <xdr:sp macro="" textlink="">
      <xdr:nvSpPr>
        <xdr:cNvPr id="3114" name="Line 42">
          <a:extLst>
            <a:ext uri="{FF2B5EF4-FFF2-40B4-BE49-F238E27FC236}">
              <a16:creationId xmlns:a16="http://schemas.microsoft.com/office/drawing/2014/main" id="{7C43338C-6F5C-4C65-9B85-8F1E35FD5FA7}"/>
            </a:ext>
          </a:extLst>
        </xdr:cNvPr>
        <xdr:cNvSpPr>
          <a:spLocks noChangeShapeType="1"/>
        </xdr:cNvSpPr>
      </xdr:nvSpPr>
      <xdr:spPr bwMode="auto">
        <a:xfrm>
          <a:off x="1028700" y="80772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4</xdr:row>
      <xdr:rowOff>76200</xdr:rowOff>
    </xdr:from>
    <xdr:to>
      <xdr:col>3</xdr:col>
      <xdr:colOff>0</xdr:colOff>
      <xdr:row>14</xdr:row>
      <xdr:rowOff>76200</xdr:rowOff>
    </xdr:to>
    <xdr:sp macro="" textlink="">
      <xdr:nvSpPr>
        <xdr:cNvPr id="3115" name="Line 43">
          <a:extLst>
            <a:ext uri="{FF2B5EF4-FFF2-40B4-BE49-F238E27FC236}">
              <a16:creationId xmlns:a16="http://schemas.microsoft.com/office/drawing/2014/main" id="{87F6C0A2-CACB-4113-8B5C-5E8B65ED7FFB}"/>
            </a:ext>
          </a:extLst>
        </xdr:cNvPr>
        <xdr:cNvSpPr>
          <a:spLocks noChangeShapeType="1"/>
        </xdr:cNvSpPr>
      </xdr:nvSpPr>
      <xdr:spPr bwMode="auto">
        <a:xfrm flipV="1">
          <a:off x="762000" y="807720"/>
          <a:ext cx="266700" cy="18288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152400</xdr:colOff>
      <xdr:row>14</xdr:row>
      <xdr:rowOff>152400</xdr:rowOff>
    </xdr:to>
    <xdr:sp macro="" textlink="">
      <xdr:nvSpPr>
        <xdr:cNvPr id="24" name="Circle 23">
          <a:extLst>
            <a:ext uri="{FF2B5EF4-FFF2-40B4-BE49-F238E27FC236}">
              <a16:creationId xmlns:a16="http://schemas.microsoft.com/office/drawing/2014/main" id="{016C3094-24CE-48D4-92C2-B7DCE8BCCB74}"/>
            </a:ext>
          </a:extLst>
        </xdr:cNvPr>
        <xdr:cNvSpPr/>
      </xdr:nvSpPr>
      <xdr:spPr>
        <a:xfrm>
          <a:off x="2247900" y="256032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14</xdr:row>
      <xdr:rowOff>76200</xdr:rowOff>
    </xdr:from>
    <xdr:to>
      <xdr:col>5</xdr:col>
      <xdr:colOff>0</xdr:colOff>
      <xdr:row>14</xdr:row>
      <xdr:rowOff>76200</xdr:rowOff>
    </xdr:to>
    <xdr:sp macro="" textlink="">
      <xdr:nvSpPr>
        <xdr:cNvPr id="3116" name="Line 44">
          <a:extLst>
            <a:ext uri="{FF2B5EF4-FFF2-40B4-BE49-F238E27FC236}">
              <a16:creationId xmlns:a16="http://schemas.microsoft.com/office/drawing/2014/main" id="{35FCB3D6-6B26-4C31-8A67-252A63BF8600}"/>
            </a:ext>
          </a:extLst>
        </xdr:cNvPr>
        <xdr:cNvSpPr>
          <a:spLocks noChangeShapeType="1"/>
        </xdr:cNvSpPr>
      </xdr:nvSpPr>
      <xdr:spPr bwMode="auto">
        <a:xfrm>
          <a:off x="1028700" y="263652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14</xdr:row>
      <xdr:rowOff>76200</xdr:rowOff>
    </xdr:from>
    <xdr:to>
      <xdr:col>3</xdr:col>
      <xdr:colOff>0</xdr:colOff>
      <xdr:row>14</xdr:row>
      <xdr:rowOff>76200</xdr:rowOff>
    </xdr:to>
    <xdr:sp macro="" textlink="">
      <xdr:nvSpPr>
        <xdr:cNvPr id="3117" name="Line 45">
          <a:extLst>
            <a:ext uri="{FF2B5EF4-FFF2-40B4-BE49-F238E27FC236}">
              <a16:creationId xmlns:a16="http://schemas.microsoft.com/office/drawing/2014/main" id="{F851BBBB-9732-4251-953D-0ED73E2AD09E}"/>
            </a:ext>
          </a:extLst>
        </xdr:cNvPr>
        <xdr:cNvSpPr>
          <a:spLocks noChangeShapeType="1"/>
        </xdr:cNvSpPr>
      </xdr:nvSpPr>
      <xdr:spPr bwMode="auto">
        <a:xfrm>
          <a:off x="762000" y="2636520"/>
          <a:ext cx="2667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152400</xdr:colOff>
      <xdr:row>24</xdr:row>
      <xdr:rowOff>152400</xdr:rowOff>
    </xdr:to>
    <xdr:sp macro="" textlink="">
      <xdr:nvSpPr>
        <xdr:cNvPr id="25" name="Circle 24">
          <a:extLst>
            <a:ext uri="{FF2B5EF4-FFF2-40B4-BE49-F238E27FC236}">
              <a16:creationId xmlns:a16="http://schemas.microsoft.com/office/drawing/2014/main" id="{E648DA6E-4CBF-4F47-B1AE-9BDB79ACC5F6}"/>
            </a:ext>
          </a:extLst>
        </xdr:cNvPr>
        <xdr:cNvSpPr/>
      </xdr:nvSpPr>
      <xdr:spPr>
        <a:xfrm>
          <a:off x="2247900" y="438912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24</xdr:row>
      <xdr:rowOff>76200</xdr:rowOff>
    </xdr:from>
    <xdr:to>
      <xdr:col>5</xdr:col>
      <xdr:colOff>0</xdr:colOff>
      <xdr:row>24</xdr:row>
      <xdr:rowOff>76200</xdr:rowOff>
    </xdr:to>
    <xdr:sp macro="" textlink="">
      <xdr:nvSpPr>
        <xdr:cNvPr id="3118" name="Line 46">
          <a:extLst>
            <a:ext uri="{FF2B5EF4-FFF2-40B4-BE49-F238E27FC236}">
              <a16:creationId xmlns:a16="http://schemas.microsoft.com/office/drawing/2014/main" id="{BC779F33-CD65-4964-8C17-7E4E06FD09A0}"/>
            </a:ext>
          </a:extLst>
        </xdr:cNvPr>
        <xdr:cNvSpPr>
          <a:spLocks noChangeShapeType="1"/>
        </xdr:cNvSpPr>
      </xdr:nvSpPr>
      <xdr:spPr bwMode="auto">
        <a:xfrm>
          <a:off x="1028700" y="446532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14</xdr:row>
      <xdr:rowOff>76200</xdr:rowOff>
    </xdr:from>
    <xdr:to>
      <xdr:col>3</xdr:col>
      <xdr:colOff>0</xdr:colOff>
      <xdr:row>24</xdr:row>
      <xdr:rowOff>76200</xdr:rowOff>
    </xdr:to>
    <xdr:sp macro="" textlink="">
      <xdr:nvSpPr>
        <xdr:cNvPr id="3119" name="Line 47">
          <a:extLst>
            <a:ext uri="{FF2B5EF4-FFF2-40B4-BE49-F238E27FC236}">
              <a16:creationId xmlns:a16="http://schemas.microsoft.com/office/drawing/2014/main" id="{240E28D6-BD00-4104-B545-709C1EEF0B89}"/>
            </a:ext>
          </a:extLst>
        </xdr:cNvPr>
        <xdr:cNvSpPr>
          <a:spLocks noChangeShapeType="1"/>
        </xdr:cNvSpPr>
      </xdr:nvSpPr>
      <xdr:spPr bwMode="auto">
        <a:xfrm>
          <a:off x="762000" y="2636520"/>
          <a:ext cx="266700" cy="182880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152400</xdr:colOff>
      <xdr:row>2</xdr:row>
      <xdr:rowOff>152400</xdr:rowOff>
    </xdr:to>
    <xdr:sp macro="" textlink="">
      <xdr:nvSpPr>
        <xdr:cNvPr id="26" name="Triangle 25">
          <a:extLst>
            <a:ext uri="{FF2B5EF4-FFF2-40B4-BE49-F238E27FC236}">
              <a16:creationId xmlns:a16="http://schemas.microsoft.com/office/drawing/2014/main" id="{3598DA8E-AABB-4607-82CB-9094F45CF2A5}"/>
            </a:ext>
          </a:extLst>
        </xdr:cNvPr>
        <xdr:cNvSpPr/>
      </xdr:nvSpPr>
      <xdr:spPr>
        <a:xfrm rot="16200000">
          <a:off x="3886200" y="36576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sp macro="" textlink="">
      <xdr:nvSpPr>
        <xdr:cNvPr id="3120" name="Line 48">
          <a:extLst>
            <a:ext uri="{FF2B5EF4-FFF2-40B4-BE49-F238E27FC236}">
              <a16:creationId xmlns:a16="http://schemas.microsoft.com/office/drawing/2014/main" id="{8D2D6D48-5E1C-42F4-AD9C-8F82D9540B12}"/>
            </a:ext>
          </a:extLst>
        </xdr:cNvPr>
        <xdr:cNvSpPr>
          <a:spLocks noChangeShapeType="1"/>
        </xdr:cNvSpPr>
      </xdr:nvSpPr>
      <xdr:spPr bwMode="auto">
        <a:xfrm>
          <a:off x="2667000" y="44196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2</xdr:row>
      <xdr:rowOff>76200</xdr:rowOff>
    </xdr:from>
    <xdr:to>
      <xdr:col>7</xdr:col>
      <xdr:colOff>0</xdr:colOff>
      <xdr:row>4</xdr:row>
      <xdr:rowOff>76200</xdr:rowOff>
    </xdr:to>
    <xdr:sp macro="" textlink="">
      <xdr:nvSpPr>
        <xdr:cNvPr id="3121" name="Line 49">
          <a:extLst>
            <a:ext uri="{FF2B5EF4-FFF2-40B4-BE49-F238E27FC236}">
              <a16:creationId xmlns:a16="http://schemas.microsoft.com/office/drawing/2014/main" id="{EEA35548-E10E-4FD5-98D0-76B54D2C6A86}"/>
            </a:ext>
          </a:extLst>
        </xdr:cNvPr>
        <xdr:cNvSpPr>
          <a:spLocks noChangeShapeType="1"/>
        </xdr:cNvSpPr>
      </xdr:nvSpPr>
      <xdr:spPr bwMode="auto">
        <a:xfrm flipV="1">
          <a:off x="2400300" y="441960"/>
          <a:ext cx="266700" cy="36576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152400</xdr:colOff>
      <xdr:row>7</xdr:row>
      <xdr:rowOff>152400</xdr:rowOff>
    </xdr:to>
    <xdr:sp macro="" textlink="">
      <xdr:nvSpPr>
        <xdr:cNvPr id="27" name="Triangle 26">
          <a:extLst>
            <a:ext uri="{FF2B5EF4-FFF2-40B4-BE49-F238E27FC236}">
              <a16:creationId xmlns:a16="http://schemas.microsoft.com/office/drawing/2014/main" id="{6125A1D5-E365-4B81-BA79-387DF125A1E4}"/>
            </a:ext>
          </a:extLst>
        </xdr:cNvPr>
        <xdr:cNvSpPr/>
      </xdr:nvSpPr>
      <xdr:spPr>
        <a:xfrm rot="16200000">
          <a:off x="3886200" y="128016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sp macro="" textlink="">
      <xdr:nvSpPr>
        <xdr:cNvPr id="3122" name="Line 50">
          <a:extLst>
            <a:ext uri="{FF2B5EF4-FFF2-40B4-BE49-F238E27FC236}">
              <a16:creationId xmlns:a16="http://schemas.microsoft.com/office/drawing/2014/main" id="{89B1D277-B9F8-4161-9BCB-F29C3F1D2D74}"/>
            </a:ext>
          </a:extLst>
        </xdr:cNvPr>
        <xdr:cNvSpPr>
          <a:spLocks noChangeShapeType="1"/>
        </xdr:cNvSpPr>
      </xdr:nvSpPr>
      <xdr:spPr bwMode="auto">
        <a:xfrm>
          <a:off x="2667000" y="135636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4</xdr:row>
      <xdr:rowOff>76200</xdr:rowOff>
    </xdr:from>
    <xdr:to>
      <xdr:col>7</xdr:col>
      <xdr:colOff>0</xdr:colOff>
      <xdr:row>7</xdr:row>
      <xdr:rowOff>76200</xdr:rowOff>
    </xdr:to>
    <xdr:sp macro="" textlink="">
      <xdr:nvSpPr>
        <xdr:cNvPr id="3123" name="Line 51">
          <a:extLst>
            <a:ext uri="{FF2B5EF4-FFF2-40B4-BE49-F238E27FC236}">
              <a16:creationId xmlns:a16="http://schemas.microsoft.com/office/drawing/2014/main" id="{63431AC3-AB83-444A-BCFD-31E4F37C07A0}"/>
            </a:ext>
          </a:extLst>
        </xdr:cNvPr>
        <xdr:cNvSpPr>
          <a:spLocks noChangeShapeType="1"/>
        </xdr:cNvSpPr>
      </xdr:nvSpPr>
      <xdr:spPr bwMode="auto">
        <a:xfrm>
          <a:off x="2400300" y="807720"/>
          <a:ext cx="266700" cy="54864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152400</xdr:colOff>
      <xdr:row>12</xdr:row>
      <xdr:rowOff>152400</xdr:rowOff>
    </xdr:to>
    <xdr:sp macro="" textlink="">
      <xdr:nvSpPr>
        <xdr:cNvPr id="28" name="Triangle 27">
          <a:extLst>
            <a:ext uri="{FF2B5EF4-FFF2-40B4-BE49-F238E27FC236}">
              <a16:creationId xmlns:a16="http://schemas.microsoft.com/office/drawing/2014/main" id="{DDBB1D72-7DE1-4F7C-83F5-4E262290459F}"/>
            </a:ext>
          </a:extLst>
        </xdr:cNvPr>
        <xdr:cNvSpPr/>
      </xdr:nvSpPr>
      <xdr:spPr>
        <a:xfrm rot="16200000">
          <a:off x="3886200" y="219456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sp macro="" textlink="">
      <xdr:nvSpPr>
        <xdr:cNvPr id="3124" name="Line 52">
          <a:extLst>
            <a:ext uri="{FF2B5EF4-FFF2-40B4-BE49-F238E27FC236}">
              <a16:creationId xmlns:a16="http://schemas.microsoft.com/office/drawing/2014/main" id="{F7693817-301F-4947-A7B9-25C38C9529B3}"/>
            </a:ext>
          </a:extLst>
        </xdr:cNvPr>
        <xdr:cNvSpPr>
          <a:spLocks noChangeShapeType="1"/>
        </xdr:cNvSpPr>
      </xdr:nvSpPr>
      <xdr:spPr bwMode="auto">
        <a:xfrm>
          <a:off x="2667000" y="227076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12</xdr:row>
      <xdr:rowOff>76200</xdr:rowOff>
    </xdr:from>
    <xdr:to>
      <xdr:col>7</xdr:col>
      <xdr:colOff>0</xdr:colOff>
      <xdr:row>14</xdr:row>
      <xdr:rowOff>76200</xdr:rowOff>
    </xdr:to>
    <xdr:sp macro="" textlink="">
      <xdr:nvSpPr>
        <xdr:cNvPr id="3125" name="Line 53">
          <a:extLst>
            <a:ext uri="{FF2B5EF4-FFF2-40B4-BE49-F238E27FC236}">
              <a16:creationId xmlns:a16="http://schemas.microsoft.com/office/drawing/2014/main" id="{CD0A2778-C027-4122-B57C-2B5E5953131F}"/>
            </a:ext>
          </a:extLst>
        </xdr:cNvPr>
        <xdr:cNvSpPr>
          <a:spLocks noChangeShapeType="1"/>
        </xdr:cNvSpPr>
      </xdr:nvSpPr>
      <xdr:spPr bwMode="auto">
        <a:xfrm flipV="1">
          <a:off x="2400300" y="2270760"/>
          <a:ext cx="266700" cy="36576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152400</xdr:colOff>
      <xdr:row>17</xdr:row>
      <xdr:rowOff>152400</xdr:rowOff>
    </xdr:to>
    <xdr:sp macro="" textlink="">
      <xdr:nvSpPr>
        <xdr:cNvPr id="29" name="Triangle 28">
          <a:extLst>
            <a:ext uri="{FF2B5EF4-FFF2-40B4-BE49-F238E27FC236}">
              <a16:creationId xmlns:a16="http://schemas.microsoft.com/office/drawing/2014/main" id="{F84B17BD-FB65-4B46-A995-F43FADA54B37}"/>
            </a:ext>
          </a:extLst>
        </xdr:cNvPr>
        <xdr:cNvSpPr/>
      </xdr:nvSpPr>
      <xdr:spPr>
        <a:xfrm rot="16200000">
          <a:off x="3886200" y="310896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sp macro="" textlink="">
      <xdr:nvSpPr>
        <xdr:cNvPr id="3126" name="Line 54">
          <a:extLst>
            <a:ext uri="{FF2B5EF4-FFF2-40B4-BE49-F238E27FC236}">
              <a16:creationId xmlns:a16="http://schemas.microsoft.com/office/drawing/2014/main" id="{09079FAF-AA75-4DAB-B128-A7347C2EACD4}"/>
            </a:ext>
          </a:extLst>
        </xdr:cNvPr>
        <xdr:cNvSpPr>
          <a:spLocks noChangeShapeType="1"/>
        </xdr:cNvSpPr>
      </xdr:nvSpPr>
      <xdr:spPr bwMode="auto">
        <a:xfrm>
          <a:off x="2667000" y="318516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14</xdr:row>
      <xdr:rowOff>76200</xdr:rowOff>
    </xdr:from>
    <xdr:to>
      <xdr:col>7</xdr:col>
      <xdr:colOff>0</xdr:colOff>
      <xdr:row>17</xdr:row>
      <xdr:rowOff>76200</xdr:rowOff>
    </xdr:to>
    <xdr:sp macro="" textlink="">
      <xdr:nvSpPr>
        <xdr:cNvPr id="3127" name="Line 55">
          <a:extLst>
            <a:ext uri="{FF2B5EF4-FFF2-40B4-BE49-F238E27FC236}">
              <a16:creationId xmlns:a16="http://schemas.microsoft.com/office/drawing/2014/main" id="{768950A9-3F27-4C12-BDC1-23D285401337}"/>
            </a:ext>
          </a:extLst>
        </xdr:cNvPr>
        <xdr:cNvSpPr>
          <a:spLocks noChangeShapeType="1"/>
        </xdr:cNvSpPr>
      </xdr:nvSpPr>
      <xdr:spPr bwMode="auto">
        <a:xfrm>
          <a:off x="2400300" y="2636520"/>
          <a:ext cx="266700" cy="54864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152400</xdr:colOff>
      <xdr:row>22</xdr:row>
      <xdr:rowOff>152400</xdr:rowOff>
    </xdr:to>
    <xdr:sp macro="" textlink="">
      <xdr:nvSpPr>
        <xdr:cNvPr id="30" name="Triangle 29">
          <a:extLst>
            <a:ext uri="{FF2B5EF4-FFF2-40B4-BE49-F238E27FC236}">
              <a16:creationId xmlns:a16="http://schemas.microsoft.com/office/drawing/2014/main" id="{665A87B4-66D6-4770-8B1C-D0F44EECBDED}"/>
            </a:ext>
          </a:extLst>
        </xdr:cNvPr>
        <xdr:cNvSpPr/>
      </xdr:nvSpPr>
      <xdr:spPr>
        <a:xfrm rot="16200000">
          <a:off x="3886200" y="402336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22</xdr:row>
      <xdr:rowOff>76200</xdr:rowOff>
    </xdr:from>
    <xdr:to>
      <xdr:col>9</xdr:col>
      <xdr:colOff>0</xdr:colOff>
      <xdr:row>22</xdr:row>
      <xdr:rowOff>76200</xdr:rowOff>
    </xdr:to>
    <xdr:sp macro="" textlink="">
      <xdr:nvSpPr>
        <xdr:cNvPr id="3128" name="Line 56">
          <a:extLst>
            <a:ext uri="{FF2B5EF4-FFF2-40B4-BE49-F238E27FC236}">
              <a16:creationId xmlns:a16="http://schemas.microsoft.com/office/drawing/2014/main" id="{AC1F7C4D-A24B-4784-B2FF-D81E89F5F2E7}"/>
            </a:ext>
          </a:extLst>
        </xdr:cNvPr>
        <xdr:cNvSpPr>
          <a:spLocks noChangeShapeType="1"/>
        </xdr:cNvSpPr>
      </xdr:nvSpPr>
      <xdr:spPr bwMode="auto">
        <a:xfrm>
          <a:off x="2667000" y="409956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22</xdr:row>
      <xdr:rowOff>76200</xdr:rowOff>
    </xdr:from>
    <xdr:to>
      <xdr:col>7</xdr:col>
      <xdr:colOff>0</xdr:colOff>
      <xdr:row>24</xdr:row>
      <xdr:rowOff>76200</xdr:rowOff>
    </xdr:to>
    <xdr:sp macro="" textlink="">
      <xdr:nvSpPr>
        <xdr:cNvPr id="3129" name="Line 57">
          <a:extLst>
            <a:ext uri="{FF2B5EF4-FFF2-40B4-BE49-F238E27FC236}">
              <a16:creationId xmlns:a16="http://schemas.microsoft.com/office/drawing/2014/main" id="{5C23B048-F2FE-4A99-AB5E-E27181140D26}"/>
            </a:ext>
          </a:extLst>
        </xdr:cNvPr>
        <xdr:cNvSpPr>
          <a:spLocks noChangeShapeType="1"/>
        </xdr:cNvSpPr>
      </xdr:nvSpPr>
      <xdr:spPr bwMode="auto">
        <a:xfrm flipV="1">
          <a:off x="2400300" y="4099560"/>
          <a:ext cx="266700" cy="36576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152400</xdr:colOff>
      <xdr:row>27</xdr:row>
      <xdr:rowOff>152400</xdr:rowOff>
    </xdr:to>
    <xdr:sp macro="" textlink="">
      <xdr:nvSpPr>
        <xdr:cNvPr id="31" name="Triangle 30">
          <a:extLst>
            <a:ext uri="{FF2B5EF4-FFF2-40B4-BE49-F238E27FC236}">
              <a16:creationId xmlns:a16="http://schemas.microsoft.com/office/drawing/2014/main" id="{DFC0E228-5052-4215-9CCF-82348DC9426E}"/>
            </a:ext>
          </a:extLst>
        </xdr:cNvPr>
        <xdr:cNvSpPr/>
      </xdr:nvSpPr>
      <xdr:spPr>
        <a:xfrm rot="16200000">
          <a:off x="3886200" y="493776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27</xdr:row>
      <xdr:rowOff>76200</xdr:rowOff>
    </xdr:from>
    <xdr:to>
      <xdr:col>9</xdr:col>
      <xdr:colOff>0</xdr:colOff>
      <xdr:row>27</xdr:row>
      <xdr:rowOff>76200</xdr:rowOff>
    </xdr:to>
    <xdr:sp macro="" textlink="">
      <xdr:nvSpPr>
        <xdr:cNvPr id="3130" name="Line 58">
          <a:extLst>
            <a:ext uri="{FF2B5EF4-FFF2-40B4-BE49-F238E27FC236}">
              <a16:creationId xmlns:a16="http://schemas.microsoft.com/office/drawing/2014/main" id="{131E01F5-5462-4AF3-B32C-3CDF23A17925}"/>
            </a:ext>
          </a:extLst>
        </xdr:cNvPr>
        <xdr:cNvSpPr>
          <a:spLocks noChangeShapeType="1"/>
        </xdr:cNvSpPr>
      </xdr:nvSpPr>
      <xdr:spPr bwMode="auto">
        <a:xfrm>
          <a:off x="2667000" y="5013960"/>
          <a:ext cx="12192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24</xdr:row>
      <xdr:rowOff>76200</xdr:rowOff>
    </xdr:from>
    <xdr:to>
      <xdr:col>7</xdr:col>
      <xdr:colOff>0</xdr:colOff>
      <xdr:row>27</xdr:row>
      <xdr:rowOff>76200</xdr:rowOff>
    </xdr:to>
    <xdr:sp macro="" textlink="">
      <xdr:nvSpPr>
        <xdr:cNvPr id="3131" name="Line 59">
          <a:extLst>
            <a:ext uri="{FF2B5EF4-FFF2-40B4-BE49-F238E27FC236}">
              <a16:creationId xmlns:a16="http://schemas.microsoft.com/office/drawing/2014/main" id="{75286CD7-8901-4550-B9DA-B7A332D58A52}"/>
            </a:ext>
          </a:extLst>
        </xdr:cNvPr>
        <xdr:cNvSpPr>
          <a:spLocks noChangeShapeType="1"/>
        </xdr:cNvSpPr>
      </xdr:nvSpPr>
      <xdr:spPr bwMode="auto">
        <a:xfrm>
          <a:off x="2400300" y="4465320"/>
          <a:ext cx="266700" cy="54864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sp macro="" textlink="">
      <xdr:nvSpPr>
        <xdr:cNvPr id="32" name="Square 31">
          <a:extLst>
            <a:ext uri="{FF2B5EF4-FFF2-40B4-BE49-F238E27FC236}">
              <a16:creationId xmlns:a16="http://schemas.microsoft.com/office/drawing/2014/main" id="{BAFC1F0C-4E11-408F-B55A-F26A8A48A779}"/>
            </a:ext>
          </a:extLst>
        </xdr:cNvPr>
        <xdr:cNvSpPr/>
      </xdr:nvSpPr>
      <xdr:spPr>
        <a:xfrm>
          <a:off x="609600" y="256032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14</xdr:row>
      <xdr:rowOff>76200</xdr:rowOff>
    </xdr:from>
    <xdr:to>
      <xdr:col>1</xdr:col>
      <xdr:colOff>0</xdr:colOff>
      <xdr:row>14</xdr:row>
      <xdr:rowOff>76200</xdr:rowOff>
    </xdr:to>
    <xdr:sp macro="" textlink="">
      <xdr:nvSpPr>
        <xdr:cNvPr id="3132" name="Line 60">
          <a:extLst>
            <a:ext uri="{FF2B5EF4-FFF2-40B4-BE49-F238E27FC236}">
              <a16:creationId xmlns:a16="http://schemas.microsoft.com/office/drawing/2014/main" id="{29664D95-E687-49E4-8BF3-0DE000D323EF}"/>
            </a:ext>
          </a:extLst>
        </xdr:cNvPr>
        <xdr:cNvSpPr>
          <a:spLocks noChangeShapeType="1"/>
        </xdr:cNvSpPr>
      </xdr:nvSpPr>
      <xdr:spPr bwMode="auto">
        <a:xfrm>
          <a:off x="0" y="2636520"/>
          <a:ext cx="609600" cy="0"/>
        </a:xfrm>
        <a:prstGeom prst="line">
          <a:avLst/>
        </a:prstGeom>
        <a:noFill/>
        <a:ln w="12700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3C02-B008-4584-A7FA-2950D8B302F7}">
  <dimension ref="B1:N28"/>
  <sheetViews>
    <sheetView tabSelected="1" topLeftCell="A4" workbookViewId="0">
      <selection activeCell="Q24" sqref="Q24"/>
    </sheetView>
  </sheetViews>
  <sheetFormatPr defaultRowHeight="14.4" x14ac:dyDescent="0.3"/>
  <cols>
    <col min="3" max="3" width="10.77734375" bestFit="1" customWidth="1"/>
    <col min="10" max="10" width="11.21875" bestFit="1" customWidth="1"/>
    <col min="12" max="13" width="8.77734375" customWidth="1"/>
  </cols>
  <sheetData>
    <row r="1" spans="2:14" ht="15" thickBot="1" x14ac:dyDescent="0.35"/>
    <row r="2" spans="2:14" ht="15" thickBot="1" x14ac:dyDescent="0.35">
      <c r="L2" s="9" t="s">
        <v>14</v>
      </c>
      <c r="M2" s="8">
        <v>0.7</v>
      </c>
    </row>
    <row r="3" spans="2:14" ht="15" thickBot="1" x14ac:dyDescent="0.35">
      <c r="C3" s="4" t="s">
        <v>7</v>
      </c>
      <c r="D3" s="54" t="s">
        <v>6</v>
      </c>
      <c r="E3" s="55"/>
      <c r="F3" s="51" t="s">
        <v>25</v>
      </c>
      <c r="G3" s="52"/>
      <c r="H3" s="51" t="s">
        <v>24</v>
      </c>
      <c r="I3" s="52"/>
      <c r="J3" s="53" t="s">
        <v>23</v>
      </c>
      <c r="K3" s="52"/>
      <c r="L3" s="51" t="s">
        <v>22</v>
      </c>
      <c r="M3" s="52"/>
    </row>
    <row r="4" spans="2:14" ht="15" thickBot="1" x14ac:dyDescent="0.35">
      <c r="C4" s="4" t="s">
        <v>0</v>
      </c>
      <c r="D4" s="6" t="s">
        <v>1</v>
      </c>
      <c r="E4" s="7" t="s">
        <v>2</v>
      </c>
      <c r="F4" s="10" t="s">
        <v>11</v>
      </c>
      <c r="G4" s="11" t="s">
        <v>9</v>
      </c>
      <c r="H4" s="10" t="s">
        <v>10</v>
      </c>
      <c r="I4" s="11" t="s">
        <v>9</v>
      </c>
      <c r="J4" s="10" t="s">
        <v>8</v>
      </c>
      <c r="K4" s="12" t="s">
        <v>9</v>
      </c>
      <c r="L4" s="10" t="s">
        <v>13</v>
      </c>
      <c r="M4" s="12" t="s">
        <v>9</v>
      </c>
    </row>
    <row r="5" spans="2:14" x14ac:dyDescent="0.3">
      <c r="C5" s="3" t="s">
        <v>3</v>
      </c>
      <c r="D5" s="32">
        <v>100</v>
      </c>
      <c r="E5" s="33">
        <v>200</v>
      </c>
      <c r="F5" s="25">
        <f>MAX(D5:E5)</f>
        <v>200</v>
      </c>
      <c r="G5" s="19" t="s">
        <v>12</v>
      </c>
      <c r="H5" s="25">
        <f>MIN(D5:E5)</f>
        <v>100</v>
      </c>
      <c r="I5" s="19" t="s">
        <v>12</v>
      </c>
      <c r="J5" s="25">
        <f>AVERAGE(D5:E5)</f>
        <v>150</v>
      </c>
      <c r="K5" s="19" t="s">
        <v>12</v>
      </c>
      <c r="L5" s="25">
        <f>$M$2*E5+(1-$M$2)*D5</f>
        <v>170</v>
      </c>
      <c r="M5" s="19" t="s">
        <v>12</v>
      </c>
    </row>
    <row r="6" spans="2:14" x14ac:dyDescent="0.3">
      <c r="C6" s="1" t="s">
        <v>4</v>
      </c>
      <c r="D6" s="34">
        <v>50</v>
      </c>
      <c r="E6" s="35">
        <v>120</v>
      </c>
      <c r="F6" s="26">
        <f t="shared" ref="F6:F7" si="0">MAX(D6:E6)</f>
        <v>120</v>
      </c>
      <c r="G6" s="20"/>
      <c r="H6" s="26">
        <f t="shared" ref="H6:H7" si="1">MIN(D6:E6)</f>
        <v>50</v>
      </c>
      <c r="I6" s="20"/>
      <c r="J6" s="26">
        <f t="shared" ref="J6:J7" si="2">AVERAGE(D6:E6)</f>
        <v>85</v>
      </c>
      <c r="K6" s="20"/>
      <c r="L6" s="25">
        <f t="shared" ref="L6" si="3">$M$2*E6+(1-$M$2)*D6</f>
        <v>99</v>
      </c>
      <c r="M6" s="20"/>
    </row>
    <row r="7" spans="2:14" ht="15" thickBot="1" x14ac:dyDescent="0.35">
      <c r="C7" s="2" t="s">
        <v>5</v>
      </c>
      <c r="D7" s="36">
        <v>40</v>
      </c>
      <c r="E7" s="37">
        <v>50</v>
      </c>
      <c r="F7" s="27">
        <f t="shared" si="0"/>
        <v>50</v>
      </c>
      <c r="G7" s="21"/>
      <c r="H7" s="27">
        <f t="shared" si="1"/>
        <v>40</v>
      </c>
      <c r="I7" s="21"/>
      <c r="J7" s="27">
        <f t="shared" si="2"/>
        <v>45</v>
      </c>
      <c r="K7" s="21"/>
      <c r="L7" s="31">
        <f>$M$2*E7+(1-$M$2)*D7</f>
        <v>47</v>
      </c>
      <c r="M7" s="21"/>
    </row>
    <row r="10" spans="2:14" ht="15" thickBot="1" x14ac:dyDescent="0.35"/>
    <row r="11" spans="2:14" ht="15" thickBot="1" x14ac:dyDescent="0.35">
      <c r="J11" s="42" t="s">
        <v>16</v>
      </c>
      <c r="K11" s="43">
        <v>0.4</v>
      </c>
      <c r="L11" s="41">
        <v>0.6</v>
      </c>
    </row>
    <row r="12" spans="2:14" ht="15" thickBot="1" x14ac:dyDescent="0.35">
      <c r="B12" s="13"/>
      <c r="C12" s="14" t="s">
        <v>15</v>
      </c>
      <c r="D12" s="51" t="s">
        <v>6</v>
      </c>
      <c r="E12" s="52"/>
      <c r="F12" s="58" t="s">
        <v>21</v>
      </c>
      <c r="G12" s="59"/>
      <c r="J12" s="4" t="s">
        <v>7</v>
      </c>
      <c r="K12" s="54" t="s">
        <v>6</v>
      </c>
      <c r="L12" s="52"/>
      <c r="M12" s="56" t="s">
        <v>26</v>
      </c>
    </row>
    <row r="13" spans="2:14" ht="15" thickBot="1" x14ac:dyDescent="0.35">
      <c r="B13" s="13"/>
      <c r="C13" s="4" t="s">
        <v>0</v>
      </c>
      <c r="D13" s="6" t="s">
        <v>1</v>
      </c>
      <c r="E13" s="6" t="s">
        <v>2</v>
      </c>
      <c r="F13" s="17" t="s">
        <v>11</v>
      </c>
      <c r="G13" s="18" t="s">
        <v>9</v>
      </c>
      <c r="J13" s="4" t="s">
        <v>0</v>
      </c>
      <c r="K13" s="6" t="s">
        <v>1</v>
      </c>
      <c r="L13" s="6" t="s">
        <v>2</v>
      </c>
      <c r="M13" s="57"/>
    </row>
    <row r="14" spans="2:14" x14ac:dyDescent="0.3">
      <c r="B14" s="13"/>
      <c r="C14" s="3" t="s">
        <v>3</v>
      </c>
      <c r="D14" s="5">
        <f>MAX($D$5:$D$7)-D5</f>
        <v>0</v>
      </c>
      <c r="E14" s="5">
        <f>MAX($E$5:$E$7)-E5</f>
        <v>0</v>
      </c>
      <c r="F14" s="28">
        <f>MAX(D14:E14)</f>
        <v>0</v>
      </c>
      <c r="G14" s="22" t="s">
        <v>12</v>
      </c>
      <c r="J14" s="3" t="s">
        <v>3</v>
      </c>
      <c r="K14" s="47">
        <v>100</v>
      </c>
      <c r="L14" s="44">
        <v>200</v>
      </c>
      <c r="M14" s="38">
        <f>SUMPRODUCT(K14:L14,$K$11:$L$11)</f>
        <v>160</v>
      </c>
      <c r="N14" s="40" t="s">
        <v>12</v>
      </c>
    </row>
    <row r="15" spans="2:14" x14ac:dyDescent="0.3">
      <c r="B15" s="13"/>
      <c r="C15" s="1" t="s">
        <v>4</v>
      </c>
      <c r="D15" s="5">
        <f t="shared" ref="D15:D16" si="4">MAX($D$5:$D$7)-D6</f>
        <v>50</v>
      </c>
      <c r="E15" s="5">
        <f t="shared" ref="E15:E16" si="5">MAX($E$5:$E$7)-E6</f>
        <v>80</v>
      </c>
      <c r="F15" s="29">
        <f t="shared" ref="F15:F16" si="6">MAX(D15:E15)</f>
        <v>80</v>
      </c>
      <c r="G15" s="23"/>
      <c r="J15" s="1" t="s">
        <v>4</v>
      </c>
      <c r="K15" s="34">
        <v>50</v>
      </c>
      <c r="L15" s="45">
        <v>120</v>
      </c>
      <c r="M15" s="38">
        <f>SUMPRODUCT(K15:L15,$K$11:$L$11)</f>
        <v>92</v>
      </c>
    </row>
    <row r="16" spans="2:14" ht="15" thickBot="1" x14ac:dyDescent="0.35">
      <c r="B16" s="13"/>
      <c r="C16" s="2" t="s">
        <v>5</v>
      </c>
      <c r="D16" s="16">
        <f t="shared" si="4"/>
        <v>60</v>
      </c>
      <c r="E16" s="16">
        <f t="shared" si="5"/>
        <v>150</v>
      </c>
      <c r="F16" s="30">
        <f t="shared" si="6"/>
        <v>150</v>
      </c>
      <c r="G16" s="24"/>
      <c r="J16" s="2" t="s">
        <v>5</v>
      </c>
      <c r="K16" s="36">
        <v>40</v>
      </c>
      <c r="L16" s="46">
        <v>50</v>
      </c>
      <c r="M16" s="39">
        <f t="shared" ref="M16" si="7">SUMPRODUCT(K16:L16,$K$11:$L$11)</f>
        <v>46</v>
      </c>
    </row>
    <row r="17" spans="2:14" x14ac:dyDescent="0.3">
      <c r="B17" s="13"/>
      <c r="C17" s="13"/>
      <c r="D17" s="13"/>
      <c r="K17" s="15">
        <f>MAX(K14:K16)</f>
        <v>100</v>
      </c>
      <c r="L17" s="15">
        <f>MAX(L14:L16)</f>
        <v>200</v>
      </c>
    </row>
    <row r="18" spans="2:14" x14ac:dyDescent="0.3">
      <c r="N18" s="15"/>
    </row>
    <row r="19" spans="2:14" x14ac:dyDescent="0.3">
      <c r="J19" s="48" t="s">
        <v>18</v>
      </c>
      <c r="N19">
        <f>SUMPRODUCT(K17:L17,K11:L11)</f>
        <v>160</v>
      </c>
    </row>
    <row r="20" spans="2:14" x14ac:dyDescent="0.3">
      <c r="J20" s="48" t="s">
        <v>19</v>
      </c>
      <c r="N20">
        <f>M14</f>
        <v>160</v>
      </c>
    </row>
    <row r="21" spans="2:14" x14ac:dyDescent="0.3">
      <c r="I21" s="49" t="s">
        <v>20</v>
      </c>
      <c r="J21" s="48" t="s">
        <v>17</v>
      </c>
      <c r="N21">
        <f>N19-MAX(M14:M16)</f>
        <v>0</v>
      </c>
    </row>
    <row r="23" spans="2:14" ht="15" thickBot="1" x14ac:dyDescent="0.35"/>
    <row r="24" spans="2:14" ht="15" thickBot="1" x14ac:dyDescent="0.35">
      <c r="J24" s="4" t="s">
        <v>7</v>
      </c>
      <c r="K24" s="54" t="s">
        <v>6</v>
      </c>
      <c r="L24" s="52"/>
      <c r="M24" s="56" t="s">
        <v>27</v>
      </c>
    </row>
    <row r="25" spans="2:14" ht="15" thickBot="1" x14ac:dyDescent="0.35">
      <c r="J25" s="4" t="s">
        <v>0</v>
      </c>
      <c r="K25" s="6" t="s">
        <v>1</v>
      </c>
      <c r="L25" s="6" t="s">
        <v>2</v>
      </c>
      <c r="M25" s="57"/>
    </row>
    <row r="26" spans="2:14" x14ac:dyDescent="0.3">
      <c r="J26" s="3" t="s">
        <v>3</v>
      </c>
      <c r="K26" s="47">
        <v>0</v>
      </c>
      <c r="L26" s="44">
        <v>0</v>
      </c>
      <c r="M26" s="38">
        <f>SUMPRODUCT(K26:L26,$K$11:$L$11)</f>
        <v>0</v>
      </c>
      <c r="N26" s="50" t="s">
        <v>12</v>
      </c>
    </row>
    <row r="27" spans="2:14" x14ac:dyDescent="0.3">
      <c r="J27" s="1" t="s">
        <v>4</v>
      </c>
      <c r="K27" s="34">
        <v>50</v>
      </c>
      <c r="L27" s="45">
        <v>80</v>
      </c>
      <c r="M27" s="38">
        <f t="shared" ref="M27:M28" si="8">SUMPRODUCT(K27:L27,$K$11:$L$11)</f>
        <v>68</v>
      </c>
    </row>
    <row r="28" spans="2:14" ht="15" thickBot="1" x14ac:dyDescent="0.35">
      <c r="J28" s="2" t="s">
        <v>5</v>
      </c>
      <c r="K28" s="36">
        <v>60</v>
      </c>
      <c r="L28" s="46">
        <v>150</v>
      </c>
      <c r="M28" s="39">
        <f t="shared" si="8"/>
        <v>114</v>
      </c>
    </row>
  </sheetData>
  <mergeCells count="11">
    <mergeCell ref="K24:L24"/>
    <mergeCell ref="M24:M25"/>
    <mergeCell ref="D12:E12"/>
    <mergeCell ref="F12:G12"/>
    <mergeCell ref="K12:L12"/>
    <mergeCell ref="M12:M13"/>
    <mergeCell ref="F3:G3"/>
    <mergeCell ref="H3:I3"/>
    <mergeCell ref="J3:K3"/>
    <mergeCell ref="L3:M3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DA5B-3F65-49D5-947A-AABC9241A7EA}">
  <dimension ref="A1:GV1010"/>
  <sheetViews>
    <sheetView zoomScaleNormal="100" workbookViewId="0">
      <selection activeCell="M3" sqref="M3"/>
    </sheetView>
  </sheetViews>
  <sheetFormatPr defaultRowHeight="14.4" x14ac:dyDescent="0.3"/>
  <cols>
    <col min="2" max="2" width="2.33203125" customWidth="1"/>
    <col min="3" max="3" width="3.77734375" customWidth="1"/>
    <col min="6" max="6" width="2.33203125" customWidth="1"/>
    <col min="7" max="7" width="3.77734375" customWidth="1"/>
    <col min="10" max="10" width="2.33203125" customWidth="1"/>
  </cols>
  <sheetData>
    <row r="1" spans="1:11" x14ac:dyDescent="0.3">
      <c r="A1" s="50" t="s">
        <v>46</v>
      </c>
      <c r="H1" s="60">
        <v>0.4</v>
      </c>
      <c r="K1" s="61" t="s">
        <v>47</v>
      </c>
    </row>
    <row r="2" spans="1:11" x14ac:dyDescent="0.3">
      <c r="H2" t="s">
        <v>49</v>
      </c>
    </row>
    <row r="3" spans="1:11" x14ac:dyDescent="0.3">
      <c r="K3">
        <f>SUM(D6,H4)</f>
        <v>100</v>
      </c>
    </row>
    <row r="4" spans="1:11" x14ac:dyDescent="0.3">
      <c r="D4" t="s">
        <v>3</v>
      </c>
      <c r="H4" s="60">
        <v>100</v>
      </c>
      <c r="I4">
        <f>K3</f>
        <v>100</v>
      </c>
    </row>
    <row r="6" spans="1:11" x14ac:dyDescent="0.3">
      <c r="D6" s="60">
        <v>0</v>
      </c>
      <c r="E6">
        <f>IF(ABS(1-(H1+H6))&lt;=0.00001,H1*I4+H6*I9,NA())</f>
        <v>160</v>
      </c>
      <c r="H6" s="60">
        <v>0.6</v>
      </c>
    </row>
    <row r="7" spans="1:11" x14ac:dyDescent="0.3">
      <c r="H7" t="s">
        <v>50</v>
      </c>
    </row>
    <row r="8" spans="1:11" x14ac:dyDescent="0.3">
      <c r="K8">
        <f>SUM(D6,H9)</f>
        <v>200</v>
      </c>
    </row>
    <row r="9" spans="1:11" x14ac:dyDescent="0.3">
      <c r="H9" s="60">
        <v>200</v>
      </c>
      <c r="I9">
        <f>K8</f>
        <v>200</v>
      </c>
    </row>
    <row r="11" spans="1:11" x14ac:dyDescent="0.3">
      <c r="H11" s="60">
        <v>0.4</v>
      </c>
    </row>
    <row r="12" spans="1:11" x14ac:dyDescent="0.3">
      <c r="H12" t="s">
        <v>49</v>
      </c>
    </row>
    <row r="13" spans="1:11" x14ac:dyDescent="0.3">
      <c r="K13">
        <f>SUM(D16,H14)</f>
        <v>50</v>
      </c>
    </row>
    <row r="14" spans="1:11" x14ac:dyDescent="0.3">
      <c r="A14" s="62"/>
      <c r="D14" t="s">
        <v>4</v>
      </c>
      <c r="H14" s="60">
        <v>50</v>
      </c>
      <c r="I14">
        <f>K13</f>
        <v>50</v>
      </c>
    </row>
    <row r="15" spans="1:11" x14ac:dyDescent="0.3">
      <c r="B15">
        <f>IF(A16=E6,1,IF(A16=E16,2,IF(A16=E26,3)))</f>
        <v>1</v>
      </c>
    </row>
    <row r="16" spans="1:11" x14ac:dyDescent="0.3">
      <c r="A16">
        <f>MAX(E6,E16,E26)</f>
        <v>160</v>
      </c>
      <c r="D16" s="60">
        <v>0</v>
      </c>
      <c r="E16">
        <f>IF(ABS(1-(H11+H16))&lt;=0.00001,H11*I14+H16*I19,NA())</f>
        <v>92</v>
      </c>
      <c r="H16" s="60">
        <v>0.6</v>
      </c>
    </row>
    <row r="17" spans="4:11" x14ac:dyDescent="0.3">
      <c r="H17" t="s">
        <v>50</v>
      </c>
    </row>
    <row r="18" spans="4:11" x14ac:dyDescent="0.3">
      <c r="K18">
        <f>SUM(D16,H19)</f>
        <v>120</v>
      </c>
    </row>
    <row r="19" spans="4:11" x14ac:dyDescent="0.3">
      <c r="H19" s="60">
        <v>120</v>
      </c>
      <c r="I19">
        <f>K18</f>
        <v>120</v>
      </c>
    </row>
    <row r="21" spans="4:11" x14ac:dyDescent="0.3">
      <c r="H21" s="60">
        <v>0.4</v>
      </c>
    </row>
    <row r="22" spans="4:11" x14ac:dyDescent="0.3">
      <c r="H22" t="s">
        <v>49</v>
      </c>
    </row>
    <row r="23" spans="4:11" x14ac:dyDescent="0.3">
      <c r="K23">
        <f>SUM(D26,H24)</f>
        <v>40</v>
      </c>
    </row>
    <row r="24" spans="4:11" x14ac:dyDescent="0.3">
      <c r="D24" t="s">
        <v>5</v>
      </c>
      <c r="H24" s="60">
        <v>40</v>
      </c>
      <c r="I24">
        <f>K23</f>
        <v>40</v>
      </c>
    </row>
    <row r="26" spans="4:11" x14ac:dyDescent="0.3">
      <c r="D26" s="60">
        <v>0</v>
      </c>
      <c r="E26">
        <f>IF(ABS(1-(H21+H26))&lt;=0.00001,H21*I24+H26*I29,NA())</f>
        <v>46</v>
      </c>
      <c r="H26" s="60">
        <v>0.6</v>
      </c>
    </row>
    <row r="27" spans="4:11" x14ac:dyDescent="0.3">
      <c r="H27" t="s">
        <v>50</v>
      </c>
    </row>
    <row r="28" spans="4:11" x14ac:dyDescent="0.3">
      <c r="K28">
        <f>SUM(D26,H29)</f>
        <v>50</v>
      </c>
    </row>
    <row r="29" spans="4:11" x14ac:dyDescent="0.3">
      <c r="H29" s="60">
        <v>50</v>
      </c>
      <c r="I29">
        <f>K28</f>
        <v>50</v>
      </c>
    </row>
    <row r="1000" spans="190:204" x14ac:dyDescent="0.3">
      <c r="GH1000" t="s">
        <v>28</v>
      </c>
      <c r="GI1000" t="s">
        <v>29</v>
      </c>
      <c r="GJ1000" t="s">
        <v>30</v>
      </c>
      <c r="GK1000" t="s">
        <v>31</v>
      </c>
      <c r="GL1000" t="s">
        <v>32</v>
      </c>
      <c r="GM1000" t="s">
        <v>33</v>
      </c>
      <c r="GN1000" t="s">
        <v>34</v>
      </c>
      <c r="GO1000" t="s">
        <v>35</v>
      </c>
      <c r="GP1000" t="s">
        <v>36</v>
      </c>
      <c r="GQ1000" t="s">
        <v>37</v>
      </c>
      <c r="GR1000" t="s">
        <v>38</v>
      </c>
      <c r="GS1000" t="s">
        <v>39</v>
      </c>
      <c r="GT1000" t="s">
        <v>40</v>
      </c>
      <c r="GU1000" t="s">
        <v>41</v>
      </c>
      <c r="GV1000" t="s">
        <v>42</v>
      </c>
    </row>
    <row r="1001" spans="190:204" x14ac:dyDescent="0.3">
      <c r="GH1001">
        <v>0</v>
      </c>
      <c r="GI1001" t="s">
        <v>43</v>
      </c>
      <c r="GJ1001">
        <v>0</v>
      </c>
      <c r="GK1001">
        <v>0</v>
      </c>
      <c r="GL1001">
        <v>0</v>
      </c>
      <c r="GM1001" t="s">
        <v>44</v>
      </c>
      <c r="GN1001">
        <v>3</v>
      </c>
      <c r="GO1001">
        <v>1</v>
      </c>
      <c r="GP1001">
        <v>2</v>
      </c>
      <c r="GQ1001">
        <v>3</v>
      </c>
      <c r="GR1001">
        <v>0</v>
      </c>
      <c r="GS1001">
        <v>0</v>
      </c>
      <c r="GT1001">
        <v>14</v>
      </c>
      <c r="GU1001">
        <v>1</v>
      </c>
      <c r="GV1001" t="b">
        <v>1</v>
      </c>
    </row>
    <row r="1002" spans="190:204" x14ac:dyDescent="0.3">
      <c r="GH1002">
        <v>1</v>
      </c>
      <c r="GK1002">
        <v>0</v>
      </c>
      <c r="GL1002">
        <v>0</v>
      </c>
      <c r="GM1002" t="s">
        <v>48</v>
      </c>
      <c r="GN1002">
        <v>2</v>
      </c>
      <c r="GO1002">
        <v>4</v>
      </c>
      <c r="GP1002">
        <v>5</v>
      </c>
      <c r="GQ1002">
        <v>0</v>
      </c>
      <c r="GR1002">
        <v>0</v>
      </c>
      <c r="GS1002">
        <v>0</v>
      </c>
      <c r="GT1002">
        <v>4</v>
      </c>
      <c r="GU1002">
        <v>5</v>
      </c>
      <c r="GV1002" t="b">
        <v>1</v>
      </c>
    </row>
    <row r="1003" spans="190:204" x14ac:dyDescent="0.3">
      <c r="GH1003">
        <v>2</v>
      </c>
      <c r="GK1003">
        <v>0</v>
      </c>
      <c r="GL1003">
        <v>0</v>
      </c>
      <c r="GM1003" t="s">
        <v>48</v>
      </c>
      <c r="GN1003">
        <v>2</v>
      </c>
      <c r="GO1003">
        <v>6</v>
      </c>
      <c r="GP1003">
        <v>7</v>
      </c>
      <c r="GQ1003">
        <v>0</v>
      </c>
      <c r="GR1003">
        <v>0</v>
      </c>
      <c r="GS1003">
        <v>0</v>
      </c>
      <c r="GT1003">
        <v>14</v>
      </c>
      <c r="GU1003">
        <v>5</v>
      </c>
      <c r="GV1003" t="b">
        <v>1</v>
      </c>
    </row>
    <row r="1004" spans="190:204" x14ac:dyDescent="0.3">
      <c r="GH1004">
        <v>3</v>
      </c>
      <c r="GK1004">
        <v>0</v>
      </c>
      <c r="GL1004">
        <v>0</v>
      </c>
      <c r="GM1004" t="s">
        <v>48</v>
      </c>
      <c r="GN1004">
        <v>2</v>
      </c>
      <c r="GO1004">
        <v>8</v>
      </c>
      <c r="GP1004">
        <v>9</v>
      </c>
      <c r="GQ1004">
        <v>0</v>
      </c>
      <c r="GR1004">
        <v>0</v>
      </c>
      <c r="GS1004">
        <v>0</v>
      </c>
      <c r="GT1004">
        <v>24</v>
      </c>
      <c r="GU1004">
        <v>5</v>
      </c>
      <c r="GV1004" t="b">
        <v>1</v>
      </c>
    </row>
    <row r="1005" spans="190:204" x14ac:dyDescent="0.3">
      <c r="GH1005">
        <v>4</v>
      </c>
      <c r="GL1005">
        <v>1</v>
      </c>
      <c r="GM1005" t="s">
        <v>45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2</v>
      </c>
      <c r="GU1005">
        <v>9</v>
      </c>
      <c r="GV1005" t="b">
        <v>1</v>
      </c>
    </row>
    <row r="1006" spans="190:204" x14ac:dyDescent="0.3">
      <c r="GH1006">
        <v>5</v>
      </c>
      <c r="GL1006">
        <v>1</v>
      </c>
      <c r="GM1006" t="s">
        <v>45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7</v>
      </c>
      <c r="GU1006">
        <v>9</v>
      </c>
      <c r="GV1006" t="b">
        <v>1</v>
      </c>
    </row>
    <row r="1007" spans="190:204" x14ac:dyDescent="0.3">
      <c r="GH1007">
        <v>6</v>
      </c>
      <c r="GL1007">
        <v>2</v>
      </c>
      <c r="GM1007" t="s">
        <v>45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12</v>
      </c>
      <c r="GU1007">
        <v>9</v>
      </c>
      <c r="GV1007" t="b">
        <v>1</v>
      </c>
    </row>
    <row r="1008" spans="190:204" x14ac:dyDescent="0.3">
      <c r="GH1008">
        <v>7</v>
      </c>
      <c r="GL1008">
        <v>2</v>
      </c>
      <c r="GM1008" t="s">
        <v>45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17</v>
      </c>
      <c r="GU1008">
        <v>9</v>
      </c>
      <c r="GV1008" t="b">
        <v>1</v>
      </c>
    </row>
    <row r="1009" spans="190:204" x14ac:dyDescent="0.3">
      <c r="GH1009">
        <v>8</v>
      </c>
      <c r="GL1009">
        <v>3</v>
      </c>
      <c r="GM1009" t="s">
        <v>45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22</v>
      </c>
      <c r="GU1009">
        <v>9</v>
      </c>
      <c r="GV1009" t="b">
        <v>1</v>
      </c>
    </row>
    <row r="1010" spans="190:204" x14ac:dyDescent="0.3">
      <c r="GH1010">
        <v>9</v>
      </c>
      <c r="GL1010">
        <v>3</v>
      </c>
      <c r="GM1010" t="s">
        <v>45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27</v>
      </c>
      <c r="GU1010">
        <v>9</v>
      </c>
      <c r="GV1010" t="b">
        <v>1</v>
      </c>
    </row>
  </sheetData>
  <sheetProtection scenarios="1"/>
  <pageMargins left="0.7" right="0.7" top="0.75" bottom="0.75" header="0.3" footer="0.3"/>
  <pageSetup orientation="portrait" r:id="rId1"/>
  <headerFooter>
    <oddFooter>&amp;l&amp;bTreePlan Student License, For Education Only&amp;r&amp;bwww.TreePlan.com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Decision Tree</vt:lpstr>
      <vt:lpstr>'Decision Tree'!TreeData</vt:lpstr>
      <vt:lpstr>'Decision Tree'!TreeDiagBase</vt:lpstr>
      <vt:lpstr>'Decision Tree'!TreeDiagram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Strickland</dc:creator>
  <cp:lastModifiedBy>Marie Strickland</cp:lastModifiedBy>
  <dcterms:created xsi:type="dcterms:W3CDTF">2021-02-21T20:08:12Z</dcterms:created>
  <dcterms:modified xsi:type="dcterms:W3CDTF">2021-02-22T18:55:58Z</dcterms:modified>
</cp:coreProperties>
</file>