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egutgesell/Desktop/Wild Foods Repo/"/>
    </mc:Choice>
  </mc:AlternateContent>
  <xr:revisionPtr revIDLastSave="0" documentId="13_ncr:1_{8E13C948-4DB2-1247-99A7-1C5E513F7CF0}" xr6:coauthVersionLast="47" xr6:coauthVersionMax="47" xr10:uidLastSave="{00000000-0000-0000-0000-000000000000}"/>
  <bookViews>
    <workbookView xWindow="380" yWindow="500" windowWidth="28040" windowHeight="16600" xr2:uid="{E888AE30-B7D4-0647-8D94-A2D741083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E24" i="1"/>
  <c r="E23" i="1"/>
  <c r="C24" i="1"/>
  <c r="C23" i="1"/>
  <c r="C22" i="1"/>
  <c r="C21" i="1"/>
  <c r="D21" i="1"/>
  <c r="E21" i="1"/>
</calcChain>
</file>

<file path=xl/sharedStrings.xml><?xml version="1.0" encoding="utf-8"?>
<sst xmlns="http://schemas.openxmlformats.org/spreadsheetml/2006/main" count="49" uniqueCount="32">
  <si>
    <t>Nearshore</t>
  </si>
  <si>
    <t>Seaweed</t>
  </si>
  <si>
    <t>Terrestrial</t>
  </si>
  <si>
    <t>Berries</t>
  </si>
  <si>
    <t>Plants/Greens/Mushrooms</t>
  </si>
  <si>
    <t>Small Land Mammals</t>
  </si>
  <si>
    <t>Other</t>
  </si>
  <si>
    <t>Birds and Eggs</t>
  </si>
  <si>
    <t>Freshwater (anadromous)</t>
  </si>
  <si>
    <t>Trout</t>
  </si>
  <si>
    <t>Smelt</t>
  </si>
  <si>
    <t>Char</t>
  </si>
  <si>
    <t>Marine</t>
  </si>
  <si>
    <t>Marine Mammals</t>
  </si>
  <si>
    <t>Crab</t>
  </si>
  <si>
    <t>Mollusc</t>
  </si>
  <si>
    <t>Herring Roe</t>
  </si>
  <si>
    <t>Marine Invertebrates</t>
  </si>
  <si>
    <t>Non-halibut fish</t>
  </si>
  <si>
    <t>Halibut</t>
  </si>
  <si>
    <t>Large Land Mammals</t>
  </si>
  <si>
    <t>Salmon</t>
  </si>
  <si>
    <t>Resource Group</t>
  </si>
  <si>
    <t>Habitat</t>
  </si>
  <si>
    <t>Estimated Annual Servings Per Person</t>
  </si>
  <si>
    <t>Estimated Annual Total Harvest (t)</t>
  </si>
  <si>
    <t>Estimated Annual Servings Total (thousands)</t>
  </si>
  <si>
    <t>total (kg)</t>
  </si>
  <si>
    <t>total (t)</t>
  </si>
  <si>
    <t>usd @ $10/kg</t>
  </si>
  <si>
    <t>usd @ $20/kg</t>
  </si>
  <si>
    <t>$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</si>
</sst>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2" fontId="3" fillId="0" borderId="2" xfId="0" applyNumberFormat="1" applyFont="1" applyBorder="1"/>
    <xf numFmtId="2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BD93-E189-6A42-860D-A44F40ACC1B4}">
  <dimension ref="A1:H27"/>
  <sheetViews>
    <sheetView tabSelected="1" workbookViewId="0">
      <selection activeCell="H19" sqref="H19"/>
    </sheetView>
  </sheetViews>
  <sheetFormatPr baseColWidth="10" defaultRowHeight="16" x14ac:dyDescent="0.2"/>
  <cols>
    <col min="1" max="1" width="10.83203125" style="1"/>
    <col min="2" max="2" width="21.83203125" style="1" customWidth="1"/>
    <col min="3" max="3" width="14.5" style="1" customWidth="1"/>
    <col min="4" max="4" width="15.1640625" style="1" customWidth="1"/>
    <col min="5" max="5" width="22.6640625" style="1" customWidth="1"/>
    <col min="6" max="16384" width="10.83203125" style="1"/>
  </cols>
  <sheetData>
    <row r="1" spans="1:5" s="2" customFormat="1" ht="68" x14ac:dyDescent="0.2">
      <c r="A1" s="5" t="s">
        <v>23</v>
      </c>
      <c r="B1" s="5" t="s">
        <v>22</v>
      </c>
      <c r="C1" s="5" t="s">
        <v>25</v>
      </c>
      <c r="D1" s="5" t="s">
        <v>26</v>
      </c>
      <c r="E1" s="5" t="s">
        <v>24</v>
      </c>
    </row>
    <row r="2" spans="1:5" x14ac:dyDescent="0.2">
      <c r="A2" s="3" t="s">
        <v>2</v>
      </c>
      <c r="B2" s="3" t="s">
        <v>3</v>
      </c>
      <c r="C2" s="4">
        <v>96.166740000000004</v>
      </c>
      <c r="D2" s="4">
        <v>641.11159999999995</v>
      </c>
      <c r="E2" s="4">
        <v>39.954805</v>
      </c>
    </row>
    <row r="3" spans="1:5" x14ac:dyDescent="0.2">
      <c r="A3" s="3" t="s">
        <v>2</v>
      </c>
      <c r="B3" s="3" t="s">
        <v>4</v>
      </c>
      <c r="C3" s="4">
        <v>12.186450000000001</v>
      </c>
      <c r="D3" s="4">
        <v>81.242980000000003</v>
      </c>
      <c r="E3" s="4">
        <v>5.0631550000000001</v>
      </c>
    </row>
    <row r="4" spans="1:5" x14ac:dyDescent="0.2">
      <c r="A4" s="3" t="s">
        <v>2</v>
      </c>
      <c r="B4" s="3" t="s">
        <v>5</v>
      </c>
      <c r="C4" s="4">
        <v>1.4049579999999999</v>
      </c>
      <c r="D4" s="4">
        <v>14.1915</v>
      </c>
      <c r="E4" s="4">
        <v>0.58372400000000002</v>
      </c>
    </row>
    <row r="5" spans="1:5" x14ac:dyDescent="0.2">
      <c r="A5" s="3" t="s">
        <v>2</v>
      </c>
      <c r="B5" s="3" t="s">
        <v>7</v>
      </c>
      <c r="C5" s="4">
        <v>10.441739</v>
      </c>
      <c r="D5" s="4">
        <v>105.47211</v>
      </c>
      <c r="E5" s="4">
        <v>4.3382740000000002</v>
      </c>
    </row>
    <row r="6" spans="1:5" x14ac:dyDescent="0.2">
      <c r="A6" s="3" t="s">
        <v>2</v>
      </c>
      <c r="B6" s="3" t="s">
        <v>20</v>
      </c>
      <c r="C6" s="4">
        <v>356.745026</v>
      </c>
      <c r="D6" s="4">
        <v>3603.4851100000001</v>
      </c>
      <c r="E6" s="4">
        <v>148.21837400000001</v>
      </c>
    </row>
    <row r="7" spans="1:5" x14ac:dyDescent="0.2">
      <c r="A7" s="6" t="s">
        <v>8</v>
      </c>
      <c r="B7" s="6" t="s">
        <v>9</v>
      </c>
      <c r="C7" s="7">
        <v>14.484444999999999</v>
      </c>
      <c r="D7" s="7">
        <v>146.30753000000001</v>
      </c>
      <c r="E7" s="7">
        <v>6.0179140000000002</v>
      </c>
    </row>
    <row r="8" spans="1:5" x14ac:dyDescent="0.2">
      <c r="A8" s="3" t="s">
        <v>8</v>
      </c>
      <c r="B8" s="3" t="s">
        <v>10</v>
      </c>
      <c r="C8" s="4">
        <v>19.797260000000001</v>
      </c>
      <c r="D8" s="4">
        <v>199.97232</v>
      </c>
      <c r="E8" s="4">
        <v>8.2252519999999993</v>
      </c>
    </row>
    <row r="9" spans="1:5" x14ac:dyDescent="0.2">
      <c r="A9" s="3" t="s">
        <v>8</v>
      </c>
      <c r="B9" s="3" t="s">
        <v>11</v>
      </c>
      <c r="C9" s="4">
        <v>25.546420000000001</v>
      </c>
      <c r="D9" s="4">
        <v>258.04464000000002</v>
      </c>
      <c r="E9" s="4">
        <v>10.61388</v>
      </c>
    </row>
    <row r="10" spans="1:5" x14ac:dyDescent="0.2">
      <c r="A10" s="3" t="s">
        <v>8</v>
      </c>
      <c r="B10" s="3" t="s">
        <v>21</v>
      </c>
      <c r="C10" s="4">
        <v>582.01281500000005</v>
      </c>
      <c r="D10" s="4">
        <v>5878.9173199999996</v>
      </c>
      <c r="E10" s="4">
        <v>241.811341</v>
      </c>
    </row>
    <row r="11" spans="1:5" x14ac:dyDescent="0.2">
      <c r="A11" s="6" t="s">
        <v>0</v>
      </c>
      <c r="B11" s="6" t="s">
        <v>1</v>
      </c>
      <c r="C11" s="7">
        <v>24.259910000000001</v>
      </c>
      <c r="D11" s="7">
        <v>161.73273</v>
      </c>
      <c r="E11" s="7">
        <v>10.079368000000001</v>
      </c>
    </row>
    <row r="12" spans="1:5" x14ac:dyDescent="0.2">
      <c r="A12" s="3" t="s">
        <v>0</v>
      </c>
      <c r="B12" s="3" t="s">
        <v>6</v>
      </c>
      <c r="C12" s="4">
        <v>9.6839069999999996</v>
      </c>
      <c r="D12" s="4">
        <v>97.817250000000001</v>
      </c>
      <c r="E12" s="4">
        <v>4.0234139999999998</v>
      </c>
    </row>
    <row r="13" spans="1:5" x14ac:dyDescent="0.2">
      <c r="A13" s="3" t="s">
        <v>0</v>
      </c>
      <c r="B13" s="3" t="s">
        <v>14</v>
      </c>
      <c r="C13" s="4">
        <v>66.720331000000002</v>
      </c>
      <c r="D13" s="4">
        <v>673.94273999999996</v>
      </c>
      <c r="E13" s="4">
        <v>27.720580000000002</v>
      </c>
    </row>
    <row r="14" spans="1:5" x14ac:dyDescent="0.2">
      <c r="A14" s="3" t="s">
        <v>0</v>
      </c>
      <c r="B14" s="3" t="s">
        <v>15</v>
      </c>
      <c r="C14" s="4">
        <v>69.817352999999997</v>
      </c>
      <c r="D14" s="4">
        <v>705.22577999999999</v>
      </c>
      <c r="E14" s="4">
        <v>29.007313</v>
      </c>
    </row>
    <row r="15" spans="1:5" x14ac:dyDescent="0.2">
      <c r="A15" s="3" t="s">
        <v>0</v>
      </c>
      <c r="B15" s="3" t="s">
        <v>16</v>
      </c>
      <c r="C15" s="4">
        <v>70.843445000000003</v>
      </c>
      <c r="D15" s="4">
        <v>715.59034999999994</v>
      </c>
      <c r="E15" s="4">
        <v>29.433627000000001</v>
      </c>
    </row>
    <row r="16" spans="1:5" x14ac:dyDescent="0.2">
      <c r="A16" s="6" t="s">
        <v>12</v>
      </c>
      <c r="B16" s="6" t="s">
        <v>13</v>
      </c>
      <c r="C16" s="7">
        <v>47.804789</v>
      </c>
      <c r="D16" s="7">
        <v>482.87666000000002</v>
      </c>
      <c r="E16" s="7">
        <v>19.861659</v>
      </c>
    </row>
    <row r="17" spans="1:8" x14ac:dyDescent="0.2">
      <c r="A17" s="3" t="s">
        <v>12</v>
      </c>
      <c r="B17" s="3" t="s">
        <v>17</v>
      </c>
      <c r="C17" s="4">
        <v>155.831794</v>
      </c>
      <c r="D17" s="4">
        <v>1574.05852</v>
      </c>
      <c r="E17" s="4">
        <v>64.744099000000006</v>
      </c>
    </row>
    <row r="18" spans="1:8" x14ac:dyDescent="0.2">
      <c r="A18" s="3" t="s">
        <v>12</v>
      </c>
      <c r="B18" s="3" t="s">
        <v>18</v>
      </c>
      <c r="C18" s="4">
        <v>167.58260000000001</v>
      </c>
      <c r="D18" s="4">
        <v>1692.75353</v>
      </c>
      <c r="E18" s="4">
        <v>69.626255999999998</v>
      </c>
    </row>
    <row r="19" spans="1:8" x14ac:dyDescent="0.2">
      <c r="A19" s="3" t="s">
        <v>12</v>
      </c>
      <c r="B19" s="3" t="s">
        <v>19</v>
      </c>
      <c r="C19" s="4">
        <v>324.17933699999998</v>
      </c>
      <c r="D19" s="4">
        <v>3274.5387500000002</v>
      </c>
      <c r="E19" s="4">
        <v>134.68816899999999</v>
      </c>
      <c r="H19" s="1">
        <f>845*24312</f>
        <v>20543640</v>
      </c>
    </row>
    <row r="21" spans="1:8" x14ac:dyDescent="0.2">
      <c r="B21" s="1" t="s">
        <v>28</v>
      </c>
      <c r="C21" s="8">
        <f>SUM(C2:C19)</f>
        <v>2055.5093189999998</v>
      </c>
      <c r="D21" s="8">
        <f>SUM(D2:D19)*1000</f>
        <v>20307281.419999998</v>
      </c>
      <c r="E21" s="8">
        <f>SUM(E2:E19)</f>
        <v>854.01120400000002</v>
      </c>
    </row>
    <row r="22" spans="1:8" x14ac:dyDescent="0.2">
      <c r="B22" s="1" t="s">
        <v>27</v>
      </c>
      <c r="C22" s="1">
        <f>C21*1000</f>
        <v>2055509.3189999997</v>
      </c>
    </row>
    <row r="23" spans="1:8" x14ac:dyDescent="0.2">
      <c r="B23" s="1" t="s">
        <v>29</v>
      </c>
      <c r="C23" s="1">
        <f>C22*10</f>
        <v>20555093.189999998</v>
      </c>
      <c r="D23" s="1" t="s">
        <v>31</v>
      </c>
      <c r="E23" s="1">
        <f>C23/24312</f>
        <v>845.47109205330696</v>
      </c>
    </row>
    <row r="24" spans="1:8" x14ac:dyDescent="0.2">
      <c r="B24" s="1" t="s">
        <v>30</v>
      </c>
      <c r="C24" s="1">
        <f>C22*20</f>
        <v>41110186.379999995</v>
      </c>
      <c r="D24" s="1" t="s">
        <v>31</v>
      </c>
      <c r="E24" s="1">
        <f>C24/24312</f>
        <v>1690.9421841066139</v>
      </c>
    </row>
    <row r="26" spans="1:8" x14ac:dyDescent="0.2">
      <c r="B26" s="1" t="s">
        <v>29</v>
      </c>
      <c r="C26" s="9">
        <v>20555093.190000001</v>
      </c>
    </row>
    <row r="27" spans="1:8" x14ac:dyDescent="0.2">
      <c r="B27" s="1" t="s">
        <v>30</v>
      </c>
      <c r="C27" s="9">
        <v>41110186.380000003</v>
      </c>
    </row>
  </sheetData>
  <sortState xmlns:xlrd2="http://schemas.microsoft.com/office/spreadsheetml/2017/richdata2" ref="A2:E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Gutgesell</dc:creator>
  <cp:lastModifiedBy>Marie Gutgesell</cp:lastModifiedBy>
  <dcterms:created xsi:type="dcterms:W3CDTF">2024-09-20T20:40:49Z</dcterms:created>
  <dcterms:modified xsi:type="dcterms:W3CDTF">2024-11-12T18:56:03Z</dcterms:modified>
</cp:coreProperties>
</file>