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umne\Desktop\Mariela\"/>
    </mc:Choice>
  </mc:AlternateContent>
  <xr:revisionPtr revIDLastSave="0" documentId="8_{70EFAB69-FE44-4CC7-AE57-ACB974CD5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uras" sheetId="1" r:id="rId1"/>
    <sheet name="Invent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 a="1"/>
  <c r="H16" i="1" s="1"/>
  <c r="J16" i="1" s="1"/>
  <c r="K16" i="1" s="1"/>
  <c r="B16" i="1" a="1"/>
  <c r="B16" i="1" s="1"/>
  <c r="A16" i="1" s="1"/>
  <c r="J15" i="1"/>
  <c r="K15" i="1" s="1"/>
  <c r="H15" i="1" a="1"/>
  <c r="H15" i="1"/>
  <c r="B15" i="1" a="1"/>
  <c r="B15" i="1"/>
  <c r="A15" i="1" s="1"/>
  <c r="H14" i="1" a="1"/>
  <c r="H14" i="1" s="1"/>
  <c r="J14" i="1" s="1"/>
  <c r="K14" i="1" s="1"/>
  <c r="K38" i="1" s="1"/>
  <c r="B14" i="1" a="1"/>
  <c r="B14" i="1" s="1"/>
  <c r="A14" i="1" s="1"/>
  <c r="K39" i="1" l="1"/>
  <c r="K40" i="1" s="1"/>
</calcChain>
</file>

<file path=xl/sharedStrings.xml><?xml version="1.0" encoding="utf-8"?>
<sst xmlns="http://schemas.openxmlformats.org/spreadsheetml/2006/main" count="42" uniqueCount="35">
  <si>
    <t>Nombre</t>
  </si>
  <si>
    <t>Datos del cliente</t>
  </si>
  <si>
    <t>Dirección:</t>
  </si>
  <si>
    <t>Nombre:</t>
  </si>
  <si>
    <t>C. Postal</t>
  </si>
  <si>
    <t>Provincia:</t>
  </si>
  <si>
    <t>CIF / NiF:</t>
  </si>
  <si>
    <t>Tel. Fijo</t>
  </si>
  <si>
    <t>CIF / NIF:</t>
  </si>
  <si>
    <t>Tel. Móvil</t>
  </si>
  <si>
    <t>Email:</t>
  </si>
  <si>
    <t>Fax</t>
  </si>
  <si>
    <t>Fecha factura</t>
  </si>
  <si>
    <t>Nº Factura</t>
  </si>
  <si>
    <t>Albarán</t>
  </si>
  <si>
    <t>Descripción</t>
  </si>
  <si>
    <t>Unidades</t>
  </si>
  <si>
    <t>Precio Unidad</t>
  </si>
  <si>
    <t>%</t>
  </si>
  <si>
    <t>Precio</t>
  </si>
  <si>
    <t>Total</t>
  </si>
  <si>
    <t>Dto.</t>
  </si>
  <si>
    <t>Pintura blanca</t>
  </si>
  <si>
    <t>Barniz - garrafa de 5 litros</t>
  </si>
  <si>
    <t>Pintura roja</t>
  </si>
  <si>
    <t>Suma total</t>
  </si>
  <si>
    <t>IVA %</t>
  </si>
  <si>
    <t>Total Factura</t>
  </si>
  <si>
    <t>REFERENCIA</t>
  </si>
  <si>
    <t>DESCRIPCION</t>
  </si>
  <si>
    <t>STOCK</t>
  </si>
  <si>
    <t>ENTRANTE</t>
  </si>
  <si>
    <t>SALIENTE</t>
  </si>
  <si>
    <t>TOTAL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</si>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</sst>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4A86E8"/>
        <bgColor rgb="FF4A86E8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2" fontId="1" fillId="0" borderId="8" xfId="0" applyNumberFormat="1" applyFont="1" applyBorder="1"/>
    <xf numFmtId="2" fontId="1" fillId="0" borderId="11" xfId="0" applyNumberFormat="1" applyFont="1" applyBorder="1"/>
    <xf numFmtId="9" fontId="1" fillId="0" borderId="10" xfId="0" applyNumberFormat="1" applyFont="1" applyBorder="1"/>
    <xf numFmtId="4" fontId="1" fillId="0" borderId="11" xfId="0" applyNumberFormat="1" applyFont="1" applyBorder="1"/>
    <xf numFmtId="0" fontId="1" fillId="3" borderId="14" xfId="0" applyFont="1" applyFill="1" applyBorder="1"/>
    <xf numFmtId="0" fontId="1" fillId="0" borderId="14" xfId="0" applyFont="1" applyBorder="1"/>
    <xf numFmtId="164" fontId="1" fillId="0" borderId="14" xfId="0" applyNumberFormat="1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2" borderId="12" xfId="0" applyFont="1" applyFill="1" applyBorder="1" applyAlignment="1">
      <alignment horizontal="center" vertical="center"/>
    </xf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2" borderId="12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/>
    <xf numFmtId="0" fontId="1" fillId="0" borderId="7" xfId="0" applyFont="1" applyBorder="1"/>
    <xf numFmtId="0" fontId="3" fillId="0" borderId="8" xfId="0" applyFont="1" applyBorder="1"/>
    <xf numFmtId="0" fontId="2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40"/>
  <sheetViews>
    <sheetView tabSelected="1" workbookViewId="0"/>
  </sheetViews>
  <sheetFormatPr baseColWidth="10" defaultColWidth="12.5703125" defaultRowHeight="15.75" customHeight="1" x14ac:dyDescent="0.2"/>
  <cols>
    <col min="1" max="1" width="7.7109375" customWidth="1"/>
    <col min="6" max="6" width="4" customWidth="1"/>
  </cols>
  <sheetData>
    <row r="2" spans="1:11" x14ac:dyDescent="0.2">
      <c r="B2" s="1" t="s">
        <v>0</v>
      </c>
      <c r="C2" s="2"/>
      <c r="D2" s="2"/>
      <c r="E2" s="3"/>
      <c r="G2" s="25" t="s">
        <v>1</v>
      </c>
      <c r="H2" s="26"/>
      <c r="I2" s="26"/>
      <c r="J2" s="26"/>
      <c r="K2" s="27"/>
    </row>
    <row r="3" spans="1:11" x14ac:dyDescent="0.2">
      <c r="B3" s="4" t="s">
        <v>2</v>
      </c>
      <c r="E3" s="5"/>
      <c r="G3" s="1" t="s">
        <v>3</v>
      </c>
      <c r="H3" s="2"/>
      <c r="I3" s="2"/>
      <c r="J3" s="2"/>
      <c r="K3" s="3"/>
    </row>
    <row r="4" spans="1:11" x14ac:dyDescent="0.2">
      <c r="B4" s="4" t="s">
        <v>4</v>
      </c>
      <c r="D4" s="6" t="s">
        <v>5</v>
      </c>
      <c r="E4" s="5"/>
      <c r="G4" s="4" t="s">
        <v>2</v>
      </c>
      <c r="K4" s="5"/>
    </row>
    <row r="5" spans="1:11" x14ac:dyDescent="0.2">
      <c r="B5" s="4" t="s">
        <v>6</v>
      </c>
      <c r="E5" s="5"/>
      <c r="G5" s="4" t="s">
        <v>5</v>
      </c>
      <c r="K5" s="5"/>
    </row>
    <row r="6" spans="1:11" x14ac:dyDescent="0.2">
      <c r="B6" s="4" t="s">
        <v>7</v>
      </c>
      <c r="E6" s="5"/>
      <c r="G6" s="4" t="s">
        <v>8</v>
      </c>
      <c r="K6" s="5"/>
    </row>
    <row r="7" spans="1:11" x14ac:dyDescent="0.2">
      <c r="B7" s="4" t="s">
        <v>9</v>
      </c>
      <c r="E7" s="5"/>
      <c r="G7" s="7" t="s">
        <v>10</v>
      </c>
      <c r="H7" s="8"/>
      <c r="I7" s="8"/>
      <c r="J7" s="8"/>
      <c r="K7" s="9"/>
    </row>
    <row r="8" spans="1:11" x14ac:dyDescent="0.2">
      <c r="B8" s="7" t="s">
        <v>11</v>
      </c>
      <c r="C8" s="8"/>
      <c r="D8" s="8"/>
      <c r="E8" s="9"/>
      <c r="G8" s="10" t="s">
        <v>12</v>
      </c>
      <c r="H8" s="11"/>
      <c r="I8" s="12"/>
      <c r="J8" s="10" t="s">
        <v>13</v>
      </c>
      <c r="K8" s="12"/>
    </row>
    <row r="9" spans="1:11" x14ac:dyDescent="0.2">
      <c r="B9" s="10" t="s">
        <v>10</v>
      </c>
      <c r="C9" s="11"/>
      <c r="D9" s="11"/>
      <c r="E9" s="12"/>
      <c r="F9" s="8"/>
      <c r="G9" s="7"/>
      <c r="H9" s="8"/>
      <c r="I9" s="9"/>
      <c r="J9" s="8"/>
      <c r="K9" s="9"/>
    </row>
    <row r="11" spans="1:11" x14ac:dyDescent="0.2">
      <c r="B11" s="28" t="s">
        <v>14</v>
      </c>
      <c r="C11" s="30" t="s">
        <v>15</v>
      </c>
      <c r="D11" s="31"/>
      <c r="E11" s="31"/>
      <c r="F11" s="32"/>
      <c r="G11" s="36" t="s">
        <v>16</v>
      </c>
      <c r="H11" s="36" t="s">
        <v>17</v>
      </c>
      <c r="I11" s="13" t="s">
        <v>18</v>
      </c>
      <c r="J11" s="13" t="s">
        <v>19</v>
      </c>
      <c r="K11" s="36" t="s">
        <v>20</v>
      </c>
    </row>
    <row r="12" spans="1:11" x14ac:dyDescent="0.2">
      <c r="B12" s="29"/>
      <c r="C12" s="33"/>
      <c r="D12" s="34"/>
      <c r="E12" s="34"/>
      <c r="F12" s="35"/>
      <c r="G12" s="29"/>
      <c r="H12" s="29"/>
      <c r="I12" s="14" t="s">
        <v>21</v>
      </c>
      <c r="J12" s="14" t="s">
        <v>21</v>
      </c>
      <c r="K12" s="29"/>
    </row>
    <row r="13" spans="1:11" x14ac:dyDescent="0.2">
      <c r="B13" s="37"/>
      <c r="C13" s="31"/>
      <c r="D13" s="31"/>
      <c r="E13" s="31"/>
      <c r="F13" s="31"/>
      <c r="G13" s="31"/>
      <c r="H13" s="31"/>
      <c r="I13" s="31"/>
      <c r="J13" s="31"/>
      <c r="K13" s="32"/>
    </row>
    <row r="14" spans="1:11" x14ac:dyDescent="0.2">
      <c r="A14" s="6">
        <f>MATCH(B14,Inventario!$A$2:$A$4,0)</f>
        <v>2</v>
      </c>
      <c r="B14" s="4">
        <f t="array" ref="B14">INDEX(Inventario!$A$2:$A$4, MATCH(C14,Inventario!$B$2:$B$4,0))</f>
        <v>255600</v>
      </c>
      <c r="C14" s="38" t="s">
        <v>22</v>
      </c>
      <c r="D14" s="39"/>
      <c r="E14" s="39"/>
      <c r="F14" s="39"/>
      <c r="G14" s="15">
        <v>1</v>
      </c>
      <c r="H14" s="16">
        <f t="array" ref="H14">INDEX(Inventario!$G$2:$G$4, MATCH(C14,Inventario!$B$2:$B$4,0))</f>
        <v>30</v>
      </c>
      <c r="I14" s="17">
        <v>0.05</v>
      </c>
      <c r="J14" s="16">
        <f t="shared" ref="J14:J16" si="0">H14-(H14*I14)</f>
        <v>28.5</v>
      </c>
      <c r="K14" s="18">
        <f t="shared" ref="K14:K16" si="1">G14*J14</f>
        <v>28.5</v>
      </c>
    </row>
    <row r="15" spans="1:11" x14ac:dyDescent="0.2">
      <c r="A15" s="6">
        <f>MATCH(B15,Inventario!$A$2:$A$4,0)</f>
        <v>3</v>
      </c>
      <c r="B15" s="4">
        <f t="array" ref="B15">INDEX(Inventario!$A$2:$A$4, MATCH(C15,Inventario!$B$2:$B$4,0))</f>
        <v>454313</v>
      </c>
      <c r="C15" s="38" t="s">
        <v>23</v>
      </c>
      <c r="D15" s="39"/>
      <c r="E15" s="39"/>
      <c r="F15" s="39"/>
      <c r="G15" s="15">
        <v>4</v>
      </c>
      <c r="H15" s="16">
        <f t="array" ref="H15">INDEX(Inventario!$G$2:$G$4, MATCH(C15,Inventario!$B$2:$B$4,0))</f>
        <v>31</v>
      </c>
      <c r="I15" s="17">
        <v>0</v>
      </c>
      <c r="J15" s="16">
        <f t="shared" si="0"/>
        <v>31</v>
      </c>
      <c r="K15" s="18">
        <f t="shared" si="1"/>
        <v>124</v>
      </c>
    </row>
    <row r="16" spans="1:11" x14ac:dyDescent="0.2">
      <c r="A16" s="6">
        <f>MATCH(B16,Inventario!$A$2:$A$4,0)</f>
        <v>1</v>
      </c>
      <c r="B16" s="4">
        <f t="array" ref="B16">INDEX(Inventario!$A$2:$A$4, MATCH(C16,Inventario!$B$2:$B$4,0))</f>
        <v>234235</v>
      </c>
      <c r="C16" s="38" t="s">
        <v>24</v>
      </c>
      <c r="D16" s="39"/>
      <c r="E16" s="39"/>
      <c r="F16" s="39"/>
      <c r="G16" s="15">
        <v>5</v>
      </c>
      <c r="H16" s="16">
        <f t="array" ref="H16">INDEX(Inventario!$G$2:$G$4, MATCH(C16,Inventario!$B$2:$B$4,0))</f>
        <v>20</v>
      </c>
      <c r="I16" s="17">
        <v>0.1</v>
      </c>
      <c r="J16" s="16">
        <f t="shared" si="0"/>
        <v>18</v>
      </c>
      <c r="K16" s="18">
        <f t="shared" si="1"/>
        <v>90</v>
      </c>
    </row>
    <row r="17" spans="2:11" x14ac:dyDescent="0.2">
      <c r="B17" s="40"/>
      <c r="C17" s="39"/>
      <c r="D17" s="39"/>
      <c r="E17" s="39"/>
      <c r="F17" s="39"/>
      <c r="G17" s="39"/>
      <c r="H17" s="39"/>
      <c r="I17" s="39"/>
      <c r="J17" s="39"/>
      <c r="K17" s="41"/>
    </row>
    <row r="18" spans="2:11" x14ac:dyDescent="0.2">
      <c r="B18" s="40"/>
      <c r="C18" s="39"/>
      <c r="D18" s="39"/>
      <c r="E18" s="39"/>
      <c r="F18" s="39"/>
      <c r="G18" s="39"/>
      <c r="H18" s="39"/>
      <c r="I18" s="39"/>
      <c r="J18" s="39"/>
      <c r="K18" s="41"/>
    </row>
    <row r="19" spans="2:11" x14ac:dyDescent="0.2">
      <c r="B19" s="40"/>
      <c r="C19" s="39"/>
      <c r="D19" s="39"/>
      <c r="E19" s="39"/>
      <c r="F19" s="39"/>
      <c r="G19" s="39"/>
      <c r="H19" s="39"/>
      <c r="I19" s="39"/>
      <c r="J19" s="39"/>
      <c r="K19" s="41"/>
    </row>
    <row r="20" spans="2:11" x14ac:dyDescent="0.2">
      <c r="B20" s="40"/>
      <c r="C20" s="39"/>
      <c r="D20" s="39"/>
      <c r="E20" s="39"/>
      <c r="F20" s="39"/>
      <c r="G20" s="39"/>
      <c r="H20" s="39"/>
      <c r="I20" s="39"/>
      <c r="J20" s="39"/>
      <c r="K20" s="41"/>
    </row>
    <row r="21" spans="2:11" x14ac:dyDescent="0.2">
      <c r="B21" s="40"/>
      <c r="C21" s="39"/>
      <c r="D21" s="39"/>
      <c r="E21" s="39"/>
      <c r="F21" s="39"/>
      <c r="G21" s="39"/>
      <c r="H21" s="39"/>
      <c r="I21" s="39"/>
      <c r="J21" s="39"/>
      <c r="K21" s="41"/>
    </row>
    <row r="22" spans="2:11" x14ac:dyDescent="0.2">
      <c r="B22" s="40"/>
      <c r="C22" s="39"/>
      <c r="D22" s="39"/>
      <c r="E22" s="39"/>
      <c r="F22" s="39"/>
      <c r="G22" s="39"/>
      <c r="H22" s="39"/>
      <c r="I22" s="39"/>
      <c r="J22" s="39"/>
      <c r="K22" s="41"/>
    </row>
    <row r="23" spans="2:11" x14ac:dyDescent="0.2">
      <c r="B23" s="40"/>
      <c r="C23" s="39"/>
      <c r="D23" s="39"/>
      <c r="E23" s="39"/>
      <c r="F23" s="39"/>
      <c r="G23" s="39"/>
      <c r="H23" s="39"/>
      <c r="I23" s="39"/>
      <c r="J23" s="39"/>
      <c r="K23" s="41"/>
    </row>
    <row r="24" spans="2:11" x14ac:dyDescent="0.2">
      <c r="B24" s="40"/>
      <c r="C24" s="39"/>
      <c r="D24" s="39"/>
      <c r="E24" s="39"/>
      <c r="F24" s="39"/>
      <c r="G24" s="39"/>
      <c r="H24" s="39"/>
      <c r="I24" s="39"/>
      <c r="J24" s="39"/>
      <c r="K24" s="41"/>
    </row>
    <row r="25" spans="2:11" x14ac:dyDescent="0.2">
      <c r="B25" s="40"/>
      <c r="C25" s="39"/>
      <c r="D25" s="39"/>
      <c r="E25" s="39"/>
      <c r="F25" s="39"/>
      <c r="G25" s="39"/>
      <c r="H25" s="39"/>
      <c r="I25" s="39"/>
      <c r="J25" s="39"/>
      <c r="K25" s="41"/>
    </row>
    <row r="26" spans="2:11" x14ac:dyDescent="0.2">
      <c r="B26" s="40"/>
      <c r="C26" s="39"/>
      <c r="D26" s="39"/>
      <c r="E26" s="39"/>
      <c r="F26" s="39"/>
      <c r="G26" s="39"/>
      <c r="H26" s="39"/>
      <c r="I26" s="39"/>
      <c r="J26" s="39"/>
      <c r="K26" s="41"/>
    </row>
    <row r="27" spans="2:11" x14ac:dyDescent="0.2">
      <c r="B27" s="40"/>
      <c r="C27" s="39"/>
      <c r="D27" s="39"/>
      <c r="E27" s="39"/>
      <c r="F27" s="39"/>
      <c r="G27" s="39"/>
      <c r="H27" s="39"/>
      <c r="I27" s="39"/>
      <c r="J27" s="39"/>
      <c r="K27" s="41"/>
    </row>
    <row r="28" spans="2:11" x14ac:dyDescent="0.2">
      <c r="B28" s="40"/>
      <c r="C28" s="39"/>
      <c r="D28" s="39"/>
      <c r="E28" s="39"/>
      <c r="F28" s="39"/>
      <c r="G28" s="39"/>
      <c r="H28" s="39"/>
      <c r="I28" s="39"/>
      <c r="J28" s="39"/>
      <c r="K28" s="41"/>
    </row>
    <row r="29" spans="2:11" x14ac:dyDescent="0.2">
      <c r="B29" s="40"/>
      <c r="C29" s="39"/>
      <c r="D29" s="39"/>
      <c r="E29" s="39"/>
      <c r="F29" s="39"/>
      <c r="G29" s="39"/>
      <c r="H29" s="39"/>
      <c r="I29" s="39"/>
      <c r="J29" s="39"/>
      <c r="K29" s="41"/>
    </row>
    <row r="30" spans="2:11" x14ac:dyDescent="0.2">
      <c r="B30" s="40"/>
      <c r="C30" s="39"/>
      <c r="D30" s="39"/>
      <c r="E30" s="39"/>
      <c r="F30" s="39"/>
      <c r="G30" s="39"/>
      <c r="H30" s="39"/>
      <c r="I30" s="39"/>
      <c r="J30" s="39"/>
      <c r="K30" s="41"/>
    </row>
    <row r="31" spans="2:11" x14ac:dyDescent="0.2">
      <c r="B31" s="40"/>
      <c r="C31" s="39"/>
      <c r="D31" s="39"/>
      <c r="E31" s="39"/>
      <c r="F31" s="39"/>
      <c r="G31" s="39"/>
      <c r="H31" s="39"/>
      <c r="I31" s="39"/>
      <c r="J31" s="39"/>
      <c r="K31" s="41"/>
    </row>
    <row r="32" spans="2:11" x14ac:dyDescent="0.2">
      <c r="B32" s="40"/>
      <c r="C32" s="39"/>
      <c r="D32" s="39"/>
      <c r="E32" s="39"/>
      <c r="F32" s="39"/>
      <c r="G32" s="39"/>
      <c r="H32" s="39"/>
      <c r="I32" s="39"/>
      <c r="J32" s="39"/>
      <c r="K32" s="41"/>
    </row>
    <row r="33" spans="2:11" x14ac:dyDescent="0.2">
      <c r="B33" s="40"/>
      <c r="C33" s="39"/>
      <c r="D33" s="39"/>
      <c r="E33" s="39"/>
      <c r="F33" s="39"/>
      <c r="G33" s="39"/>
      <c r="H33" s="39"/>
      <c r="I33" s="39"/>
      <c r="J33" s="39"/>
      <c r="K33" s="41"/>
    </row>
    <row r="34" spans="2:11" x14ac:dyDescent="0.2">
      <c r="B34" s="40"/>
      <c r="C34" s="39"/>
      <c r="D34" s="39"/>
      <c r="E34" s="39"/>
      <c r="F34" s="39"/>
      <c r="G34" s="39"/>
      <c r="H34" s="39"/>
      <c r="I34" s="39"/>
      <c r="J34" s="39"/>
      <c r="K34" s="41"/>
    </row>
    <row r="35" spans="2:11" x14ac:dyDescent="0.2">
      <c r="B35" s="40"/>
      <c r="C35" s="39"/>
      <c r="D35" s="39"/>
      <c r="E35" s="39"/>
      <c r="F35" s="39"/>
      <c r="G35" s="39"/>
      <c r="H35" s="39"/>
      <c r="I35" s="39"/>
      <c r="J35" s="39"/>
      <c r="K35" s="41"/>
    </row>
    <row r="36" spans="2:11" x14ac:dyDescent="0.2">
      <c r="B36" s="40"/>
      <c r="C36" s="39"/>
      <c r="D36" s="39"/>
      <c r="E36" s="39"/>
      <c r="F36" s="39"/>
      <c r="G36" s="39"/>
      <c r="H36" s="39"/>
      <c r="I36" s="39"/>
      <c r="J36" s="39"/>
      <c r="K36" s="41"/>
    </row>
    <row r="37" spans="2:11" x14ac:dyDescent="0.2">
      <c r="B37" s="40"/>
      <c r="C37" s="39"/>
      <c r="D37" s="39"/>
      <c r="E37" s="39"/>
      <c r="F37" s="39"/>
      <c r="G37" s="39"/>
      <c r="H37" s="39"/>
      <c r="I37" s="39"/>
      <c r="J37" s="39"/>
      <c r="K37" s="41"/>
    </row>
    <row r="38" spans="2:11" x14ac:dyDescent="0.2">
      <c r="B38" s="42" t="s">
        <v>25</v>
      </c>
      <c r="C38" s="39"/>
      <c r="D38" s="39"/>
      <c r="E38" s="39"/>
      <c r="F38" s="39"/>
      <c r="G38" s="39"/>
      <c r="H38" s="39"/>
      <c r="I38" s="8"/>
      <c r="J38" s="8"/>
      <c r="K38" s="19">
        <f>SUM(K14:K16)</f>
        <v>242.5</v>
      </c>
    </row>
    <row r="39" spans="2:11" x14ac:dyDescent="0.2">
      <c r="B39" s="42" t="s">
        <v>26</v>
      </c>
      <c r="C39" s="39"/>
      <c r="D39" s="39"/>
      <c r="E39" s="39"/>
      <c r="F39" s="39"/>
      <c r="G39" s="39"/>
      <c r="H39" s="39"/>
      <c r="I39" s="20">
        <v>0.21</v>
      </c>
      <c r="J39" s="20"/>
      <c r="K39" s="21">
        <f>K38*I39</f>
        <v>50.924999999999997</v>
      </c>
    </row>
    <row r="40" spans="2:11" x14ac:dyDescent="0.2">
      <c r="B40" s="7"/>
      <c r="C40" s="8"/>
      <c r="D40" s="8"/>
      <c r="E40" s="8"/>
      <c r="F40" s="8"/>
      <c r="G40" s="8"/>
      <c r="H40" s="8" t="s">
        <v>27</v>
      </c>
      <c r="I40" s="8"/>
      <c r="J40" s="8"/>
      <c r="K40" s="19">
        <f>SUM(K38,K39)</f>
        <v>293.42500000000001</v>
      </c>
    </row>
  </sheetData>
  <mergeCells count="33">
    <mergeCell ref="B33:K33"/>
    <mergeCell ref="B34:K34"/>
    <mergeCell ref="B28:K28"/>
    <mergeCell ref="B29:K29"/>
    <mergeCell ref="B30:K30"/>
    <mergeCell ref="B31:K31"/>
    <mergeCell ref="B32:K32"/>
    <mergeCell ref="B35:K35"/>
    <mergeCell ref="B36:K36"/>
    <mergeCell ref="B37:K37"/>
    <mergeCell ref="B38:H38"/>
    <mergeCell ref="B39:H39"/>
    <mergeCell ref="B23:K23"/>
    <mergeCell ref="B24:K24"/>
    <mergeCell ref="B25:K25"/>
    <mergeCell ref="B26:K26"/>
    <mergeCell ref="B27:K27"/>
    <mergeCell ref="B18:K18"/>
    <mergeCell ref="B19:K19"/>
    <mergeCell ref="B20:K20"/>
    <mergeCell ref="B21:K21"/>
    <mergeCell ref="B22:K22"/>
    <mergeCell ref="B13:K13"/>
    <mergeCell ref="C14:F14"/>
    <mergeCell ref="C15:F15"/>
    <mergeCell ref="C16:F16"/>
    <mergeCell ref="B17:K17"/>
    <mergeCell ref="G2:K2"/>
    <mergeCell ref="B11:B12"/>
    <mergeCell ref="C11:F12"/>
    <mergeCell ref="G11:G12"/>
    <mergeCell ref="H11:H12"/>
    <mergeCell ref="K11:K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Inventario!$B$2:$B$4</xm:f>
          </x14:formula1>
          <xm:sqref>C14:C16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/>
  </sheetViews>
  <sheetFormatPr baseColWidth="10" defaultColWidth="12.5703125" defaultRowHeight="15.75" customHeight="1" x14ac:dyDescent="0.2"/>
  <sheetData>
    <row r="1" spans="1:7" x14ac:dyDescent="0.2">
      <c r="A1" s="22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</row>
    <row r="2" spans="1:7" x14ac:dyDescent="0.2">
      <c r="A2" s="23">
        <v>234235</v>
      </c>
      <c r="B2" s="23" t="s">
        <v>24</v>
      </c>
      <c r="C2" s="23">
        <v>100</v>
      </c>
      <c r="D2" s="23">
        <v>0</v>
      </c>
      <c r="E2" s="23">
        <v>2</v>
      </c>
      <c r="F2" s="23">
        <v>98</v>
      </c>
      <c r="G2" s="24">
        <v>20</v>
      </c>
    </row>
    <row r="3" spans="1:7" x14ac:dyDescent="0.2">
      <c r="A3" s="23">
        <v>255600</v>
      </c>
      <c r="B3" s="23" t="s">
        <v>22</v>
      </c>
      <c r="C3" s="23">
        <v>200</v>
      </c>
      <c r="D3" s="23">
        <v>0</v>
      </c>
      <c r="E3" s="23">
        <v>3</v>
      </c>
      <c r="F3" s="23">
        <v>197</v>
      </c>
      <c r="G3" s="24">
        <v>30</v>
      </c>
    </row>
    <row r="4" spans="1:7" x14ac:dyDescent="0.2">
      <c r="A4" s="23">
        <v>454313</v>
      </c>
      <c r="B4" s="23" t="s">
        <v>23</v>
      </c>
      <c r="C4" s="23">
        <v>150</v>
      </c>
      <c r="D4" s="23">
        <v>0</v>
      </c>
      <c r="E4" s="23">
        <v>3</v>
      </c>
      <c r="F4" s="23">
        <v>147</v>
      </c>
      <c r="G4" s="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2025-01-31T17:54:11Z</dcterms:created>
  <dcterms:modified xsi:type="dcterms:W3CDTF">2025-01-31T17:54:11Z</dcterms:modified>
</cp:coreProperties>
</file>