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ocuments\MATLAB\tend_stiff_2\data_output\output for BD stiff 2018-03-05 no coact\"/>
    </mc:Choice>
  </mc:AlternateContent>
  <bookViews>
    <workbookView xWindow="120" yWindow="120" windowWidth="28512" windowHeight="14628"/>
  </bookViews>
  <sheets>
    <sheet name="Ark1" sheetId="1" r:id="rId1"/>
    <sheet name="Ark2" sheetId="2" r:id="rId2"/>
    <sheet name="Ark3" sheetId="3" r:id="rId3"/>
  </sheets>
  <calcPr calcId="152511"/>
</workbook>
</file>

<file path=xl/calcChain.xml><?xml version="1.0" encoding="utf-8"?>
<calcChain xmlns="http://schemas.openxmlformats.org/spreadsheetml/2006/main">
  <c r="P22" i="1" l="1"/>
  <c r="K23" i="1"/>
  <c r="K22" i="1"/>
  <c r="M23" i="1"/>
  <c r="M22" i="1"/>
  <c r="J23" i="1"/>
  <c r="J22" i="1"/>
</calcChain>
</file>

<file path=xl/sharedStrings.xml><?xml version="1.0" encoding="utf-8"?>
<sst xmlns="http://schemas.openxmlformats.org/spreadsheetml/2006/main" count="94" uniqueCount="42">
  <si>
    <t>Subject</t>
  </si>
  <si>
    <t>Time</t>
  </si>
  <si>
    <t>Side</t>
  </si>
  <si>
    <t>Trial</t>
  </si>
  <si>
    <t>AT moment arm, m</t>
  </si>
  <si>
    <t>Rotation correction, mm per deg</t>
  </si>
  <si>
    <t>StiffEQ coeff 1</t>
  </si>
  <si>
    <t>StiffEQ coeff 2</t>
  </si>
  <si>
    <t>StiffEQ coeff 3</t>
  </si>
  <si>
    <t>StiffEQ R2</t>
  </si>
  <si>
    <t>Force Ramp ind F cutoff, N</t>
  </si>
  <si>
    <t>Force Ramp ind F max</t>
  </si>
  <si>
    <t>Force Ramp F at max-elong</t>
  </si>
  <si>
    <t>Force MVC F plantflex</t>
  </si>
  <si>
    <t>Force Ramp common F cutoff</t>
  </si>
  <si>
    <t>Force Ramp common F max</t>
  </si>
  <si>
    <t>Stiff ind 80-100, N per mm</t>
  </si>
  <si>
    <t>Stiff ind 90-100</t>
  </si>
  <si>
    <t>Stiff common cutoff 80-100</t>
  </si>
  <si>
    <t>Stiff common cutoff 90-100</t>
  </si>
  <si>
    <t>Stiff common max 80-100</t>
  </si>
  <si>
    <t>Stiff common max 90-100</t>
  </si>
  <si>
    <t>Elong at ind F cutoff, mm</t>
  </si>
  <si>
    <t>Elong ind max-elong</t>
  </si>
  <si>
    <t>Elong at common F cutoff</t>
  </si>
  <si>
    <t>Elong at common F max</t>
  </si>
  <si>
    <t>Tend-length 0deg, mm</t>
  </si>
  <si>
    <t>Strain at ind F cutoff, percent</t>
  </si>
  <si>
    <t>Strain ind max-elong</t>
  </si>
  <si>
    <t>Strain at common F cutoff</t>
  </si>
  <si>
    <t>Strain at common F max</t>
  </si>
  <si>
    <t>Young at ind F cutoff</t>
  </si>
  <si>
    <t>Young at ind max-elong</t>
  </si>
  <si>
    <t>Young at common F cutoff</t>
  </si>
  <si>
    <t>Young at common F max</t>
  </si>
  <si>
    <t>Tend-CSA, cm_2</t>
  </si>
  <si>
    <t>Max ankle rotation, deg</t>
  </si>
  <si>
    <t>PRE</t>
  </si>
  <si>
    <t>null</t>
  </si>
  <si>
    <t>SOL</t>
  </si>
  <si>
    <t>CON</t>
  </si>
  <si>
    <t>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</si>
</sst>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"/>
  <sheetViews>
    <sheetView tabSelected="1" workbookViewId="0">
      <selection activeCell="P22" sqref="P22"/>
    </sheetView>
  </sheetViews>
  <sheetFormatPr baseColWidth="10" defaultRowHeight="14.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>
        <v>101</v>
      </c>
      <c r="B2" t="s">
        <v>37</v>
      </c>
      <c r="C2" t="s">
        <v>38</v>
      </c>
      <c r="D2" t="s">
        <v>39</v>
      </c>
      <c r="E2">
        <v>4.9402998000000004E-2</v>
      </c>
      <c r="F2">
        <v>0</v>
      </c>
      <c r="G2">
        <v>19.638996005997935</v>
      </c>
      <c r="H2">
        <v>146.72644481327262</v>
      </c>
      <c r="I2">
        <v>0</v>
      </c>
      <c r="J2">
        <v>0.99874317467711049</v>
      </c>
      <c r="K2">
        <v>3400</v>
      </c>
      <c r="L2">
        <v>3784.4724020763233</v>
      </c>
      <c r="M2">
        <v>3750</v>
      </c>
      <c r="N2">
        <v>3703.5318099818005</v>
      </c>
      <c r="O2">
        <v>1700</v>
      </c>
      <c r="P2">
        <v>1943.6071955086175</v>
      </c>
      <c r="Q2">
        <v>511.10395041333294</v>
      </c>
      <c r="R2">
        <v>524.50205742101627</v>
      </c>
      <c r="S2">
        <v>376.03722869778778</v>
      </c>
      <c r="T2">
        <v>385.12519157944291</v>
      </c>
      <c r="U2">
        <v>398.21465032954546</v>
      </c>
      <c r="V2">
        <v>408.03065343119579</v>
      </c>
      <c r="W2">
        <v>9.743015853295292</v>
      </c>
      <c r="X2">
        <v>10.241377000435159</v>
      </c>
      <c r="Y2">
        <v>6.3323617182379657</v>
      </c>
      <c r="Z2">
        <v>6.9762584372773375</v>
      </c>
      <c r="AA2">
        <v>98.287000000000006</v>
      </c>
      <c r="AB2">
        <v>9.9128225027677033</v>
      </c>
      <c r="AC2">
        <v>10.419869362616785</v>
      </c>
      <c r="AD2">
        <v>6.4427256079013145E-2</v>
      </c>
      <c r="AE2">
        <v>7.0978445137987095E-2</v>
      </c>
      <c r="AF2">
        <v>1145248529.4329994</v>
      </c>
      <c r="AG2">
        <v>1295755076.2618783</v>
      </c>
      <c r="AH2">
        <v>679042713.65866256</v>
      </c>
      <c r="AI2">
        <v>687427799.67029309</v>
      </c>
      <c r="AJ2">
        <v>0.5262</v>
      </c>
      <c r="AK2">
        <v>2.9758118667336415</v>
      </c>
    </row>
    <row r="3" spans="1:37" x14ac:dyDescent="0.3">
      <c r="A3">
        <v>102</v>
      </c>
      <c r="B3" t="s">
        <v>37</v>
      </c>
      <c r="C3" t="s">
        <v>38</v>
      </c>
      <c r="D3" t="s">
        <v>39</v>
      </c>
      <c r="E3">
        <v>4.99519202E-2</v>
      </c>
      <c r="F3">
        <v>0</v>
      </c>
      <c r="G3">
        <v>9.8827954933019324</v>
      </c>
      <c r="H3">
        <v>79.11335463251109</v>
      </c>
      <c r="I3">
        <v>0</v>
      </c>
      <c r="J3">
        <v>0.99912481710048695</v>
      </c>
      <c r="K3">
        <v>2250</v>
      </c>
      <c r="L3">
        <v>2531.6751706129285</v>
      </c>
      <c r="M3">
        <v>2450</v>
      </c>
      <c r="N3">
        <v>2121.5656247236761</v>
      </c>
      <c r="O3">
        <v>1700</v>
      </c>
      <c r="P3">
        <v>1943.6071955086175</v>
      </c>
      <c r="Q3">
        <v>293.39359508058584</v>
      </c>
      <c r="R3">
        <v>301.16824296104107</v>
      </c>
      <c r="S3">
        <v>258.01556422176901</v>
      </c>
      <c r="T3">
        <v>264.69131747943447</v>
      </c>
      <c r="U3">
        <v>274.24894183308459</v>
      </c>
      <c r="V3">
        <v>281.43165204550917</v>
      </c>
      <c r="W3">
        <v>11.563250031097015</v>
      </c>
      <c r="X3">
        <v>11.861266775018468</v>
      </c>
      <c r="Y3">
        <v>9.6634223074623691</v>
      </c>
      <c r="Z3">
        <v>10.604144539959588</v>
      </c>
      <c r="AA3">
        <v>65.409000000000006</v>
      </c>
      <c r="AB3">
        <v>17.678377640839969</v>
      </c>
      <c r="AC3">
        <v>18.133998035466782</v>
      </c>
      <c r="AD3">
        <v>0.14773841990341341</v>
      </c>
      <c r="AE3">
        <v>0.16212057270344429</v>
      </c>
      <c r="AF3">
        <v>298349643.00688845</v>
      </c>
      <c r="AG3">
        <v>424003963.62680078</v>
      </c>
      <c r="AH3">
        <v>281063991.14896476</v>
      </c>
      <c r="AI3">
        <v>268182027.3346625</v>
      </c>
      <c r="AJ3">
        <v>0.64559999999999995</v>
      </c>
      <c r="AK3">
        <v>3.450011088094564</v>
      </c>
    </row>
    <row r="4" spans="1:37" x14ac:dyDescent="0.3">
      <c r="A4">
        <v>103</v>
      </c>
      <c r="B4" t="s">
        <v>37</v>
      </c>
      <c r="C4" t="s">
        <v>38</v>
      </c>
      <c r="D4" t="s">
        <v>39</v>
      </c>
      <c r="E4">
        <v>5.0500842399999996E-2</v>
      </c>
      <c r="F4">
        <v>0</v>
      </c>
      <c r="G4">
        <v>24.060657957784546</v>
      </c>
      <c r="H4">
        <v>129.74422216709937</v>
      </c>
      <c r="I4">
        <v>0</v>
      </c>
      <c r="J4">
        <v>0.99427308853473451</v>
      </c>
      <c r="K4">
        <v>3600</v>
      </c>
      <c r="L4">
        <v>4008.8203166516851</v>
      </c>
      <c r="M4">
        <v>4000</v>
      </c>
      <c r="N4">
        <v>4427.807948526548</v>
      </c>
      <c r="O4">
        <v>1700</v>
      </c>
      <c r="P4">
        <v>1943.6071955086175</v>
      </c>
      <c r="Q4">
        <v>572.48930745333757</v>
      </c>
      <c r="R4">
        <v>588.01902629573169</v>
      </c>
      <c r="S4">
        <v>404.56880409698528</v>
      </c>
      <c r="T4">
        <v>414.93160570915705</v>
      </c>
      <c r="U4">
        <v>429.78141429857311</v>
      </c>
      <c r="V4">
        <v>440.93770622153136</v>
      </c>
      <c r="W4">
        <v>10.101809906854058</v>
      </c>
      <c r="X4">
        <v>11.225717217008858</v>
      </c>
      <c r="Y4">
        <v>6.1035849853799595</v>
      </c>
      <c r="Z4">
        <v>6.5174544552438087</v>
      </c>
      <c r="AA4">
        <v>158.45400000000001</v>
      </c>
      <c r="AB4">
        <v>6.3752318697250034</v>
      </c>
      <c r="AC4">
        <v>7.0845275076734309</v>
      </c>
      <c r="AD4">
        <v>3.8519601811124737E-2</v>
      </c>
      <c r="AE4">
        <v>4.1131523692957001E-2</v>
      </c>
      <c r="AF4">
        <v>955225196.52109373</v>
      </c>
      <c r="AG4">
        <v>813285651.20244944</v>
      </c>
      <c r="AH4">
        <v>1674826004.2763386</v>
      </c>
      <c r="AI4">
        <v>1435888711.5205481</v>
      </c>
      <c r="AJ4">
        <v>0.755</v>
      </c>
      <c r="AK4">
        <v>5.4737452479203057</v>
      </c>
    </row>
    <row r="5" spans="1:37" x14ac:dyDescent="0.3">
      <c r="A5">
        <v>104</v>
      </c>
      <c r="B5" t="s">
        <v>37</v>
      </c>
      <c r="C5" t="s">
        <v>38</v>
      </c>
      <c r="D5" t="s">
        <v>39</v>
      </c>
      <c r="E5">
        <v>5.2147608999999998E-2</v>
      </c>
      <c r="F5">
        <v>0</v>
      </c>
      <c r="G5">
        <v>25.87606639151554</v>
      </c>
      <c r="H5">
        <v>-29.380057625998028</v>
      </c>
      <c r="I5">
        <v>0</v>
      </c>
      <c r="J5">
        <v>0.9932634993627607</v>
      </c>
      <c r="K5">
        <v>3050</v>
      </c>
      <c r="L5">
        <v>3425.1340191025974</v>
      </c>
      <c r="M5">
        <v>3400</v>
      </c>
      <c r="N5">
        <v>3938.7358910628855</v>
      </c>
      <c r="O5">
        <v>1700</v>
      </c>
      <c r="P5">
        <v>1943.6071955086175</v>
      </c>
      <c r="Q5">
        <v>533.01542485832385</v>
      </c>
      <c r="R5">
        <v>548.23312655495818</v>
      </c>
      <c r="S5">
        <v>398.41824807086391</v>
      </c>
      <c r="T5">
        <v>409.76497042062795</v>
      </c>
      <c r="U5">
        <v>425.86358171422711</v>
      </c>
      <c r="V5">
        <v>438.00045219067124</v>
      </c>
      <c r="W5">
        <v>11.293151146318808</v>
      </c>
      <c r="X5">
        <v>11.760682648058603</v>
      </c>
      <c r="Y5">
        <v>8.7834749441870894</v>
      </c>
      <c r="Z5">
        <v>9.2457696444022659</v>
      </c>
      <c r="AA5">
        <v>86.48</v>
      </c>
      <c r="AB5">
        <v>13.058685414337196</v>
      </c>
      <c r="AC5">
        <v>13.59930926001226</v>
      </c>
      <c r="AD5">
        <v>0.10156654653315321</v>
      </c>
      <c r="AE5">
        <v>0.10691222993064599</v>
      </c>
      <c r="AF5">
        <v>744715428.53804266</v>
      </c>
      <c r="AG5">
        <v>832100857.40630484</v>
      </c>
      <c r="AH5">
        <v>617684204.32476234</v>
      </c>
      <c r="AI5">
        <v>725000534.10212898</v>
      </c>
      <c r="AJ5">
        <v>0.71089999999999998</v>
      </c>
      <c r="AK5">
        <v>3.311209363731122</v>
      </c>
    </row>
    <row r="6" spans="1:37" x14ac:dyDescent="0.3">
      <c r="A6">
        <v>106</v>
      </c>
      <c r="B6" t="s">
        <v>37</v>
      </c>
      <c r="C6" t="s">
        <v>38</v>
      </c>
      <c r="D6" t="s">
        <v>39</v>
      </c>
      <c r="E6">
        <v>4.8854075800000001E-2</v>
      </c>
      <c r="F6">
        <v>0</v>
      </c>
      <c r="G6">
        <v>6.8594365954833432</v>
      </c>
      <c r="H6">
        <v>76.599448944162276</v>
      </c>
      <c r="I6">
        <v>0</v>
      </c>
      <c r="J6">
        <v>0.99811719967737855</v>
      </c>
      <c r="K6">
        <v>3500</v>
      </c>
      <c r="L6">
        <v>3906.8698149367365</v>
      </c>
      <c r="M6">
        <v>3900</v>
      </c>
      <c r="N6">
        <v>4139.0329008909248</v>
      </c>
      <c r="O6">
        <v>1700</v>
      </c>
      <c r="P6">
        <v>1943.6071955086175</v>
      </c>
      <c r="Q6">
        <v>303.39067107097009</v>
      </c>
      <c r="R6">
        <v>311.51016797071651</v>
      </c>
      <c r="S6">
        <v>218.47946761378128</v>
      </c>
      <c r="T6">
        <v>223.94714243297224</v>
      </c>
      <c r="U6">
        <v>231.79847830299875</v>
      </c>
      <c r="V6">
        <v>237.69267247989816</v>
      </c>
      <c r="W6">
        <v>17.221385263968678</v>
      </c>
      <c r="X6">
        <v>17.659530012032672</v>
      </c>
      <c r="Y6">
        <v>11.144473279171933</v>
      </c>
      <c r="Z6">
        <v>12.327882061350964</v>
      </c>
      <c r="AA6">
        <v>97.671999999999997</v>
      </c>
      <c r="AB6">
        <v>17.631854844754567</v>
      </c>
      <c r="AC6">
        <v>18.080442718519812</v>
      </c>
      <c r="AD6">
        <v>0.11410100416876826</v>
      </c>
      <c r="AE6">
        <v>0.12621715600531333</v>
      </c>
      <c r="AF6">
        <v>661135914.13608861</v>
      </c>
      <c r="AG6">
        <v>1116104287.0563169</v>
      </c>
      <c r="AH6">
        <v>327883703.72498357</v>
      </c>
      <c r="AI6">
        <v>359638626.67074472</v>
      </c>
      <c r="AJ6">
        <v>0.57930000000000004</v>
      </c>
      <c r="AK6">
        <v>2.0960905620873604</v>
      </c>
    </row>
    <row r="7" spans="1:37" x14ac:dyDescent="0.3">
      <c r="A7">
        <v>107</v>
      </c>
      <c r="B7" t="s">
        <v>37</v>
      </c>
      <c r="C7" t="s">
        <v>38</v>
      </c>
      <c r="D7" t="s">
        <v>39</v>
      </c>
      <c r="E7">
        <v>4.61094648E-2</v>
      </c>
      <c r="F7">
        <v>0</v>
      </c>
      <c r="G7">
        <v>3.4677897033174081</v>
      </c>
      <c r="H7">
        <v>281.0530297610199</v>
      </c>
      <c r="I7">
        <v>0</v>
      </c>
      <c r="J7">
        <v>0.99778280409513642</v>
      </c>
      <c r="K7">
        <v>3150</v>
      </c>
      <c r="L7">
        <v>3540.6792831599682</v>
      </c>
      <c r="M7">
        <v>3500</v>
      </c>
      <c r="N7">
        <v>3702.2746797095601</v>
      </c>
      <c r="O7">
        <v>1700</v>
      </c>
      <c r="P7">
        <v>1943.6071955086175</v>
      </c>
      <c r="Q7">
        <v>343.91159646218154</v>
      </c>
      <c r="R7">
        <v>347.11719218958876</v>
      </c>
      <c r="S7">
        <v>316.54352732142115</v>
      </c>
      <c r="T7">
        <v>318.41686396107389</v>
      </c>
      <c r="U7">
        <v>321.30558641421055</v>
      </c>
      <c r="V7">
        <v>323.41697905797025</v>
      </c>
      <c r="W7">
        <v>10.167841959327953</v>
      </c>
      <c r="X7">
        <v>11.486513717561701</v>
      </c>
      <c r="Y7">
        <v>5.6418491190937701</v>
      </c>
      <c r="Z7">
        <v>6.3422331491767965</v>
      </c>
      <c r="AA7">
        <v>80.777000000000001</v>
      </c>
      <c r="AB7">
        <v>12.587545909513789</v>
      </c>
      <c r="AC7">
        <v>14.220030104561571</v>
      </c>
      <c r="AD7">
        <v>6.9844746884555872E-2</v>
      </c>
      <c r="AE7">
        <v>7.8515334181472399E-2</v>
      </c>
      <c r="AF7">
        <v>378824183.90081739</v>
      </c>
      <c r="AG7">
        <v>334510970.05773109</v>
      </c>
      <c r="AH7">
        <v>447161064.00489771</v>
      </c>
      <c r="AI7">
        <v>432355753.13160139</v>
      </c>
      <c r="AJ7">
        <v>0.66959999999999997</v>
      </c>
      <c r="AK7">
        <v>3.9070261099417278</v>
      </c>
    </row>
    <row r="8" spans="1:37" x14ac:dyDescent="0.3">
      <c r="A8">
        <v>109</v>
      </c>
      <c r="B8" t="s">
        <v>37</v>
      </c>
      <c r="C8" t="s">
        <v>38</v>
      </c>
      <c r="D8" t="s">
        <v>39</v>
      </c>
      <c r="E8">
        <v>4.7207309200000006E-2</v>
      </c>
      <c r="F8">
        <v>0</v>
      </c>
      <c r="G8">
        <v>19.339581140616787</v>
      </c>
      <c r="H8">
        <v>9.1193411446313277</v>
      </c>
      <c r="I8">
        <v>0</v>
      </c>
      <c r="J8">
        <v>0.98311340395806546</v>
      </c>
      <c r="K8">
        <v>2550</v>
      </c>
      <c r="L8">
        <v>2859.6666778285221</v>
      </c>
      <c r="M8">
        <v>2850</v>
      </c>
      <c r="N8">
        <v>3286.7507698349204</v>
      </c>
      <c r="O8">
        <v>1700</v>
      </c>
      <c r="P8">
        <v>1943.6071955086175</v>
      </c>
      <c r="Q8">
        <v>420.79819351835908</v>
      </c>
      <c r="R8">
        <v>432.84395866648248</v>
      </c>
      <c r="S8">
        <v>343.62075048369502</v>
      </c>
      <c r="T8">
        <v>353.45485574000008</v>
      </c>
      <c r="U8">
        <v>367.40066727689481</v>
      </c>
      <c r="V8">
        <v>377.91628791136316</v>
      </c>
      <c r="W8">
        <v>10.711470315011582</v>
      </c>
      <c r="X8">
        <v>11.067689627150159</v>
      </c>
      <c r="Y8">
        <v>9.387374400446804</v>
      </c>
      <c r="Z8">
        <v>9.8541368236227651</v>
      </c>
      <c r="AA8">
        <v>65.352999999999994</v>
      </c>
      <c r="AB8">
        <v>16.390173848196078</v>
      </c>
      <c r="AC8">
        <v>16.935243412161892</v>
      </c>
      <c r="AD8">
        <v>0.1436410631561949</v>
      </c>
      <c r="AE8">
        <v>0.15078323602011792</v>
      </c>
      <c r="AF8">
        <v>791508467.06616867</v>
      </c>
      <c r="AG8">
        <v>971551640.06465399</v>
      </c>
      <c r="AH8">
        <v>479067133.70019275</v>
      </c>
      <c r="AI8">
        <v>608964399.43388486</v>
      </c>
      <c r="AJ8">
        <v>0.60099999999999998</v>
      </c>
      <c r="AK8">
        <v>4.8729832364633499</v>
      </c>
    </row>
    <row r="9" spans="1:37" x14ac:dyDescent="0.3">
      <c r="A9">
        <v>110</v>
      </c>
      <c r="B9" t="s">
        <v>37</v>
      </c>
      <c r="C9" t="s">
        <v>38</v>
      </c>
      <c r="D9" t="s">
        <v>39</v>
      </c>
      <c r="E9">
        <v>4.4462698199999998E-2</v>
      </c>
      <c r="F9">
        <v>0</v>
      </c>
      <c r="G9">
        <v>12.489762449969673</v>
      </c>
      <c r="H9">
        <v>135.24350282264783</v>
      </c>
      <c r="I9">
        <v>0</v>
      </c>
      <c r="J9">
        <v>0.99914924794400217</v>
      </c>
      <c r="K9">
        <v>3300</v>
      </c>
      <c r="L9">
        <v>3673.3771587278266</v>
      </c>
      <c r="M9">
        <v>3650</v>
      </c>
      <c r="N9">
        <v>4191.1495180653974</v>
      </c>
      <c r="O9">
        <v>1700</v>
      </c>
      <c r="P9">
        <v>1943.6071955086175</v>
      </c>
      <c r="Q9">
        <v>407.75051263428065</v>
      </c>
      <c r="R9">
        <v>418.10913724537824</v>
      </c>
      <c r="S9">
        <v>307.46935154032042</v>
      </c>
      <c r="T9">
        <v>314.5299670238071</v>
      </c>
      <c r="U9">
        <v>324.74294798411296</v>
      </c>
      <c r="V9">
        <v>332.39012955977148</v>
      </c>
      <c r="W9">
        <v>11.653428457135041</v>
      </c>
      <c r="X9">
        <v>12.388822963515125</v>
      </c>
      <c r="Y9">
        <v>7.4515719843674617</v>
      </c>
      <c r="Z9">
        <v>8.3113791583055878</v>
      </c>
      <c r="AA9">
        <v>81.503</v>
      </c>
      <c r="AB9">
        <v>14.298158910880632</v>
      </c>
      <c r="AC9">
        <v>15.200450245408298</v>
      </c>
      <c r="AD9">
        <v>9.1426965686753389E-2</v>
      </c>
      <c r="AE9">
        <v>0.10197635864085479</v>
      </c>
      <c r="AF9">
        <v>596925655.29842734</v>
      </c>
      <c r="AG9">
        <v>629072974.49150336</v>
      </c>
      <c r="AH9">
        <v>342132459.77465808</v>
      </c>
      <c r="AI9">
        <v>385183590.95302802</v>
      </c>
      <c r="AJ9">
        <v>0.59389999999999998</v>
      </c>
      <c r="AK9">
        <v>5.2602008383258978</v>
      </c>
    </row>
    <row r="10" spans="1:37" x14ac:dyDescent="0.3">
      <c r="A10">
        <v>112</v>
      </c>
      <c r="B10" t="s">
        <v>37</v>
      </c>
      <c r="C10" t="s">
        <v>38</v>
      </c>
      <c r="D10" t="s">
        <v>39</v>
      </c>
      <c r="E10">
        <v>4.6658387000000003E-2</v>
      </c>
      <c r="F10">
        <v>0</v>
      </c>
      <c r="G10">
        <v>19.165447784327569</v>
      </c>
      <c r="H10">
        <v>29.798112777179547</v>
      </c>
      <c r="I10">
        <v>0</v>
      </c>
      <c r="J10">
        <v>0.97734731841342792</v>
      </c>
      <c r="K10">
        <v>2750</v>
      </c>
      <c r="L10">
        <v>3082.9540511184427</v>
      </c>
      <c r="M10">
        <v>2900</v>
      </c>
      <c r="N10">
        <v>3367.9783329851339</v>
      </c>
      <c r="O10">
        <v>1700</v>
      </c>
      <c r="P10">
        <v>1943.6071955086175</v>
      </c>
      <c r="Q10">
        <v>435.93713325664936</v>
      </c>
      <c r="R10">
        <v>448.36221610554912</v>
      </c>
      <c r="S10">
        <v>343.24928966267896</v>
      </c>
      <c r="T10">
        <v>353.00358692717606</v>
      </c>
      <c r="U10">
        <v>366.84583668730403</v>
      </c>
      <c r="V10">
        <v>377.28084198853446</v>
      </c>
      <c r="W10">
        <v>10.544673607259854</v>
      </c>
      <c r="X10">
        <v>10.608629070489588</v>
      </c>
      <c r="Y10">
        <v>9.1047042491783845</v>
      </c>
      <c r="Z10">
        <v>9.6359317130435649</v>
      </c>
      <c r="AA10">
        <v>38.4</v>
      </c>
      <c r="AB10">
        <v>27.460087518905873</v>
      </c>
      <c r="AC10">
        <v>27.626638204399974</v>
      </c>
      <c r="AD10">
        <v>0.23710167315568711</v>
      </c>
      <c r="AE10">
        <v>0.25093572169384287</v>
      </c>
      <c r="AF10">
        <v>599333694.17413294</v>
      </c>
      <c r="AG10">
        <v>693552856.18272913</v>
      </c>
      <c r="AH10">
        <v>189403443.84689793</v>
      </c>
      <c r="AI10">
        <v>244351080.62882164</v>
      </c>
      <c r="AJ10">
        <v>0.68459999999999999</v>
      </c>
      <c r="AK10">
        <v>4.2854312733182889</v>
      </c>
    </row>
    <row r="11" spans="1:37" x14ac:dyDescent="0.3">
      <c r="A11">
        <v>3</v>
      </c>
      <c r="B11" t="s">
        <v>37</v>
      </c>
      <c r="C11" t="s">
        <v>40</v>
      </c>
      <c r="D11" t="s">
        <v>39</v>
      </c>
      <c r="E11">
        <v>4.4737159300000003E-2</v>
      </c>
      <c r="F11">
        <v>0</v>
      </c>
      <c r="G11">
        <v>12.148352234898297</v>
      </c>
      <c r="H11">
        <v>168.54777953853414</v>
      </c>
      <c r="I11">
        <v>0</v>
      </c>
      <c r="J11">
        <v>0.99258216549671252</v>
      </c>
      <c r="K11">
        <v>2200</v>
      </c>
      <c r="L11">
        <v>2491.0991965258959</v>
      </c>
      <c r="M11">
        <v>2450</v>
      </c>
      <c r="N11">
        <v>2772.6567287511989</v>
      </c>
      <c r="O11">
        <v>1700</v>
      </c>
      <c r="P11">
        <v>1943.6071955086175</v>
      </c>
      <c r="Q11">
        <v>352.6947883423403</v>
      </c>
      <c r="R11">
        <v>360.43528689805407</v>
      </c>
      <c r="S11">
        <v>320.2966927958559</v>
      </c>
      <c r="T11">
        <v>326.8742743167532</v>
      </c>
      <c r="U11">
        <v>336.47173248276135</v>
      </c>
      <c r="V11">
        <v>343.63544042747577</v>
      </c>
      <c r="W11">
        <v>8.7331560366054592</v>
      </c>
      <c r="X11">
        <v>10.023132221837272</v>
      </c>
      <c r="Y11">
        <v>6.4938455254961172</v>
      </c>
      <c r="Z11">
        <v>7.3632997051021958</v>
      </c>
      <c r="AA11">
        <v>84.936666666666596</v>
      </c>
      <c r="AB11">
        <v>10.281962289477022</v>
      </c>
      <c r="AC11">
        <v>11.800712949064732</v>
      </c>
      <c r="AD11">
        <v>7.6455149234678263E-2</v>
      </c>
      <c r="AE11">
        <v>8.6691649131928131E-2</v>
      </c>
      <c r="AF11">
        <v>314603953.90942836</v>
      </c>
      <c r="AG11">
        <v>288380116.69801253</v>
      </c>
      <c r="AH11">
        <v>694541510.23420215</v>
      </c>
      <c r="AI11">
        <v>502914372.60805929</v>
      </c>
      <c r="AJ11">
        <v>0.54288999999999998</v>
      </c>
      <c r="AK11">
        <v>-0.28472032999698943</v>
      </c>
    </row>
    <row r="12" spans="1:37" x14ac:dyDescent="0.3">
      <c r="A12">
        <v>5</v>
      </c>
      <c r="B12" t="s">
        <v>37</v>
      </c>
      <c r="C12" t="s">
        <v>40</v>
      </c>
      <c r="D12" t="s">
        <v>39</v>
      </c>
      <c r="E12">
        <v>4.7481770299999997E-2</v>
      </c>
      <c r="F12">
        <v>0</v>
      </c>
      <c r="G12">
        <v>-8.8568271183307772</v>
      </c>
      <c r="H12">
        <v>326.61314944680782</v>
      </c>
      <c r="I12">
        <v>0</v>
      </c>
      <c r="J12">
        <v>0.94517303345193815</v>
      </c>
      <c r="K12">
        <v>1700</v>
      </c>
      <c r="L12">
        <v>1943.6071955086175</v>
      </c>
      <c r="M12">
        <v>1900</v>
      </c>
      <c r="N12">
        <v>2159.0749735441141</v>
      </c>
      <c r="O12">
        <v>1700</v>
      </c>
      <c r="P12">
        <v>1943.6071955086175</v>
      </c>
      <c r="Q12">
        <v>228.68969950373753</v>
      </c>
      <c r="R12">
        <v>222.29523010073089</v>
      </c>
      <c r="S12">
        <v>228.68969950373724</v>
      </c>
      <c r="T12">
        <v>222.29523010073038</v>
      </c>
      <c r="U12">
        <v>210.80399084831365</v>
      </c>
      <c r="V12">
        <v>202.95387394462196</v>
      </c>
      <c r="W12">
        <v>6.5789707531776003</v>
      </c>
      <c r="X12">
        <v>7.2517911971345761</v>
      </c>
      <c r="Y12">
        <v>6.5789707531776003</v>
      </c>
      <c r="AA12">
        <v>90.673333333333304</v>
      </c>
      <c r="AB12">
        <v>7.2556842362814526</v>
      </c>
      <c r="AC12">
        <v>7.997711047497881</v>
      </c>
      <c r="AD12">
        <v>7.2556842362814525E-2</v>
      </c>
      <c r="AF12">
        <v>323071597.75275791</v>
      </c>
      <c r="AG12">
        <v>427796524.31793857</v>
      </c>
      <c r="AH12">
        <v>323071597.75275791</v>
      </c>
      <c r="AJ12">
        <v>0.52400000000000002</v>
      </c>
      <c r="AK12">
        <v>2.1096192274878378</v>
      </c>
    </row>
    <row r="13" spans="1:37" x14ac:dyDescent="0.3">
      <c r="A13">
        <v>6</v>
      </c>
      <c r="B13" t="s">
        <v>37</v>
      </c>
      <c r="C13" t="s">
        <v>40</v>
      </c>
      <c r="D13" t="s">
        <v>39</v>
      </c>
      <c r="E13">
        <v>5.0226381299999998E-2</v>
      </c>
      <c r="F13">
        <v>0</v>
      </c>
      <c r="G13">
        <v>35.712548475167395</v>
      </c>
      <c r="H13">
        <v>132.63399385864915</v>
      </c>
      <c r="I13">
        <v>0</v>
      </c>
      <c r="J13">
        <v>0.99093591000040393</v>
      </c>
      <c r="K13">
        <v>3300</v>
      </c>
      <c r="L13">
        <v>3732.694998605964</v>
      </c>
      <c r="M13">
        <v>3300</v>
      </c>
      <c r="N13">
        <v>3831.0783780216066</v>
      </c>
      <c r="O13">
        <v>1700</v>
      </c>
      <c r="P13">
        <v>1943.6071955086175</v>
      </c>
      <c r="Q13">
        <v>663.77400350337257</v>
      </c>
      <c r="R13">
        <v>682.00332077008579</v>
      </c>
      <c r="S13">
        <v>485.31082233750453</v>
      </c>
      <c r="T13">
        <v>498.14285448906833</v>
      </c>
      <c r="U13">
        <v>516.47798844441752</v>
      </c>
      <c r="V13">
        <v>530.26678518195581</v>
      </c>
      <c r="W13">
        <v>7.5146409475050246</v>
      </c>
      <c r="X13">
        <v>7.5146409475050246</v>
      </c>
      <c r="Y13">
        <v>5.4161666158383941</v>
      </c>
      <c r="Z13">
        <v>5.9333641497719745</v>
      </c>
      <c r="AA13">
        <v>36.72</v>
      </c>
      <c r="AB13">
        <v>20.464708462704316</v>
      </c>
      <c r="AC13">
        <v>20.464708462704316</v>
      </c>
      <c r="AD13">
        <v>0.14749909084527218</v>
      </c>
      <c r="AE13">
        <v>0.16158399100686205</v>
      </c>
      <c r="AF13">
        <v>851457783.10787714</v>
      </c>
      <c r="AG13">
        <v>851457783.10787714</v>
      </c>
      <c r="AH13">
        <v>256092306.01020631</v>
      </c>
      <c r="AI13">
        <v>281663696.77475154</v>
      </c>
      <c r="AJ13">
        <v>0.63244</v>
      </c>
      <c r="AK13">
        <v>6.9364547595735981</v>
      </c>
    </row>
    <row r="14" spans="1:37" x14ac:dyDescent="0.3">
      <c r="A14">
        <v>7</v>
      </c>
      <c r="B14" t="s">
        <v>37</v>
      </c>
      <c r="C14" t="s">
        <v>41</v>
      </c>
      <c r="D14" t="s">
        <v>39</v>
      </c>
      <c r="E14">
        <v>5.0500842399999996E-2</v>
      </c>
      <c r="F14">
        <v>0</v>
      </c>
      <c r="G14">
        <v>3.8246560963275131</v>
      </c>
      <c r="H14">
        <v>241.70584666513949</v>
      </c>
      <c r="I14">
        <v>0</v>
      </c>
      <c r="J14">
        <v>0.99226359271339193</v>
      </c>
      <c r="K14">
        <v>2650</v>
      </c>
      <c r="L14">
        <v>2966.9556638438776</v>
      </c>
      <c r="M14">
        <v>2950</v>
      </c>
      <c r="N14">
        <v>3303.285508174512</v>
      </c>
      <c r="O14">
        <v>1700</v>
      </c>
      <c r="P14">
        <v>1943.6071955086175</v>
      </c>
      <c r="Q14">
        <v>308.00263234872239</v>
      </c>
      <c r="R14">
        <v>311.32845169743416</v>
      </c>
      <c r="S14">
        <v>286.02087564363461</v>
      </c>
      <c r="T14">
        <v>288.31217269648687</v>
      </c>
      <c r="U14">
        <v>291.81642317315129</v>
      </c>
      <c r="V14">
        <v>294.38602318485999</v>
      </c>
      <c r="W14">
        <v>9.6485814885536598</v>
      </c>
      <c r="X14">
        <v>10.260670433522536</v>
      </c>
      <c r="Y14">
        <v>6.2309991904807847</v>
      </c>
      <c r="Z14">
        <v>7.0982579534055681</v>
      </c>
      <c r="AA14">
        <v>88.243333333333297</v>
      </c>
      <c r="AB14">
        <v>10.934062805749628</v>
      </c>
      <c r="AC14">
        <v>11.627700411954679</v>
      </c>
      <c r="AD14">
        <v>7.0611557328003477E-2</v>
      </c>
      <c r="AE14">
        <v>8.0439594531094755E-2</v>
      </c>
      <c r="AF14">
        <v>448358455.15970796</v>
      </c>
      <c r="AG14">
        <v>581288058.45775163</v>
      </c>
      <c r="AH14">
        <v>397972272.1639083</v>
      </c>
      <c r="AI14">
        <v>444827559.49140304</v>
      </c>
      <c r="AJ14">
        <v>0.57377999999999996</v>
      </c>
      <c r="AK14">
        <v>3.5687313047615437</v>
      </c>
    </row>
    <row r="15" spans="1:37" x14ac:dyDescent="0.3">
      <c r="A15">
        <v>10</v>
      </c>
      <c r="B15" t="s">
        <v>37</v>
      </c>
      <c r="C15" t="s">
        <v>40</v>
      </c>
      <c r="D15" t="s">
        <v>39</v>
      </c>
      <c r="E15">
        <v>5.1324225700000004E-2</v>
      </c>
      <c r="F15">
        <v>0</v>
      </c>
      <c r="G15">
        <v>25.072964899505298</v>
      </c>
      <c r="H15">
        <v>133.28136928369048</v>
      </c>
      <c r="I15">
        <v>0</v>
      </c>
      <c r="J15">
        <v>0.99769525307416096</v>
      </c>
      <c r="K15">
        <v>2600</v>
      </c>
      <c r="L15">
        <v>2909.7962166924121</v>
      </c>
      <c r="M15">
        <v>2850</v>
      </c>
      <c r="N15">
        <v>3119.3734866477912</v>
      </c>
      <c r="O15">
        <v>1700</v>
      </c>
      <c r="P15">
        <v>1943.6071955086175</v>
      </c>
      <c r="Q15">
        <v>501.76858007625134</v>
      </c>
      <c r="R15">
        <v>515.09673543850192</v>
      </c>
      <c r="S15">
        <v>413.26135668368022</v>
      </c>
      <c r="T15">
        <v>423.83267600900683</v>
      </c>
      <c r="U15">
        <v>438.98310541899605</v>
      </c>
      <c r="V15">
        <v>450.36476307539897</v>
      </c>
      <c r="W15">
        <v>8.0049005088568528</v>
      </c>
      <c r="X15">
        <v>8.5155654294269905</v>
      </c>
      <c r="Y15">
        <v>5.893387793031815</v>
      </c>
      <c r="Z15">
        <v>6.4909405595412375</v>
      </c>
      <c r="AA15">
        <v>68.38</v>
      </c>
      <c r="AB15">
        <v>11.706493870805575</v>
      </c>
      <c r="AC15">
        <v>12.453298375880362</v>
      </c>
      <c r="AD15">
        <v>8.6185840787245033E-2</v>
      </c>
      <c r="AE15">
        <v>9.4924547521808095E-2</v>
      </c>
      <c r="AF15">
        <v>566931062.74416065</v>
      </c>
      <c r="AG15">
        <v>583432898.80119765</v>
      </c>
      <c r="AH15">
        <v>558720125.17927516</v>
      </c>
      <c r="AI15">
        <v>506034128.805825</v>
      </c>
      <c r="AJ15">
        <v>0.53088999999999997</v>
      </c>
      <c r="AK15">
        <v>1.2162288381017181</v>
      </c>
    </row>
    <row r="16" spans="1:37" x14ac:dyDescent="0.3">
      <c r="A16">
        <v>13</v>
      </c>
      <c r="B16" t="s">
        <v>37</v>
      </c>
      <c r="C16" t="s">
        <v>41</v>
      </c>
      <c r="D16" t="s">
        <v>39</v>
      </c>
      <c r="E16">
        <v>5.46177589E-2</v>
      </c>
      <c r="F16">
        <v>0</v>
      </c>
      <c r="G16">
        <v>49.500457395778085</v>
      </c>
      <c r="H16">
        <v>259.04944433958269</v>
      </c>
      <c r="I16">
        <v>0</v>
      </c>
      <c r="J16">
        <v>0.99808232284401111</v>
      </c>
      <c r="K16">
        <v>2850</v>
      </c>
      <c r="L16">
        <v>3175.2909156862579</v>
      </c>
      <c r="M16">
        <v>3150</v>
      </c>
      <c r="N16">
        <v>3260.1887792861489</v>
      </c>
      <c r="O16">
        <v>1700</v>
      </c>
      <c r="P16">
        <v>1943.6071955086175</v>
      </c>
      <c r="Q16">
        <v>757.35948458205644</v>
      </c>
      <c r="R16">
        <v>776.44474153266151</v>
      </c>
      <c r="S16">
        <v>607.68608217136057</v>
      </c>
      <c r="T16">
        <v>621.84921407300419</v>
      </c>
      <c r="U16">
        <v>642.31081123224988</v>
      </c>
      <c r="V16">
        <v>657.63856567968344</v>
      </c>
      <c r="W16">
        <v>5.5176583697499879</v>
      </c>
      <c r="X16">
        <v>6.4986915151631175</v>
      </c>
      <c r="Y16">
        <v>3.7891759606366926</v>
      </c>
      <c r="Z16">
        <v>4.0809359649526105</v>
      </c>
      <c r="AA16">
        <v>39.07</v>
      </c>
      <c r="AB16">
        <v>14.122493907729686</v>
      </c>
      <c r="AC16">
        <v>16.633456655139796</v>
      </c>
      <c r="AD16">
        <v>9.6984283609846234E-2</v>
      </c>
      <c r="AE16">
        <v>0.10445190593684696</v>
      </c>
      <c r="AF16">
        <v>484090908.02819562</v>
      </c>
      <c r="AG16">
        <v>287317974.57685238</v>
      </c>
      <c r="AH16">
        <v>378373301.81917071</v>
      </c>
      <c r="AI16">
        <v>545975602.79290748</v>
      </c>
      <c r="AJ16">
        <v>0.56144000000000005</v>
      </c>
      <c r="AK16">
        <v>1.1748046298916248</v>
      </c>
    </row>
    <row r="17" spans="1:37" x14ac:dyDescent="0.3">
      <c r="A17">
        <v>24</v>
      </c>
      <c r="B17" t="s">
        <v>37</v>
      </c>
      <c r="C17" t="s">
        <v>41</v>
      </c>
      <c r="D17" t="s">
        <v>39</v>
      </c>
      <c r="E17">
        <v>4.6658387000000003E-2</v>
      </c>
      <c r="F17">
        <v>0</v>
      </c>
      <c r="G17">
        <v>14.126442172295913</v>
      </c>
      <c r="H17">
        <v>179.1519095166031</v>
      </c>
      <c r="I17">
        <v>0</v>
      </c>
      <c r="J17">
        <v>0.9923084225634361</v>
      </c>
      <c r="K17">
        <v>2900</v>
      </c>
      <c r="L17">
        <v>3249.7994169241183</v>
      </c>
      <c r="M17">
        <v>3200</v>
      </c>
      <c r="N17">
        <v>2883.0310356812379</v>
      </c>
      <c r="O17">
        <v>1700</v>
      </c>
      <c r="P17">
        <v>1943.6071955086175</v>
      </c>
      <c r="Q17">
        <v>423.32121505102515</v>
      </c>
      <c r="R17">
        <v>433.21977942758497</v>
      </c>
      <c r="S17">
        <v>344.02662752953876</v>
      </c>
      <c r="T17">
        <v>351.14875997466709</v>
      </c>
      <c r="U17">
        <v>361.5345431411119</v>
      </c>
      <c r="V17">
        <v>369.2883649533818</v>
      </c>
      <c r="W17">
        <v>9.3070146995414191</v>
      </c>
      <c r="X17">
        <v>9.382239466254692</v>
      </c>
      <c r="Y17">
        <v>5.9795641303620801</v>
      </c>
      <c r="Z17">
        <v>6.7815755704461242</v>
      </c>
      <c r="AA17">
        <v>71.266666666666595</v>
      </c>
      <c r="AB17">
        <v>13.059421935745691</v>
      </c>
      <c r="AC17">
        <v>13.164975864716608</v>
      </c>
      <c r="AD17">
        <v>8.3904080407325818E-2</v>
      </c>
      <c r="AE17">
        <v>9.5157748883715587E-2</v>
      </c>
      <c r="AF17">
        <v>614799142.68541825</v>
      </c>
      <c r="AG17">
        <v>1365717827.1760542</v>
      </c>
      <c r="AH17">
        <v>513401410.80793142</v>
      </c>
      <c r="AI17">
        <v>429084142.51207471</v>
      </c>
      <c r="AJ17">
        <v>0.53378000000000003</v>
      </c>
      <c r="AK17">
        <v>3.3639918981934187</v>
      </c>
    </row>
    <row r="18" spans="1:37" x14ac:dyDescent="0.3">
      <c r="A18">
        <v>28</v>
      </c>
      <c r="B18" t="s">
        <v>37</v>
      </c>
      <c r="C18" t="s">
        <v>40</v>
      </c>
      <c r="D18" t="s">
        <v>39</v>
      </c>
      <c r="E18">
        <v>4.6932848100000001E-2</v>
      </c>
      <c r="F18">
        <v>0</v>
      </c>
      <c r="G18">
        <v>83.057904456005033</v>
      </c>
      <c r="H18">
        <v>-27.81445213152811</v>
      </c>
      <c r="I18">
        <v>0</v>
      </c>
      <c r="J18">
        <v>0.98972666034299672</v>
      </c>
      <c r="K18">
        <v>2600</v>
      </c>
      <c r="L18">
        <v>3244.7907791394859</v>
      </c>
      <c r="M18">
        <v>3000</v>
      </c>
      <c r="N18">
        <v>3603.9815791393671</v>
      </c>
      <c r="O18">
        <v>1700</v>
      </c>
      <c r="P18">
        <v>1943.6071955086175</v>
      </c>
      <c r="Q18">
        <v>880.79006284738171</v>
      </c>
      <c r="R18">
        <v>905.98984051780542</v>
      </c>
      <c r="S18">
        <v>712.40205053208717</v>
      </c>
      <c r="T18">
        <v>732.77309593253381</v>
      </c>
      <c r="U18">
        <v>761.66382254744019</v>
      </c>
      <c r="V18">
        <v>783.44778975813801</v>
      </c>
      <c r="W18">
        <v>5.5535075115745567</v>
      </c>
      <c r="X18">
        <v>5.6031271872245982</v>
      </c>
      <c r="Y18">
        <v>4.7826023662629726</v>
      </c>
      <c r="Z18">
        <v>5.0106519963400418</v>
      </c>
      <c r="AA18">
        <v>25.533333333333299</v>
      </c>
      <c r="AB18">
        <v>21.750029418699338</v>
      </c>
      <c r="AC18">
        <v>21.94436235205459</v>
      </c>
      <c r="AD18">
        <v>0.18730818666826288</v>
      </c>
      <c r="AE18">
        <v>0.19623963432141181</v>
      </c>
      <c r="AF18">
        <v>622308313.22794104</v>
      </c>
      <c r="AG18">
        <v>2420386232.9844255</v>
      </c>
      <c r="AH18">
        <v>381662681.59947181</v>
      </c>
      <c r="AI18">
        <v>467829015.68223673</v>
      </c>
      <c r="AJ18">
        <v>0.53244000000000002</v>
      </c>
      <c r="AK18">
        <v>0.70248017566046039</v>
      </c>
    </row>
    <row r="19" spans="1:37" x14ac:dyDescent="0.3">
      <c r="A19">
        <v>29</v>
      </c>
      <c r="B19" t="s">
        <v>37</v>
      </c>
      <c r="C19" t="s">
        <v>41</v>
      </c>
      <c r="D19" t="s">
        <v>39</v>
      </c>
      <c r="E19">
        <v>4.8854075800000001E-2</v>
      </c>
      <c r="F19">
        <v>0</v>
      </c>
      <c r="G19">
        <v>-4.3183740465862798E-3</v>
      </c>
      <c r="H19">
        <v>273.18321786398946</v>
      </c>
      <c r="I19">
        <v>0</v>
      </c>
      <c r="J19">
        <v>0.99613005209883188</v>
      </c>
      <c r="K19">
        <v>2700</v>
      </c>
      <c r="L19">
        <v>3011.8659897804378</v>
      </c>
      <c r="M19">
        <v>3000</v>
      </c>
      <c r="N19">
        <v>3021.6995205042144</v>
      </c>
      <c r="O19">
        <v>1700</v>
      </c>
      <c r="P19">
        <v>1943.6071955086175</v>
      </c>
      <c r="Q19">
        <v>273.10638193547402</v>
      </c>
      <c r="R19">
        <v>273.10211274645792</v>
      </c>
      <c r="S19">
        <v>273.13484223815624</v>
      </c>
      <c r="T19">
        <v>273.13215449477769</v>
      </c>
      <c r="U19">
        <v>273.12790938023727</v>
      </c>
      <c r="V19">
        <v>273.12483641400109</v>
      </c>
      <c r="W19">
        <v>10.147358246800865</v>
      </c>
      <c r="X19">
        <v>11.047806418063498</v>
      </c>
      <c r="Y19">
        <v>6.0225118297653237</v>
      </c>
      <c r="Z19">
        <v>7.0807870735303382</v>
      </c>
      <c r="AA19">
        <v>51.226666666666603</v>
      </c>
      <c r="AB19">
        <v>19.808742022646168</v>
      </c>
      <c r="AC19">
        <v>21.566514350722628</v>
      </c>
      <c r="AD19">
        <v>0.11756595190848512</v>
      </c>
      <c r="AE19">
        <v>0.13822463053481937</v>
      </c>
      <c r="AF19">
        <v>203480157.14751133</v>
      </c>
      <c r="AG19">
        <v>214646123.45679161</v>
      </c>
      <c r="AH19">
        <v>238493370.02760577</v>
      </c>
      <c r="AI19">
        <v>203465831.02347609</v>
      </c>
      <c r="AJ19">
        <v>0.61667000000000005</v>
      </c>
      <c r="AK19">
        <v>8.0521456929600621</v>
      </c>
    </row>
    <row r="20" spans="1:37" x14ac:dyDescent="0.3">
      <c r="A20">
        <v>31</v>
      </c>
      <c r="B20" t="s">
        <v>37</v>
      </c>
      <c r="C20" t="s">
        <v>40</v>
      </c>
      <c r="D20" t="s">
        <v>39</v>
      </c>
      <c r="E20">
        <v>4.7756231399999995E-2</v>
      </c>
      <c r="F20">
        <v>0</v>
      </c>
      <c r="G20">
        <v>19.285673634436595</v>
      </c>
      <c r="H20">
        <v>140.99910317551669</v>
      </c>
      <c r="I20">
        <v>0</v>
      </c>
      <c r="J20">
        <v>0.99351281941568559</v>
      </c>
      <c r="K20">
        <v>2400</v>
      </c>
      <c r="L20">
        <v>2704.8378178266353</v>
      </c>
      <c r="M20">
        <v>2700</v>
      </c>
      <c r="N20">
        <v>2347.7753356660028</v>
      </c>
      <c r="O20">
        <v>1700</v>
      </c>
      <c r="P20">
        <v>1943.6071955086175</v>
      </c>
      <c r="Q20">
        <v>431.33324106554767</v>
      </c>
      <c r="R20">
        <v>442.33086575842009</v>
      </c>
      <c r="S20">
        <v>370.94014543559354</v>
      </c>
      <c r="T20">
        <v>379.98915190846458</v>
      </c>
      <c r="U20">
        <v>393.01205222259904</v>
      </c>
      <c r="V20">
        <v>402.78093587747816</v>
      </c>
      <c r="W20">
        <v>7.6433962228112193</v>
      </c>
      <c r="X20">
        <v>8.4745840568771484</v>
      </c>
      <c r="Y20">
        <v>6.573034323671564</v>
      </c>
      <c r="Z20">
        <v>7.1916907308901292</v>
      </c>
      <c r="AA20">
        <v>70.976666666666603</v>
      </c>
      <c r="AB20">
        <v>10.76888586316333</v>
      </c>
      <c r="AC20">
        <v>11.939957812723181</v>
      </c>
      <c r="AD20">
        <v>9.2608382900552816E-2</v>
      </c>
      <c r="AE20">
        <v>0.101324717948013</v>
      </c>
      <c r="AF20">
        <v>1560519124.0804813</v>
      </c>
      <c r="AG20">
        <v>864230099.49367952</v>
      </c>
      <c r="AH20">
        <v>543578284.5775094</v>
      </c>
      <c r="AI20">
        <v>590523841.93339956</v>
      </c>
      <c r="AJ20">
        <v>0.45311000000000001</v>
      </c>
      <c r="AK20">
        <v>1.0990248814128261</v>
      </c>
    </row>
    <row r="22" spans="1:37" x14ac:dyDescent="0.3">
      <c r="J22">
        <f>MIN(J2:J20)</f>
        <v>0.94517303345193815</v>
      </c>
      <c r="K22">
        <f>MIN(K2:K20)</f>
        <v>1700</v>
      </c>
      <c r="M22">
        <f>MIN(M2:M20)</f>
        <v>1900</v>
      </c>
      <c r="P22">
        <f>P20*0.8</f>
        <v>1554.885756406894</v>
      </c>
    </row>
    <row r="23" spans="1:37" x14ac:dyDescent="0.3">
      <c r="J23">
        <f>MAX(J2:J20)</f>
        <v>0.99914924794400217</v>
      </c>
      <c r="K23">
        <f>MAX(K2:K20)</f>
        <v>3600</v>
      </c>
      <c r="M23">
        <f>MAX(M2:M20)</f>
        <v>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M. Moltubakk</dc:creator>
  <cp:lastModifiedBy>Marie M. Moltubakk</cp:lastModifiedBy>
  <dcterms:created xsi:type="dcterms:W3CDTF">2018-03-05T11:56:14Z</dcterms:created>
  <dcterms:modified xsi:type="dcterms:W3CDTF">2018-03-09T12:29:00Z</dcterms:modified>
</cp:coreProperties>
</file>