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iabilous/Documents/PhD/UNIL/R/Metacell_review_analysis/figure_generation/"/>
    </mc:Choice>
  </mc:AlternateContent>
  <xr:revisionPtr revIDLastSave="0" documentId="13_ncr:1_{4FCA3654-FFC1-F843-96F5-D3FDB53DD874}" xr6:coauthVersionLast="47" xr6:coauthVersionMax="47" xr10:uidLastSave="{00000000-0000-0000-0000-000000000000}"/>
  <bookViews>
    <workbookView xWindow="0" yWindow="500" windowWidth="28800" windowHeight="15700" xr2:uid="{0D590C61-82E0-0C4F-8358-F5D8D262E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9" i="1" l="1"/>
  <c r="C138" i="1"/>
  <c r="C137" i="1"/>
  <c r="C136" i="1"/>
  <c r="C135" i="1"/>
  <c r="C134" i="1"/>
  <c r="A133" i="1"/>
  <c r="C133" i="1" s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A119" i="1"/>
  <c r="A118" i="1"/>
  <c r="A117" i="1"/>
  <c r="A116" i="1"/>
  <c r="A115" i="1"/>
  <c r="C114" i="1"/>
  <c r="C113" i="1"/>
  <c r="C112" i="1"/>
  <c r="C111" i="1"/>
  <c r="C110" i="1"/>
  <c r="C109" i="1"/>
  <c r="C108" i="1"/>
  <c r="C107" i="1"/>
  <c r="C106" i="1"/>
  <c r="B105" i="1"/>
  <c r="C104" i="1"/>
  <c r="C103" i="1"/>
  <c r="C102" i="1"/>
  <c r="C101" i="1"/>
  <c r="C100" i="1"/>
  <c r="C99" i="1"/>
  <c r="C92" i="1"/>
  <c r="B91" i="1"/>
  <c r="C90" i="1"/>
  <c r="B89" i="1"/>
  <c r="C88" i="1"/>
  <c r="B87" i="1"/>
  <c r="B86" i="1"/>
  <c r="B85" i="1"/>
  <c r="B84" i="1"/>
  <c r="B83" i="1"/>
  <c r="B82" i="1"/>
  <c r="C81" i="1"/>
  <c r="B80" i="1"/>
  <c r="B79" i="1"/>
  <c r="B78" i="1"/>
  <c r="B77" i="1"/>
  <c r="C76" i="1"/>
  <c r="C75" i="1"/>
  <c r="C74" i="1"/>
  <c r="C73" i="1"/>
  <c r="A72" i="1"/>
  <c r="B72" i="1" s="1"/>
  <c r="C71" i="1"/>
  <c r="C70" i="1"/>
  <c r="C69" i="1"/>
  <c r="C68" i="1"/>
  <c r="C67" i="1"/>
  <c r="C66" i="1"/>
  <c r="C65" i="1"/>
  <c r="C64" i="1"/>
  <c r="B63" i="1"/>
  <c r="C62" i="1"/>
  <c r="C61" i="1"/>
  <c r="C60" i="1"/>
  <c r="C59" i="1"/>
  <c r="C58" i="1"/>
  <c r="C54" i="1"/>
  <c r="A53" i="1"/>
  <c r="A52" i="1"/>
  <c r="A51" i="1"/>
  <c r="A50" i="1"/>
  <c r="A49" i="1"/>
  <c r="A48" i="1"/>
  <c r="A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A31" i="1"/>
  <c r="B31" i="1" s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<sst xmlns="http://schemas.openxmlformats.org/spreadsheetml/2006/main" count="700" uniqueCount="279">
  <si>
    <t>N_cells</t>
  </si>
  <si>
    <t>N_metacells</t>
  </si>
  <si>
    <t>graining_level</t>
  </si>
  <si>
    <t>metacell_tool</t>
  </si>
  <si>
    <t>paper</t>
  </si>
  <si>
    <t>year</t>
  </si>
  <si>
    <t>title</t>
  </si>
  <si>
    <t>journal</t>
  </si>
  <si>
    <t>DOI</t>
  </si>
  <si>
    <t>MetaCell</t>
  </si>
  <si>
    <t>Bost_2020</t>
  </si>
  <si>
    <t>Host-Viral Infection Maps Reveal Signatures of Severe COVID-19 Patients</t>
  </si>
  <si>
    <t>Cell</t>
  </si>
  <si>
    <t xml:space="preserve">https://doi.org/10.1016/j.cell.2020.05.006 </t>
  </si>
  <si>
    <t>in-house (Seurat WF)</t>
  </si>
  <si>
    <t>Zheng_2021</t>
  </si>
  <si>
    <t>Pan-cancer single-cell landscape of tumor-infiltrating T cells</t>
  </si>
  <si>
    <t>Science</t>
  </si>
  <si>
    <t xml:space="preserve">https://doi.org/10.1126/science.abe6474 </t>
  </si>
  <si>
    <t>Katzenelenbogen_2020</t>
  </si>
  <si>
    <t>Coupled scRNA-Seq and Intracellular Protein Activity Reveal an Immunosuppressive Role of TREM2 in Cancer</t>
  </si>
  <si>
    <t>https://doi.org/10.1016/j.cell.2020.06.032</t>
  </si>
  <si>
    <t>Li_2019</t>
  </si>
  <si>
    <t>Dysfunctional CD8 T Cells Form a Proliferative, Dynamically Regulated Compartment within Human Melanoma</t>
  </si>
  <si>
    <t>https://doi.org/10.1016/j.cell.2018.11.043</t>
  </si>
  <si>
    <t>Jaitin_2019</t>
  </si>
  <si>
    <t>Lipid-Associated Macrophages Control Metabolic Homeostasis in a Trem2-Dependent Manner</t>
  </si>
  <si>
    <t xml:space="preserve">https://doi.org/10.1016/j.cell.2019.05.054 </t>
  </si>
  <si>
    <t>Cohen_2020</t>
  </si>
  <si>
    <t xml:space="preserve">Identification of resistance pathways and therapeutic targets in relapsed multiple myeloma patients through single-cell sequencing </t>
  </si>
  <si>
    <t>Nature Medicine</t>
  </si>
  <si>
    <t xml:space="preserve">https://doi.org/10.1038/s41591-021-01232-w </t>
  </si>
  <si>
    <t>Cohen_2022</t>
  </si>
  <si>
    <t>The interaction of CD4+ helper T cells with dendritic cells shapes the tumor microenvironment and immune checkpoint blockade response</t>
  </si>
  <si>
    <t>Nature Cancer</t>
  </si>
  <si>
    <t>https://doi.org/10.1038/s43018-022-00338-5</t>
  </si>
  <si>
    <t>Giladi_2020</t>
  </si>
  <si>
    <t>Dissecting cellular crosstalk by sequencing physically interacting cells</t>
  </si>
  <si>
    <t>Nature Biotechnology</t>
  </si>
  <si>
    <t xml:space="preserve">https://doi.org/10.1038/s41587-020-0442-2 </t>
  </si>
  <si>
    <t>Deczkowska_2021</t>
  </si>
  <si>
    <t>XCR1+ type 1 conventional dendritic cells drive liver pathology in non-alcoholic steatohepatitis</t>
  </si>
  <si>
    <t>https://doi.org/10.1038/s41591-021-01344-3</t>
  </si>
  <si>
    <t>Liu_2021</t>
  </si>
  <si>
    <t>Comprehensive investigations revealed consistent pathophysiological alterations after vaccination with COVID-19 vaccines</t>
  </si>
  <si>
    <t>Cell Discovery</t>
  </si>
  <si>
    <t xml:space="preserve">https://doi.org/10.1038/s41421-021-00329-3 </t>
  </si>
  <si>
    <t>McFarland_2021</t>
  </si>
  <si>
    <t>Multi-tissue single-cell analysis deconstructs the complex programs of mouse natural killer and type 1 innate lymphoid cells in tissues and circulation</t>
  </si>
  <si>
    <t>Immunity</t>
  </si>
  <si>
    <t>https://doi.org/10.1016/j.immuni.2021.03.024</t>
  </si>
  <si>
    <t>Giladi_2018</t>
  </si>
  <si>
    <t>Single-cell characterization of haematopoietic progenitors and their trajectories in homeostasis and perturbed haematopoiesis</t>
  </si>
  <si>
    <t>Nature Cell Biology</t>
  </si>
  <si>
    <t xml:space="preserve">https://doi.org/10.1038/s41556-018-0121-4 </t>
  </si>
  <si>
    <t>Sebé-Pédros_2018</t>
  </si>
  <si>
    <t>Cnidarian Cell Type Diversity and Regulation Revealed by Whole-Organism Single-Cell RNA-Seq</t>
  </si>
  <si>
    <t xml:space="preserve">https://doi.org/10.1016/j.cell.2018.05.019 </t>
  </si>
  <si>
    <t>Sebé-Pédros_2019</t>
  </si>
  <si>
    <t>https://doi.org/10.1016/j.cell.2018.05.020</t>
  </si>
  <si>
    <t>Sebé-Pédros_2020</t>
  </si>
  <si>
    <t>https://doi.org/10.1016/j.cell.2018.05.021</t>
  </si>
  <si>
    <t>Sebé-Pédros_2021</t>
  </si>
  <si>
    <t>https://doi.org/10.1016/j.cell.2018.05.022</t>
  </si>
  <si>
    <t xml:space="preserve">Geirsdottir_2019 </t>
  </si>
  <si>
    <t>Cross-Species Single-Cell Analysis Reveals Divergence of the Primate Microglia Program</t>
  </si>
  <si>
    <t xml:space="preserve">https://doi.org/10.1016/j.cell.2019.11.010 </t>
  </si>
  <si>
    <t>Geirsdottir_2020</t>
  </si>
  <si>
    <t>https://doi.org/10.1016/j.cell.2019.11.011</t>
  </si>
  <si>
    <t>Geirsdottir_2021</t>
  </si>
  <si>
    <t>https://doi.org/10.1016/j.cell.2019.11.012</t>
  </si>
  <si>
    <t>Geirsdottir_2022</t>
  </si>
  <si>
    <t>https://doi.org/10.1016/j.cell.2019.11.013</t>
  </si>
  <si>
    <t>Geirsdottir_2023</t>
  </si>
  <si>
    <t>https://doi.org/10.1016/j.cell.2019.11.014</t>
  </si>
  <si>
    <t>Geirsdottir_2024</t>
  </si>
  <si>
    <t>https://doi.org/10.1016/j.cell.2019.11.015</t>
  </si>
  <si>
    <t>Geirsdottir_2025</t>
  </si>
  <si>
    <t>https://doi.org/10.1016/j.cell.2019.11.016</t>
  </si>
  <si>
    <t>Geirsdottir_2026</t>
  </si>
  <si>
    <t>https://doi.org/10.1016/j.cell.2019.11.017</t>
  </si>
  <si>
    <t>Friedman_2020</t>
  </si>
  <si>
    <t>Cancer-associated fibroblast compositions change with breast cancer progression linking the ratio of S100A4+ and PDPN+ CAFs to clinical outcome</t>
  </si>
  <si>
    <t>Neture Cancer</t>
  </si>
  <si>
    <t xml:space="preserve">https://doi.org/10.1038/s43018-020-0082-y </t>
  </si>
  <si>
    <t>Nguyen_2020</t>
  </si>
  <si>
    <t>APOE and TREM2 regulate amyloid-responsive microglia in Alzheimer’s disease</t>
  </si>
  <si>
    <t>Acta Neuropathologica</t>
  </si>
  <si>
    <t xml:space="preserve">https://doi.org/10.1007/s00401-020-02200-3 </t>
  </si>
  <si>
    <t>SEACell</t>
  </si>
  <si>
    <t>Chan_2022</t>
  </si>
  <si>
    <t>Lineage plasticity in prostate cancer depends on JAK/STAT inflammatory signaling</t>
  </si>
  <si>
    <t xml:space="preserve">https://doi.org/10.1126/science.abn0478 </t>
  </si>
  <si>
    <t>Kok_2020</t>
  </si>
  <si>
    <t>A committed tissue-resident memory T cell precursor within the circulating CD8+ effector T cell pool</t>
  </si>
  <si>
    <t>Journal of Experimental Medicine</t>
  </si>
  <si>
    <t xml:space="preserve">https://doi.org/10.1084/jem.20191711 </t>
  </si>
  <si>
    <t>Gur_2022</t>
  </si>
  <si>
    <t>LGR5 expressing skin fibroblasts define a major cellular hub perturbed in scleroderma</t>
  </si>
  <si>
    <t xml:space="preserve">https://doi.org/10.1016/j.cell.2022.03.011 </t>
  </si>
  <si>
    <t>Meir_2020</t>
  </si>
  <si>
    <t>Single-cell analysis of clonal maintenance of transcriptional and epigenetic states in cancer cells.</t>
  </si>
  <si>
    <t>Nature Genetics</t>
  </si>
  <si>
    <t xml:space="preserve">https://doi.org/10.1038/s41588-020-0645-y </t>
  </si>
  <si>
    <t>Bresser_2022</t>
  </si>
  <si>
    <t>Replicative history marks transcriptional and functional disparity in the CD8+ T cell memory pool</t>
  </si>
  <si>
    <t>Nature Immunology</t>
  </si>
  <si>
    <t xml:space="preserve">https://doi.org/10.1038/s41590-022-01171-9 </t>
  </si>
  <si>
    <t>Lau_2022</t>
  </si>
  <si>
    <t>Mouse embryo model derived exclusively from embryonic stem cells undergoes neurulation and heart development</t>
  </si>
  <si>
    <t>Cell Stem Cell</t>
  </si>
  <si>
    <t xml:space="preserve">https://doi.org/10.1016/j.stem.2022.08.013 </t>
  </si>
  <si>
    <t>Rosenzweig_2019</t>
  </si>
  <si>
    <t>PD-1/PD-L1 checkpoint blockade harnesses monocyte-derived macrophages to combat cognitive impairment in a tauopathy mouse model</t>
  </si>
  <si>
    <t>Nature Communications</t>
  </si>
  <si>
    <t xml:space="preserve">https://doi.org/10.1038/s41467-019-08352-5 </t>
  </si>
  <si>
    <t>Mittnenzweig_2021</t>
  </si>
  <si>
    <t>A single-embryo, single-cell time-resolved model for mouse gastrulation</t>
  </si>
  <si>
    <t xml:space="preserve">https://doi.org/10.1016/j.cell.2021.04.004 </t>
  </si>
  <si>
    <t>Salomon_2022</t>
  </si>
  <si>
    <t>Bispecific antibodies increase the therapeutic window of CD40 agonists through selective dendritic cell targeting</t>
  </si>
  <si>
    <t>https://doi.org/10.1038/s43018-022-00329-6</t>
  </si>
  <si>
    <t>Vincent_2021</t>
  </si>
  <si>
    <t>Visualizing active viral infection reveals diverse cell fates in synchronized algal bloom demise</t>
  </si>
  <si>
    <t xml:space="preserve">https://doi.org/10.1073/pnas.2021586118 </t>
  </si>
  <si>
    <t>Ku_2020</t>
  </si>
  <si>
    <t>A single-cell view on alga-virus interactions reveals sequential transcriptional programs and infection states</t>
  </si>
  <si>
    <t>https://doi.org/10.1126/sciadv.aba4137</t>
  </si>
  <si>
    <t>Feldman_2021</t>
  </si>
  <si>
    <t>Recurrent deletions in clonal hematopoiesis are driven by microhomology-mediated end joining</t>
  </si>
  <si>
    <t xml:space="preserve">https://doi.org/10.1038/s41467-021-22803-y </t>
  </si>
  <si>
    <t>Harris_2021</t>
  </si>
  <si>
    <t>Single-cell co-expression analysis reveals that transcriptional modules are shared across cell types in the brain</t>
  </si>
  <si>
    <t>Cell Systems</t>
  </si>
  <si>
    <t>https://doi.org/10.1016/j.cels.2021.04.010</t>
  </si>
  <si>
    <t>Bresser_2022b</t>
  </si>
  <si>
    <t>QPCTL regulates macrophage and monocyte abundance and inflammatory signatures in the tumor microenvironment</t>
  </si>
  <si>
    <t>OncoImmunology</t>
  </si>
  <si>
    <t>https://doi.org/10.1080/2162402X.2022.2049486</t>
  </si>
  <si>
    <t>NA</t>
  </si>
  <si>
    <t>Garcia-Castro_2021</t>
  </si>
  <si>
    <t>ACME dissociation: a versatile cell fixation-dissociation method for single-cell transcriptomics</t>
  </si>
  <si>
    <t>Genome Biology</t>
  </si>
  <si>
    <t xml:space="preserve">https://doi.org/10.1186/s13059-021-02302-5 </t>
  </si>
  <si>
    <t>Giovanni_2020</t>
  </si>
  <si>
    <t>Spatiotemporal regulation of type I interferon expression determines the antiviral polarization of CD4+ T cells</t>
  </si>
  <si>
    <t xml:space="preserve">https://doi.org/10.1038/s41590-020-0596-6 </t>
  </si>
  <si>
    <t>Hoffman_2021</t>
  </si>
  <si>
    <t>A non-classical monocyte-derived macrophage subset provides a splenic replication niche for intracellular Salmonella</t>
  </si>
  <si>
    <t xml:space="preserve">https://doi.org/10.1016/j.immuni.2021.10.015 </t>
  </si>
  <si>
    <t>mini-cluster</t>
  </si>
  <si>
    <t>Han_2023</t>
  </si>
  <si>
    <t xml:space="preserve">TISCH2: expanded datasets and new tools for single-cell transcriptome analyses of the tumor microenvironment </t>
  </si>
  <si>
    <t>Nucleic Acids Research</t>
  </si>
  <si>
    <t>https://doi.org/10.1093/nar/gkac959</t>
  </si>
  <si>
    <t>van_der_Leun_2021</t>
  </si>
  <si>
    <t>Single-cell analysis of regions of interest (SCARI) using a photosensitive tag</t>
  </si>
  <si>
    <t>Nature Chemical Biology</t>
  </si>
  <si>
    <t>https://doi.org/10.1038/s41589-021-00839-x</t>
  </si>
  <si>
    <t>Saba_2022</t>
  </si>
  <si>
    <t>Early antitumor activity of oral Langerhans cells is compromised by a carcinogen</t>
  </si>
  <si>
    <t>PNAS</t>
  </si>
  <si>
    <t xml:space="preserve">https://doi.org/10.1073/pnas.2118424119 </t>
  </si>
  <si>
    <t>Bastide_2022</t>
  </si>
  <si>
    <t>TATTOO-seq delineates spatial and cell type–specific regulatory programs in the developing limb</t>
  </si>
  <si>
    <t>Science Advances</t>
  </si>
  <si>
    <t xml:space="preserve">https://doi.org/10.1126/sciadv.add0695 </t>
  </si>
  <si>
    <t>Persad_2022</t>
  </si>
  <si>
    <t>SEACells: Inference of transcriptional and epigenomic cellular states from single-cell genomics data</t>
  </si>
  <si>
    <t>bioRxiv</t>
  </si>
  <si>
    <t xml:space="preserve">https://doi.org/10.1101/2022.04.02.48674 </t>
  </si>
  <si>
    <t>Luo_2023</t>
  </si>
  <si>
    <t>Single-cell analyses reveal distinct expression patterns and roles of long non-coding RNAs during hESC differentiation into pancreatic progenitors</t>
  </si>
  <si>
    <t>Stem Cell Research &amp; Therapy</t>
  </si>
  <si>
    <t>https://doi.org/10.1186/s13287-023-03259-x</t>
  </si>
  <si>
    <t>Luo_2021</t>
  </si>
  <si>
    <t>Single-cell Long Non-coding RNA Landscape of T Cells in Human Cancer Immunity</t>
  </si>
  <si>
    <t>Genomics, Proteomics &amp; Bioinformatics</t>
  </si>
  <si>
    <t>https://doi.org/10.1016/j.gpb.2021.02.006</t>
  </si>
  <si>
    <t>Markman_2023</t>
  </si>
  <si>
    <t>A single-cell census of mouse limb development identifies complex spatiotemporal dynamics of skeleton formation</t>
  </si>
  <si>
    <t>Developmental Cells</t>
  </si>
  <si>
    <t>https://doi.org/10.1016/j.devcel.2023.02.013</t>
  </si>
  <si>
    <t>SuperCell</t>
  </si>
  <si>
    <t>Qi_2023</t>
  </si>
  <si>
    <t>Single-Cell RNA Sequencing Reveals Transcriptional Alterations and Immune Disorder in the Anovulatory Women</t>
  </si>
  <si>
    <t>SSRN</t>
  </si>
  <si>
    <t>https://dx.doi.org/10.2139/ssrn.4344672</t>
  </si>
  <si>
    <t>Qi_2024</t>
  </si>
  <si>
    <t>https://dx.doi.org/10.2139/ssrn.4344673</t>
  </si>
  <si>
    <t>Qi_2025</t>
  </si>
  <si>
    <t>https://dx.doi.org/10.2139/ssrn.4344674</t>
  </si>
  <si>
    <t>Qi_2026</t>
  </si>
  <si>
    <t>https://dx.doi.org/10.2139/ssrn.4344675</t>
  </si>
  <si>
    <t>Shea_2023</t>
  </si>
  <si>
    <t>Modelling drug responses and evolutionary dynamics using triple negative breast cancer patient-derived xenografts</t>
  </si>
  <si>
    <t>https://doi.org/10.1101/2023.01.10.523259</t>
  </si>
  <si>
    <t>Bilous_2022</t>
  </si>
  <si>
    <t>BMC Bioinformatics</t>
  </si>
  <si>
    <t xml:space="preserve">https://doi.org/10.1186/s12859-022-04861-1 </t>
  </si>
  <si>
    <t>Wang_2021</t>
  </si>
  <si>
    <t>Constructing local cell-specific networks from single-cell data</t>
  </si>
  <si>
    <t xml:space="preserve">https://doi.org/10.1073/pnas.2113178118 </t>
  </si>
  <si>
    <t>Imaz-Rosshandler_2023</t>
  </si>
  <si>
    <t>Tracking Early Mammalian Organogenesis - Prediction and Validation of Differentiation Trajectories at Whole Organism Scale</t>
  </si>
  <si>
    <t>https://doi.org/10.1101/2023.03.17.532833</t>
  </si>
  <si>
    <t>in-house (Scanpy WF)</t>
  </si>
  <si>
    <t>Cuomo_2022</t>
  </si>
  <si>
    <t>CellRegMap: a statistical framework for mapping context-specific regulatory variants using scRNA-seq</t>
  </si>
  <si>
    <t>Molecular Systems Biology</t>
  </si>
  <si>
    <t xml:space="preserve">https://doi.org/10.15252/msb.202110663 </t>
  </si>
  <si>
    <t>hdWGCNA</t>
  </si>
  <si>
    <t>Morabito_2022</t>
  </si>
  <si>
    <t>High dimensional co-expression networks enable discovery of transcriptomic drivers in complex biological systems</t>
  </si>
  <si>
    <t xml:space="preserve">https://doi.org/10.1101/2022.09.22.509094 </t>
  </si>
  <si>
    <t>Morabito_2021</t>
  </si>
  <si>
    <t>Malagola_2022</t>
  </si>
  <si>
    <t>Isthmal stem cells sustain intestinal homeostasis and regeneration.</t>
  </si>
  <si>
    <t xml:space="preserve">https://doi.org/10.1101/2022.04.26.489611 </t>
  </si>
  <si>
    <t>bigSCale</t>
  </si>
  <si>
    <t>Iacono_2018</t>
  </si>
  <si>
    <t>bigSCale: an analytical framework for big-scale single-cell data</t>
  </si>
  <si>
    <t>Genome Research</t>
  </si>
  <si>
    <t>https://doi.org/10.1101/gr.230771.117</t>
  </si>
  <si>
    <t xml:space="preserve">Single-nucleus chromatin accessibility and transcriptomic characterization of Alzheimer’s disease.  </t>
  </si>
  <si>
    <t xml:space="preserve">https://doi.org/10.1038/s41588-021-00894-z </t>
  </si>
  <si>
    <t>Garg_2023</t>
  </si>
  <si>
    <t>Single-cell analysis of bidirectional reprogramming between early embryonic states reveals mechanisms of differential lineage plasticities</t>
  </si>
  <si>
    <t>https://doi.org/10.1101/2023.03.28.534648</t>
  </si>
  <si>
    <t>Dvir-Szternfeld_2021</t>
  </si>
  <si>
    <t>Alzheimer’s disease modification mediated by bone marrow-derived macrophages via a TREM2-independent pathway in mouse model of amyloidosis</t>
  </si>
  <si>
    <t>Nature Aging</t>
  </si>
  <si>
    <t>https://doi.org/10.1038/s43587-021-00149-w</t>
  </si>
  <si>
    <t>Gilagi_2020</t>
  </si>
  <si>
    <t>Cxcl10+ monocytes define a pathogenic subset in the central nervous system during autoimmune neuroinflammation.</t>
  </si>
  <si>
    <t xml:space="preserve">https://doi.org/10.1038/s41590-020-0661-1 </t>
  </si>
  <si>
    <t>scWGCNA</t>
  </si>
  <si>
    <t xml:space="preserve">Feregrino_2021 </t>
  </si>
  <si>
    <t>Assessing evolutionary and developmental transcriptome dynamics in homologous cell types</t>
  </si>
  <si>
    <t>Developmental Dynamics</t>
  </si>
  <si>
    <t>https://doi.org/10.1002/dvdy.384</t>
  </si>
  <si>
    <t>popInfer</t>
  </si>
  <si>
    <t>Rommelfanger_2023</t>
  </si>
  <si>
    <t>Gene regulatory network inference with popInfer reveals dynamic regulation of hematopoietic stem cell quiescence upon diet restriction and aging</t>
  </si>
  <si>
    <t>https://doi.org/10.1101/2023.04.18.537360</t>
  </si>
  <si>
    <t>Burdziak_2023</t>
  </si>
  <si>
    <t>Epigenetic plasticity cooperates with cell-cell interactions to direct pancreatic tumorigenesis</t>
  </si>
  <si>
    <t>https://doi.org/10.1126/science.add5327</t>
  </si>
  <si>
    <t>Kragesteen_2023</t>
  </si>
  <si>
    <t>The transcriptional and regulatory identity of erythropoietin producing cells.</t>
  </si>
  <si>
    <t>https://doi.org/10.1038/s41591-023-02314-7</t>
  </si>
  <si>
    <t>Parker_2020</t>
  </si>
  <si>
    <t>Single-Cell Analyses Identify Brain Mural Cells Expressing CD19 as Potential Off-Tumor Targets for CAR-T Immunotherapies</t>
  </si>
  <si>
    <t>https://doi.org/10.1016/j.cell.2020.08.022</t>
  </si>
  <si>
    <t>scCorr</t>
  </si>
  <si>
    <t>Xu_2022</t>
  </si>
  <si>
    <t>A novel graph-based k-partitioning approach improves the detection of gene-gene correlations by single-cell RNA sequencing.</t>
  </si>
  <si>
    <t>BMC Genomics</t>
  </si>
  <si>
    <t>https://doi.org/10.1186/s12864-021-08235-4</t>
  </si>
  <si>
    <t>Rappoport_2023</t>
  </si>
  <si>
    <t>Single cell Hi-C identifies plastic chromosome conformations underlying the gastrulation enhancer landscape</t>
  </si>
  <si>
    <t>https://doi.org/10.1038/s41467-023-39549-4</t>
  </si>
  <si>
    <t>Gil_2023</t>
  </si>
  <si>
    <t>Complex regulation of Eomes levels mediated through distinct functional features of the Meteor long non-coding RNA locus</t>
  </si>
  <si>
    <t>Cell Reports</t>
  </si>
  <si>
    <t>https://doi.org/10.1016/j.celrep.2023.112569</t>
  </si>
  <si>
    <t>Zioni_2023</t>
  </si>
  <si>
    <t>Inflammatory signals from fatty bone marrow support DNMT3A driven clonal hematopoiesis</t>
  </si>
  <si>
    <t>https://doi.org/10.1038/s41467-023-36906-1</t>
  </si>
  <si>
    <t>Magaletta_2022</t>
  </si>
  <si>
    <t>Integration of single-cell transcriptomes and chromatin landscapes reveals regulatory programs driving pharyngeal organ development</t>
  </si>
  <si>
    <t>https://doi.org/10.1038/s41467-022-28067-4</t>
  </si>
  <si>
    <t>Declare</t>
  </si>
  <si>
    <t>Zhou_2021</t>
  </si>
  <si>
    <t>Dissecting transition cells from single-cell transcriptome data through multiscale stochastic dynamics.</t>
  </si>
  <si>
    <t xml:space="preserve">https://doi.org/10.1038/s41467-021-25548-w </t>
  </si>
  <si>
    <t>Mayshar_2023</t>
  </si>
  <si>
    <t>Time-aligned hourglass gastrulation models in rabbit and mouse.</t>
  </si>
  <si>
    <t>https://doi.org/10.1016/j.cell.2023.04.037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</si>
</sst>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sz val="12"/>
      <color rgb="FF333333"/>
      <name val="Calibri Light"/>
      <family val="2"/>
      <scheme val="major"/>
    </font>
    <font>
      <u/>
      <sz val="12"/>
      <color theme="4" tint="-0.249977111117893"/>
      <name val="Calibri"/>
      <family val="2"/>
      <scheme val="minor"/>
    </font>
    <font>
      <sz val="12"/>
      <color theme="1"/>
      <name val="Calibri Light"/>
      <family val="2"/>
    </font>
    <font>
      <sz val="12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4" fillId="0" borderId="0" xfId="1" applyFont="1"/>
    <xf numFmtId="0" fontId="5" fillId="0" borderId="0" xfId="0" applyFont="1"/>
    <xf numFmtId="0" fontId="1" fillId="0" borderId="0" xfId="1"/>
    <xf numFmtId="0" fontId="6" fillId="0" borderId="0" xfId="1" applyFont="1"/>
    <xf numFmtId="0" fontId="1" fillId="0" borderId="0" xfId="1" applyBorder="1"/>
    <xf numFmtId="0" fontId="7" fillId="0" borderId="0" xfId="0" applyFont="1"/>
    <xf numFmtId="0" fontId="0" fillId="2" borderId="0" xfId="0" applyFill="1"/>
    <xf numFmtId="0" fontId="8" fillId="0" borderId="0" xfId="0" applyFont="1"/>
    <xf numFmtId="0" fontId="1" fillId="0" borderId="0" xfId="1" applyFill="1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07/s00401-020-02200-3" TargetMode="External"/><Relationship Id="rId117" Type="http://schemas.openxmlformats.org/officeDocument/2006/relationships/hyperlink" Target="https://doi.org/10.1038/s41467-023-39549-4" TargetMode="External"/><Relationship Id="rId21" Type="http://schemas.openxmlformats.org/officeDocument/2006/relationships/hyperlink" Target="https://doi.org/10.1016/j.cell.2019.11.010" TargetMode="External"/><Relationship Id="rId42" Type="http://schemas.openxmlformats.org/officeDocument/2006/relationships/hyperlink" Target="https://doi.org/10.1080/2162402X.2022.2049486" TargetMode="External"/><Relationship Id="rId47" Type="http://schemas.openxmlformats.org/officeDocument/2006/relationships/hyperlink" Target="https://doi.org/10.1186/s13059-021-02302-5" TargetMode="External"/><Relationship Id="rId63" Type="http://schemas.openxmlformats.org/officeDocument/2006/relationships/hyperlink" Target="https://doi.org/10.1016/j.devcel.2023.02.013" TargetMode="External"/><Relationship Id="rId68" Type="http://schemas.openxmlformats.org/officeDocument/2006/relationships/hyperlink" Target="https://doi.org/10.1186/s12859-022-04861-1" TargetMode="External"/><Relationship Id="rId84" Type="http://schemas.openxmlformats.org/officeDocument/2006/relationships/hyperlink" Target="https://doi.org/10.1101/2022.09.22.509094" TargetMode="External"/><Relationship Id="rId89" Type="http://schemas.openxmlformats.org/officeDocument/2006/relationships/hyperlink" Target="https://doi.org/10.1101/gr.230771.117" TargetMode="External"/><Relationship Id="rId112" Type="http://schemas.openxmlformats.org/officeDocument/2006/relationships/hyperlink" Target="https://doi.org/10.1186/s12864-021-08235-4" TargetMode="External"/><Relationship Id="rId16" Type="http://schemas.openxmlformats.org/officeDocument/2006/relationships/hyperlink" Target="https://doi.org/10.1016/j.cell.2018.05.019" TargetMode="External"/><Relationship Id="rId107" Type="http://schemas.openxmlformats.org/officeDocument/2006/relationships/hyperlink" Target="https://doi.org/10.1038/s41591-023-02314-7" TargetMode="External"/><Relationship Id="rId11" Type="http://schemas.openxmlformats.org/officeDocument/2006/relationships/hyperlink" Target="https://doi.org/10.1016/j.immuni.2021.03.024" TargetMode="External"/><Relationship Id="rId32" Type="http://schemas.openxmlformats.org/officeDocument/2006/relationships/hyperlink" Target="https://doi.org/10.1016/j.cell.2022.03.011" TargetMode="External"/><Relationship Id="rId37" Type="http://schemas.openxmlformats.org/officeDocument/2006/relationships/hyperlink" Target="https://doi.org/10.1016/j.cell.2021.04.004" TargetMode="External"/><Relationship Id="rId53" Type="http://schemas.openxmlformats.org/officeDocument/2006/relationships/hyperlink" Target="https://doi.org/10.1073/pnas.2118424119" TargetMode="External"/><Relationship Id="rId58" Type="http://schemas.openxmlformats.org/officeDocument/2006/relationships/hyperlink" Target="https://doi.org/10.1101/2022.04.02.48674" TargetMode="External"/><Relationship Id="rId74" Type="http://schemas.openxmlformats.org/officeDocument/2006/relationships/hyperlink" Target="https://doi.org/10.1073/pnas.2113178118" TargetMode="External"/><Relationship Id="rId79" Type="http://schemas.openxmlformats.org/officeDocument/2006/relationships/hyperlink" Target="https://doi.org/10.1101/2022.09.22.509094" TargetMode="External"/><Relationship Id="rId102" Type="http://schemas.openxmlformats.org/officeDocument/2006/relationships/hyperlink" Target="https://doi.org/10.1126/science.add5327" TargetMode="External"/><Relationship Id="rId123" Type="http://schemas.openxmlformats.org/officeDocument/2006/relationships/hyperlink" Target="https://doi.org/10.1038/s41467-021-25548-w" TargetMode="External"/><Relationship Id="rId5" Type="http://schemas.openxmlformats.org/officeDocument/2006/relationships/hyperlink" Target="https://doi.org/10.1038/s41591-021-01232-w" TargetMode="External"/><Relationship Id="rId90" Type="http://schemas.openxmlformats.org/officeDocument/2006/relationships/hyperlink" Target="https://doi.org/10.1101/2023.03.28.534648" TargetMode="External"/><Relationship Id="rId95" Type="http://schemas.openxmlformats.org/officeDocument/2006/relationships/hyperlink" Target="https://doi.org/10.1038/s41590-020-0661-1" TargetMode="External"/><Relationship Id="rId22" Type="http://schemas.openxmlformats.org/officeDocument/2006/relationships/hyperlink" Target="https://doi.org/10.1016/j.cell.2019.11.010" TargetMode="External"/><Relationship Id="rId27" Type="http://schemas.openxmlformats.org/officeDocument/2006/relationships/hyperlink" Target="https://doi.org/10.1126/science.abn0478" TargetMode="External"/><Relationship Id="rId43" Type="http://schemas.openxmlformats.org/officeDocument/2006/relationships/hyperlink" Target="https://doi.org/10.1080/2162402X.2022.2049486" TargetMode="External"/><Relationship Id="rId48" Type="http://schemas.openxmlformats.org/officeDocument/2006/relationships/hyperlink" Target="https://doi.org/10.1038/s41590-020-0596-6" TargetMode="External"/><Relationship Id="rId64" Type="http://schemas.openxmlformats.org/officeDocument/2006/relationships/hyperlink" Target="https://dx.doi.org/10.2139/ssrn.4344672" TargetMode="External"/><Relationship Id="rId69" Type="http://schemas.openxmlformats.org/officeDocument/2006/relationships/hyperlink" Target="https://doi.org/10.1186/s12859-022-04861-1" TargetMode="External"/><Relationship Id="rId113" Type="http://schemas.openxmlformats.org/officeDocument/2006/relationships/hyperlink" Target="https://doi.org/10.1186/s12864-021-08235-4" TargetMode="External"/><Relationship Id="rId118" Type="http://schemas.openxmlformats.org/officeDocument/2006/relationships/hyperlink" Target="https://doi.org/10.1016/j.celrep.2023.112569" TargetMode="External"/><Relationship Id="rId80" Type="http://schemas.openxmlformats.org/officeDocument/2006/relationships/hyperlink" Target="https://doi.org/10.1101/2022.09.22.509094" TargetMode="External"/><Relationship Id="rId85" Type="http://schemas.openxmlformats.org/officeDocument/2006/relationships/hyperlink" Target="https://doi.org/10.1101/2022.04.26.489611" TargetMode="External"/><Relationship Id="rId12" Type="http://schemas.openxmlformats.org/officeDocument/2006/relationships/hyperlink" Target="https://doi.org/10.1038/s41556-018-0121-4" TargetMode="External"/><Relationship Id="rId17" Type="http://schemas.openxmlformats.org/officeDocument/2006/relationships/hyperlink" Target="https://doi.org/10.1016/j.cell.2019.11.010" TargetMode="External"/><Relationship Id="rId33" Type="http://schemas.openxmlformats.org/officeDocument/2006/relationships/hyperlink" Target="https://doi.org/10.1016/j.cell.2022.03.011" TargetMode="External"/><Relationship Id="rId38" Type="http://schemas.openxmlformats.org/officeDocument/2006/relationships/hyperlink" Target="https://doi.org/10.1038/s43018-022-00329-6" TargetMode="External"/><Relationship Id="rId59" Type="http://schemas.openxmlformats.org/officeDocument/2006/relationships/hyperlink" Target="https://doi.org/10.1101/2022.04.02.48674" TargetMode="External"/><Relationship Id="rId103" Type="http://schemas.openxmlformats.org/officeDocument/2006/relationships/hyperlink" Target="https://doi.org/10.1126/science.add5327" TargetMode="External"/><Relationship Id="rId108" Type="http://schemas.openxmlformats.org/officeDocument/2006/relationships/hyperlink" Target="https://doi.org/10.1016/j.cell.2020.08.022" TargetMode="External"/><Relationship Id="rId124" Type="http://schemas.openxmlformats.org/officeDocument/2006/relationships/hyperlink" Target="https://doi.org/10.1016/j.cell.2023.04.037" TargetMode="External"/><Relationship Id="rId54" Type="http://schemas.openxmlformats.org/officeDocument/2006/relationships/hyperlink" Target="https://doi.org/10.1126/sciadv.add0695" TargetMode="External"/><Relationship Id="rId70" Type="http://schemas.openxmlformats.org/officeDocument/2006/relationships/hyperlink" Target="https://doi.org/10.1186/s12859-022-04861-1" TargetMode="External"/><Relationship Id="rId75" Type="http://schemas.openxmlformats.org/officeDocument/2006/relationships/hyperlink" Target="https://doi.org/10.1073/pnas.2113178118" TargetMode="External"/><Relationship Id="rId91" Type="http://schemas.openxmlformats.org/officeDocument/2006/relationships/hyperlink" Target="https://doi.org/10.1038/s43587-021-00149-w" TargetMode="External"/><Relationship Id="rId96" Type="http://schemas.openxmlformats.org/officeDocument/2006/relationships/hyperlink" Target="https://doi.org/10.1002/dvdy.384" TargetMode="External"/><Relationship Id="rId1" Type="http://schemas.openxmlformats.org/officeDocument/2006/relationships/hyperlink" Target="https://doi.org/10.1016/j.cell.2020.05.006" TargetMode="External"/><Relationship Id="rId6" Type="http://schemas.openxmlformats.org/officeDocument/2006/relationships/hyperlink" Target="https://doi.org/10.1038/s43018-022-00338-5" TargetMode="External"/><Relationship Id="rId23" Type="http://schemas.openxmlformats.org/officeDocument/2006/relationships/hyperlink" Target="https://doi.org/10.1016/j.cell.2019.11.010" TargetMode="External"/><Relationship Id="rId28" Type="http://schemas.openxmlformats.org/officeDocument/2006/relationships/hyperlink" Target="https://doi.org/10.1084/jem.20191711" TargetMode="External"/><Relationship Id="rId49" Type="http://schemas.openxmlformats.org/officeDocument/2006/relationships/hyperlink" Target="https://doi.org/10.1038/s41590-020-0596-6" TargetMode="External"/><Relationship Id="rId114" Type="http://schemas.openxmlformats.org/officeDocument/2006/relationships/hyperlink" Target="https://doi.org/10.1186/s12864-021-08235-4" TargetMode="External"/><Relationship Id="rId119" Type="http://schemas.openxmlformats.org/officeDocument/2006/relationships/hyperlink" Target="https://doi.org/10.1038/s41467-023-36906-1" TargetMode="External"/><Relationship Id="rId44" Type="http://schemas.openxmlformats.org/officeDocument/2006/relationships/hyperlink" Target="https://doi.org/10.1080/2162402X.2022.2049486" TargetMode="External"/><Relationship Id="rId60" Type="http://schemas.openxmlformats.org/officeDocument/2006/relationships/hyperlink" Target="https://doi.org/10.1101/2022.04.02.48674" TargetMode="External"/><Relationship Id="rId65" Type="http://schemas.openxmlformats.org/officeDocument/2006/relationships/hyperlink" Target="https://doi.org/10.1101/2023.01.10.523259" TargetMode="External"/><Relationship Id="rId81" Type="http://schemas.openxmlformats.org/officeDocument/2006/relationships/hyperlink" Target="https://doi.org/10.1101/2022.09.22.509094" TargetMode="External"/><Relationship Id="rId86" Type="http://schemas.openxmlformats.org/officeDocument/2006/relationships/hyperlink" Target="https://doi.org/10.1101/gr.230771.117" TargetMode="External"/><Relationship Id="rId13" Type="http://schemas.openxmlformats.org/officeDocument/2006/relationships/hyperlink" Target="https://doi.org/10.1016/j.cell.2018.05.019" TargetMode="External"/><Relationship Id="rId18" Type="http://schemas.openxmlformats.org/officeDocument/2006/relationships/hyperlink" Target="https://doi.org/10.1016/j.cell.2019.11.010" TargetMode="External"/><Relationship Id="rId39" Type="http://schemas.openxmlformats.org/officeDocument/2006/relationships/hyperlink" Target="https://doi.org/10.1073/pnas.2021586118" TargetMode="External"/><Relationship Id="rId109" Type="http://schemas.openxmlformats.org/officeDocument/2006/relationships/hyperlink" Target="https://doi.org/10.1186/s12864-021-08235-4" TargetMode="External"/><Relationship Id="rId34" Type="http://schemas.openxmlformats.org/officeDocument/2006/relationships/hyperlink" Target="https://doi.org/10.1038/s41590-022-01171-9" TargetMode="External"/><Relationship Id="rId50" Type="http://schemas.openxmlformats.org/officeDocument/2006/relationships/hyperlink" Target="https://doi.org/10.1016/j.immuni.2021.10.015" TargetMode="External"/><Relationship Id="rId55" Type="http://schemas.openxmlformats.org/officeDocument/2006/relationships/hyperlink" Target="https://doi.org/10.1101/2022.04.02.48674" TargetMode="External"/><Relationship Id="rId76" Type="http://schemas.openxmlformats.org/officeDocument/2006/relationships/hyperlink" Target="https://doi.org/10.1073/pnas.2113178118" TargetMode="External"/><Relationship Id="rId97" Type="http://schemas.openxmlformats.org/officeDocument/2006/relationships/hyperlink" Target="https://doi.org/10.1101/2023.04.18.537360" TargetMode="External"/><Relationship Id="rId104" Type="http://schemas.openxmlformats.org/officeDocument/2006/relationships/hyperlink" Target="https://doi.org/10.1126/science.add5327" TargetMode="External"/><Relationship Id="rId120" Type="http://schemas.openxmlformats.org/officeDocument/2006/relationships/hyperlink" Target="https://doi.org/10.1038/s41467-023-36906-1" TargetMode="External"/><Relationship Id="rId125" Type="http://schemas.openxmlformats.org/officeDocument/2006/relationships/hyperlink" Target="https://doi.org/10.1016/j.cell.2023.04.037" TargetMode="External"/><Relationship Id="rId7" Type="http://schemas.openxmlformats.org/officeDocument/2006/relationships/hyperlink" Target="https://doi.org/10.1038/s41587-020-0442-2" TargetMode="External"/><Relationship Id="rId71" Type="http://schemas.openxmlformats.org/officeDocument/2006/relationships/hyperlink" Target="https://doi.org/10.1186/s12859-022-04861-1" TargetMode="External"/><Relationship Id="rId92" Type="http://schemas.openxmlformats.org/officeDocument/2006/relationships/hyperlink" Target="https://doi.org/10.1038/s43587-021-00149-w" TargetMode="External"/><Relationship Id="rId2" Type="http://schemas.openxmlformats.org/officeDocument/2006/relationships/hyperlink" Target="https://doi.org/10.1126/science.abe6474" TargetMode="External"/><Relationship Id="rId29" Type="http://schemas.openxmlformats.org/officeDocument/2006/relationships/hyperlink" Target="https://doi.org/10.1038/s41588-020-0645-y" TargetMode="External"/><Relationship Id="rId24" Type="http://schemas.openxmlformats.org/officeDocument/2006/relationships/hyperlink" Target="https://doi.org/10.1016/j.cell.2019.11.010" TargetMode="External"/><Relationship Id="rId40" Type="http://schemas.openxmlformats.org/officeDocument/2006/relationships/hyperlink" Target="https://doi.org/10.1126/sciadv.aba4137" TargetMode="External"/><Relationship Id="rId45" Type="http://schemas.openxmlformats.org/officeDocument/2006/relationships/hyperlink" Target="https://doi.org/10.1080/2162402X.2022.2049486" TargetMode="External"/><Relationship Id="rId66" Type="http://schemas.openxmlformats.org/officeDocument/2006/relationships/hyperlink" Target="https://dx.doi.org/10.2139/ssrn.4344672" TargetMode="External"/><Relationship Id="rId87" Type="http://schemas.openxmlformats.org/officeDocument/2006/relationships/hyperlink" Target="https://doi.org/10.1101/gr.230771.117" TargetMode="External"/><Relationship Id="rId110" Type="http://schemas.openxmlformats.org/officeDocument/2006/relationships/hyperlink" Target="https://doi.org/10.1186/s12864-021-08235-4" TargetMode="External"/><Relationship Id="rId115" Type="http://schemas.openxmlformats.org/officeDocument/2006/relationships/hyperlink" Target="https://doi.org/10.1186/s12864-021-08235-4" TargetMode="External"/><Relationship Id="rId61" Type="http://schemas.openxmlformats.org/officeDocument/2006/relationships/hyperlink" Target="https://doi.org/10.1016/j.gpb.2021.02.006" TargetMode="External"/><Relationship Id="rId82" Type="http://schemas.openxmlformats.org/officeDocument/2006/relationships/hyperlink" Target="https://doi.org/10.1101/2022.09.22.509094" TargetMode="External"/><Relationship Id="rId19" Type="http://schemas.openxmlformats.org/officeDocument/2006/relationships/hyperlink" Target="https://doi.org/10.1016/j.cell.2019.11.010" TargetMode="External"/><Relationship Id="rId14" Type="http://schemas.openxmlformats.org/officeDocument/2006/relationships/hyperlink" Target="https://doi.org/10.1016/j.cell.2018.05.019" TargetMode="External"/><Relationship Id="rId30" Type="http://schemas.openxmlformats.org/officeDocument/2006/relationships/hyperlink" Target="https://doi.org/10.1038/s41588-020-0645-y" TargetMode="External"/><Relationship Id="rId35" Type="http://schemas.openxmlformats.org/officeDocument/2006/relationships/hyperlink" Target="https://doi.org/10.1016/j.stem.2022.08.013" TargetMode="External"/><Relationship Id="rId56" Type="http://schemas.openxmlformats.org/officeDocument/2006/relationships/hyperlink" Target="https://doi.org/10.1101/2022.04.02.48674" TargetMode="External"/><Relationship Id="rId77" Type="http://schemas.openxmlformats.org/officeDocument/2006/relationships/hyperlink" Target="https://doi.org/10.1101/2023.03.17.532833" TargetMode="External"/><Relationship Id="rId100" Type="http://schemas.openxmlformats.org/officeDocument/2006/relationships/hyperlink" Target="https://doi.org/10.1101/2023.04.18.537360" TargetMode="External"/><Relationship Id="rId105" Type="http://schemas.openxmlformats.org/officeDocument/2006/relationships/hyperlink" Target="https://doi.org/10.1126/science.add5327" TargetMode="External"/><Relationship Id="rId8" Type="http://schemas.openxmlformats.org/officeDocument/2006/relationships/hyperlink" Target="https://doi.org/10.1038/s41587-020-0442-2" TargetMode="External"/><Relationship Id="rId51" Type="http://schemas.openxmlformats.org/officeDocument/2006/relationships/hyperlink" Target="https://doi.org/10.1093/nar/gkac959" TargetMode="External"/><Relationship Id="rId72" Type="http://schemas.openxmlformats.org/officeDocument/2006/relationships/hyperlink" Target="https://doi.org/10.1186/s12859-022-04861-1" TargetMode="External"/><Relationship Id="rId93" Type="http://schemas.openxmlformats.org/officeDocument/2006/relationships/hyperlink" Target="https://doi.org/10.1038/s41588-021-00894-z" TargetMode="External"/><Relationship Id="rId98" Type="http://schemas.openxmlformats.org/officeDocument/2006/relationships/hyperlink" Target="https://doi.org/10.1101/2023.04.18.537360" TargetMode="External"/><Relationship Id="rId121" Type="http://schemas.openxmlformats.org/officeDocument/2006/relationships/hyperlink" Target="https://doi.org/10.1038/s41467-022-28067-4" TargetMode="External"/><Relationship Id="rId3" Type="http://schemas.openxmlformats.org/officeDocument/2006/relationships/hyperlink" Target="https://doi.org/10.1016/j.cell.2019.05.054" TargetMode="External"/><Relationship Id="rId25" Type="http://schemas.openxmlformats.org/officeDocument/2006/relationships/hyperlink" Target="https://doi.org/10.1038/s43018-020-0082-y" TargetMode="External"/><Relationship Id="rId46" Type="http://schemas.openxmlformats.org/officeDocument/2006/relationships/hyperlink" Target="https://doi.org/10.1080/2162402X.2022.2049486" TargetMode="External"/><Relationship Id="rId67" Type="http://schemas.openxmlformats.org/officeDocument/2006/relationships/hyperlink" Target="https://dx.doi.org/10.2139/ssrn.4344672" TargetMode="External"/><Relationship Id="rId116" Type="http://schemas.openxmlformats.org/officeDocument/2006/relationships/hyperlink" Target="https://doi.org/10.1186/s12864-021-08235-4" TargetMode="External"/><Relationship Id="rId20" Type="http://schemas.openxmlformats.org/officeDocument/2006/relationships/hyperlink" Target="https://doi.org/10.1016/j.cell.2019.11.010" TargetMode="External"/><Relationship Id="rId41" Type="http://schemas.openxmlformats.org/officeDocument/2006/relationships/hyperlink" Target="https://doi.org/10.1038/s41467-021-22803-y" TargetMode="External"/><Relationship Id="rId62" Type="http://schemas.openxmlformats.org/officeDocument/2006/relationships/hyperlink" Target="https://doi.org/10.1016/j.gpb.2021.02.006" TargetMode="External"/><Relationship Id="rId83" Type="http://schemas.openxmlformats.org/officeDocument/2006/relationships/hyperlink" Target="https://doi.org/10.1101/2022.09.22.509094" TargetMode="External"/><Relationship Id="rId88" Type="http://schemas.openxmlformats.org/officeDocument/2006/relationships/hyperlink" Target="https://doi.org/10.1101/gr.230771.117" TargetMode="External"/><Relationship Id="rId111" Type="http://schemas.openxmlformats.org/officeDocument/2006/relationships/hyperlink" Target="https://doi.org/10.1186/s12864-021-08235-4" TargetMode="External"/><Relationship Id="rId15" Type="http://schemas.openxmlformats.org/officeDocument/2006/relationships/hyperlink" Target="https://doi.org/10.1016/j.cell.2018.05.019" TargetMode="External"/><Relationship Id="rId36" Type="http://schemas.openxmlformats.org/officeDocument/2006/relationships/hyperlink" Target="https://doi.org/10.1038/s41467-019-08352-5" TargetMode="External"/><Relationship Id="rId57" Type="http://schemas.openxmlformats.org/officeDocument/2006/relationships/hyperlink" Target="https://doi.org/10.1101/2022.04.02.48674" TargetMode="External"/><Relationship Id="rId106" Type="http://schemas.openxmlformats.org/officeDocument/2006/relationships/hyperlink" Target="https://doi.org/10.1038/s41591-023-02314-7" TargetMode="External"/><Relationship Id="rId10" Type="http://schemas.openxmlformats.org/officeDocument/2006/relationships/hyperlink" Target="https://doi.org/10.1038/s41421-021-00329-3" TargetMode="External"/><Relationship Id="rId31" Type="http://schemas.openxmlformats.org/officeDocument/2006/relationships/hyperlink" Target="https://doi.org/10.1038/s41588-020-0645-y" TargetMode="External"/><Relationship Id="rId52" Type="http://schemas.openxmlformats.org/officeDocument/2006/relationships/hyperlink" Target="https://doi.org/10.1038/s41589-021-00839-x" TargetMode="External"/><Relationship Id="rId73" Type="http://schemas.openxmlformats.org/officeDocument/2006/relationships/hyperlink" Target="https://doi.org/10.1186/s12859-022-04861-1" TargetMode="External"/><Relationship Id="rId78" Type="http://schemas.openxmlformats.org/officeDocument/2006/relationships/hyperlink" Target="https://doi.org/10.15252/msb.202110663" TargetMode="External"/><Relationship Id="rId94" Type="http://schemas.openxmlformats.org/officeDocument/2006/relationships/hyperlink" Target="https://doi.org/10.1038/s41590-020-0661-1" TargetMode="External"/><Relationship Id="rId99" Type="http://schemas.openxmlformats.org/officeDocument/2006/relationships/hyperlink" Target="https://doi.org/10.1101/2023.04.18.537360" TargetMode="External"/><Relationship Id="rId101" Type="http://schemas.openxmlformats.org/officeDocument/2006/relationships/hyperlink" Target="https://doi.org/10.1126/science.add5327" TargetMode="External"/><Relationship Id="rId122" Type="http://schemas.openxmlformats.org/officeDocument/2006/relationships/hyperlink" Target="https://doi.org/10.1038/s41467-021-25548-w" TargetMode="External"/><Relationship Id="rId4" Type="http://schemas.openxmlformats.org/officeDocument/2006/relationships/hyperlink" Target="https://doi.org/10.1016/j.cell.2019.05.054" TargetMode="External"/><Relationship Id="rId9" Type="http://schemas.openxmlformats.org/officeDocument/2006/relationships/hyperlink" Target="https://doi.org/10.1038/s41591-021-01344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465A-4A0A-8441-86BD-59EEF87054F9}">
  <dimension ref="A1:K139"/>
  <sheetViews>
    <sheetView tabSelected="1" workbookViewId="0">
      <pane ySplit="1" topLeftCell="A2" activePane="bottomLeft" state="frozen"/>
      <selection pane="bottomLeft" activeCell="J1" sqref="J1:K1048576"/>
    </sheetView>
  </sheetViews>
  <sheetFormatPr baseColWidth="10" defaultRowHeight="16" x14ac:dyDescent="0.2"/>
  <cols>
    <col min="1" max="2" width="12" style="4" customWidth="1"/>
    <col min="3" max="3" width="18.1640625" style="4" customWidth="1"/>
    <col min="4" max="4" width="14.6640625" style="4" customWidth="1"/>
    <col min="5" max="5" width="12.1640625" style="4" customWidth="1"/>
    <col min="6" max="10" width="10.83203125" style="4"/>
  </cols>
  <sheetData>
    <row r="1" spans="1:1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3"/>
    </row>
    <row r="2" spans="1:11" x14ac:dyDescent="0.2">
      <c r="A2" s="4">
        <v>50615</v>
      </c>
      <c r="B2" s="4">
        <v>455</v>
      </c>
      <c r="C2" s="4">
        <f>A2/B2</f>
        <v>111.24175824175825</v>
      </c>
      <c r="D2" s="4" t="s">
        <v>9</v>
      </c>
      <c r="E2" s="4" t="s">
        <v>10</v>
      </c>
      <c r="F2" s="4">
        <v>2020</v>
      </c>
      <c r="G2" s="4" t="s">
        <v>11</v>
      </c>
      <c r="H2" s="4" t="s">
        <v>12</v>
      </c>
      <c r="I2" s="5" t="s">
        <v>13</v>
      </c>
    </row>
    <row r="3" spans="1:11" x14ac:dyDescent="0.2">
      <c r="A3" s="6">
        <v>397810</v>
      </c>
      <c r="B3" s="4">
        <v>11972</v>
      </c>
      <c r="C3" s="4">
        <f>A3/B3</f>
        <v>33.228366187771464</v>
      </c>
      <c r="D3" s="4" t="s">
        <v>14</v>
      </c>
      <c r="E3" s="4" t="s">
        <v>15</v>
      </c>
      <c r="F3" s="4">
        <v>2021</v>
      </c>
      <c r="G3" s="4" t="s">
        <v>16</v>
      </c>
      <c r="H3" s="4" t="s">
        <v>17</v>
      </c>
      <c r="I3" s="7" t="s">
        <v>18</v>
      </c>
    </row>
    <row r="4" spans="1:11" x14ac:dyDescent="0.2">
      <c r="A4" s="4">
        <v>7648</v>
      </c>
      <c r="B4" s="4">
        <v>77</v>
      </c>
      <c r="C4" s="4">
        <f t="shared" ref="C4:C30" si="0">A4/B4</f>
        <v>99.324675324675326</v>
      </c>
      <c r="D4" s="4" t="s">
        <v>9</v>
      </c>
      <c r="E4" s="4" t="s">
        <v>19</v>
      </c>
      <c r="F4" s="4">
        <v>2020</v>
      </c>
      <c r="G4" s="4" t="s">
        <v>20</v>
      </c>
      <c r="H4" s="4" t="s">
        <v>12</v>
      </c>
      <c r="I4" s="7" t="s">
        <v>21</v>
      </c>
    </row>
    <row r="5" spans="1:11" x14ac:dyDescent="0.2">
      <c r="A5" s="4">
        <v>15946</v>
      </c>
      <c r="B5" s="4">
        <v>82</v>
      </c>
      <c r="C5" s="4">
        <f t="shared" si="0"/>
        <v>194.46341463414635</v>
      </c>
      <c r="D5" s="4" t="s">
        <v>9</v>
      </c>
      <c r="E5" s="4" t="s">
        <v>19</v>
      </c>
      <c r="F5" s="4">
        <v>2020</v>
      </c>
      <c r="G5" s="4" t="s">
        <v>20</v>
      </c>
      <c r="H5" s="4" t="s">
        <v>12</v>
      </c>
      <c r="I5" s="7" t="s">
        <v>21</v>
      </c>
    </row>
    <row r="6" spans="1:11" x14ac:dyDescent="0.2">
      <c r="A6" s="4">
        <v>12081</v>
      </c>
      <c r="B6" s="4">
        <v>115</v>
      </c>
      <c r="C6" s="4">
        <f t="shared" si="0"/>
        <v>105.05217391304348</v>
      </c>
      <c r="D6" s="4" t="s">
        <v>9</v>
      </c>
      <c r="E6" s="4" t="s">
        <v>19</v>
      </c>
      <c r="F6" s="4">
        <v>2020</v>
      </c>
      <c r="G6" s="4" t="s">
        <v>20</v>
      </c>
      <c r="H6" s="4" t="s">
        <v>12</v>
      </c>
      <c r="I6" s="7" t="s">
        <v>21</v>
      </c>
    </row>
    <row r="7" spans="1:11" x14ac:dyDescent="0.2">
      <c r="A7" s="4">
        <v>47772</v>
      </c>
      <c r="B7" s="4">
        <v>324</v>
      </c>
      <c r="C7" s="4">
        <f t="shared" si="0"/>
        <v>147.44444444444446</v>
      </c>
      <c r="D7" s="4" t="s">
        <v>9</v>
      </c>
      <c r="E7" s="4" t="s">
        <v>22</v>
      </c>
      <c r="F7" s="4">
        <v>2019</v>
      </c>
      <c r="G7" s="4" t="s">
        <v>23</v>
      </c>
      <c r="H7" s="4" t="s">
        <v>12</v>
      </c>
      <c r="I7" s="7" t="s">
        <v>24</v>
      </c>
    </row>
    <row r="8" spans="1:11" x14ac:dyDescent="0.2">
      <c r="A8" s="4">
        <v>21210</v>
      </c>
      <c r="B8" s="4">
        <v>244</v>
      </c>
      <c r="C8" s="4">
        <f t="shared" si="0"/>
        <v>86.926229508196727</v>
      </c>
      <c r="D8" s="4" t="s">
        <v>9</v>
      </c>
      <c r="E8" s="4" t="s">
        <v>25</v>
      </c>
      <c r="F8" s="4">
        <v>2019</v>
      </c>
      <c r="G8" s="4" t="s">
        <v>26</v>
      </c>
      <c r="H8" s="4" t="s">
        <v>12</v>
      </c>
      <c r="I8" s="7" t="s">
        <v>27</v>
      </c>
    </row>
    <row r="9" spans="1:11" x14ac:dyDescent="0.2">
      <c r="A9" s="4">
        <v>15150</v>
      </c>
      <c r="B9" s="4">
        <v>172</v>
      </c>
      <c r="C9" s="4">
        <f t="shared" si="0"/>
        <v>88.081395348837205</v>
      </c>
      <c r="D9" s="4" t="s">
        <v>9</v>
      </c>
      <c r="E9" s="4" t="s">
        <v>25</v>
      </c>
      <c r="F9" s="4">
        <v>2019</v>
      </c>
      <c r="G9" s="4" t="s">
        <v>26</v>
      </c>
      <c r="H9" s="4" t="s">
        <v>12</v>
      </c>
      <c r="I9" s="7" t="s">
        <v>27</v>
      </c>
    </row>
    <row r="10" spans="1:11" x14ac:dyDescent="0.2">
      <c r="A10" s="4">
        <v>51297</v>
      </c>
      <c r="B10" s="4">
        <v>260</v>
      </c>
      <c r="C10" s="4">
        <f t="shared" si="0"/>
        <v>197.29615384615386</v>
      </c>
      <c r="D10" s="4" t="s">
        <v>9</v>
      </c>
      <c r="E10" s="4" t="s">
        <v>28</v>
      </c>
      <c r="F10" s="4">
        <v>2020</v>
      </c>
      <c r="G10" s="4" t="s">
        <v>29</v>
      </c>
      <c r="H10" s="4" t="s">
        <v>30</v>
      </c>
      <c r="I10" s="7" t="s">
        <v>31</v>
      </c>
    </row>
    <row r="11" spans="1:11" x14ac:dyDescent="0.2">
      <c r="A11" s="4">
        <v>10726</v>
      </c>
      <c r="B11" s="4">
        <v>112</v>
      </c>
      <c r="C11" s="4">
        <f t="shared" si="0"/>
        <v>95.767857142857139</v>
      </c>
      <c r="D11" s="4" t="s">
        <v>9</v>
      </c>
      <c r="E11" s="4" t="s">
        <v>32</v>
      </c>
      <c r="F11" s="4">
        <v>2022</v>
      </c>
      <c r="G11" s="4" t="s">
        <v>33</v>
      </c>
      <c r="H11" s="4" t="s">
        <v>34</v>
      </c>
      <c r="I11" s="7" t="s">
        <v>35</v>
      </c>
    </row>
    <row r="12" spans="1:11" x14ac:dyDescent="0.2">
      <c r="A12" s="4">
        <v>7506</v>
      </c>
      <c r="B12" s="4">
        <v>127</v>
      </c>
      <c r="C12" s="4">
        <f t="shared" si="0"/>
        <v>59.102362204724407</v>
      </c>
      <c r="D12" s="4" t="s">
        <v>9</v>
      </c>
      <c r="E12" s="4" t="s">
        <v>36</v>
      </c>
      <c r="F12" s="4">
        <v>2020</v>
      </c>
      <c r="G12" s="4" t="s">
        <v>37</v>
      </c>
      <c r="H12" s="4" t="s">
        <v>38</v>
      </c>
      <c r="I12" s="7" t="s">
        <v>39</v>
      </c>
    </row>
    <row r="13" spans="1:11" x14ac:dyDescent="0.2">
      <c r="A13" s="4">
        <v>7462</v>
      </c>
      <c r="B13" s="4">
        <v>71</v>
      </c>
      <c r="C13" s="4">
        <f t="shared" si="0"/>
        <v>105.09859154929578</v>
      </c>
      <c r="D13" s="4" t="s">
        <v>9</v>
      </c>
      <c r="E13" s="4" t="s">
        <v>36</v>
      </c>
      <c r="F13" s="4">
        <v>2020</v>
      </c>
      <c r="G13" s="4" t="s">
        <v>37</v>
      </c>
      <c r="H13" s="4" t="s">
        <v>38</v>
      </c>
      <c r="I13" s="7" t="s">
        <v>39</v>
      </c>
    </row>
    <row r="14" spans="1:11" x14ac:dyDescent="0.2">
      <c r="A14" s="4">
        <v>15659</v>
      </c>
      <c r="B14" s="4">
        <v>173</v>
      </c>
      <c r="C14" s="4">
        <f t="shared" si="0"/>
        <v>90.51445086705202</v>
      </c>
      <c r="D14" s="4" t="s">
        <v>9</v>
      </c>
      <c r="E14" s="4" t="s">
        <v>40</v>
      </c>
      <c r="F14" s="4">
        <v>2021</v>
      </c>
      <c r="G14" s="4" t="s">
        <v>41</v>
      </c>
      <c r="H14" s="4" t="s">
        <v>30</v>
      </c>
      <c r="I14" s="7" t="s">
        <v>42</v>
      </c>
    </row>
    <row r="15" spans="1:11" x14ac:dyDescent="0.2">
      <c r="A15" s="4">
        <v>188886</v>
      </c>
      <c r="B15" s="4">
        <v>1857</v>
      </c>
      <c r="C15" s="4">
        <f t="shared" si="0"/>
        <v>101.71567043618739</v>
      </c>
      <c r="D15" s="4" t="s">
        <v>9</v>
      </c>
      <c r="E15" s="4" t="s">
        <v>43</v>
      </c>
      <c r="F15" s="4">
        <v>2021</v>
      </c>
      <c r="G15" s="4" t="s">
        <v>44</v>
      </c>
      <c r="H15" s="4" t="s">
        <v>45</v>
      </c>
      <c r="I15" s="7" t="s">
        <v>46</v>
      </c>
    </row>
    <row r="16" spans="1:11" x14ac:dyDescent="0.2">
      <c r="A16" s="4">
        <v>16814</v>
      </c>
      <c r="B16" s="4">
        <v>88</v>
      </c>
      <c r="C16" s="4">
        <f t="shared" si="0"/>
        <v>191.06818181818181</v>
      </c>
      <c r="D16" s="4" t="s">
        <v>9</v>
      </c>
      <c r="E16" s="4" t="s">
        <v>47</v>
      </c>
      <c r="F16" s="4">
        <v>2021</v>
      </c>
      <c r="G16" s="4" t="s">
        <v>48</v>
      </c>
      <c r="H16" s="4" t="s">
        <v>49</v>
      </c>
      <c r="I16" s="7" t="s">
        <v>50</v>
      </c>
    </row>
    <row r="17" spans="1:9" x14ac:dyDescent="0.2">
      <c r="A17" s="4">
        <v>12051</v>
      </c>
      <c r="B17" s="4">
        <v>138</v>
      </c>
      <c r="C17" s="4">
        <f t="shared" si="0"/>
        <v>87.326086956521735</v>
      </c>
      <c r="D17" s="4" t="s">
        <v>9</v>
      </c>
      <c r="E17" s="4" t="s">
        <v>51</v>
      </c>
      <c r="F17" s="4">
        <v>2018</v>
      </c>
      <c r="G17" s="4" t="s">
        <v>52</v>
      </c>
      <c r="H17" s="4" t="s">
        <v>53</v>
      </c>
      <c r="I17" s="7" t="s">
        <v>54</v>
      </c>
    </row>
    <row r="18" spans="1:9" x14ac:dyDescent="0.2">
      <c r="A18" s="4">
        <v>10460</v>
      </c>
      <c r="B18" s="4">
        <v>104</v>
      </c>
      <c r="C18" s="4">
        <f t="shared" si="0"/>
        <v>100.57692307692308</v>
      </c>
      <c r="D18" s="4" t="s">
        <v>9</v>
      </c>
      <c r="E18" s="4" t="s">
        <v>55</v>
      </c>
      <c r="F18" s="4">
        <v>2018</v>
      </c>
      <c r="G18" s="4" t="s">
        <v>56</v>
      </c>
      <c r="H18" s="4" t="s">
        <v>12</v>
      </c>
      <c r="I18" s="7" t="s">
        <v>57</v>
      </c>
    </row>
    <row r="19" spans="1:9" x14ac:dyDescent="0.2">
      <c r="A19" s="4">
        <v>4146</v>
      </c>
      <c r="B19" s="4">
        <v>38</v>
      </c>
      <c r="C19" s="4">
        <f t="shared" si="0"/>
        <v>109.10526315789474</v>
      </c>
      <c r="D19" s="4" t="s">
        <v>9</v>
      </c>
      <c r="E19" s="4" t="s">
        <v>58</v>
      </c>
      <c r="F19" s="4">
        <v>2019</v>
      </c>
      <c r="G19" s="4" t="s">
        <v>56</v>
      </c>
      <c r="H19" s="4" t="s">
        <v>12</v>
      </c>
      <c r="I19" s="7" t="s">
        <v>59</v>
      </c>
    </row>
    <row r="20" spans="1:9" x14ac:dyDescent="0.2">
      <c r="A20" s="4">
        <v>3485</v>
      </c>
      <c r="B20" s="4">
        <v>32</v>
      </c>
      <c r="C20" s="4">
        <f t="shared" si="0"/>
        <v>108.90625</v>
      </c>
      <c r="D20" s="4" t="s">
        <v>9</v>
      </c>
      <c r="E20" s="4" t="s">
        <v>60</v>
      </c>
      <c r="F20" s="4">
        <v>2020</v>
      </c>
      <c r="G20" s="4" t="s">
        <v>56</v>
      </c>
      <c r="H20" s="4" t="s">
        <v>12</v>
      </c>
      <c r="I20" s="7" t="s">
        <v>61</v>
      </c>
    </row>
    <row r="21" spans="1:9" x14ac:dyDescent="0.2">
      <c r="A21" s="4">
        <v>796</v>
      </c>
      <c r="B21" s="4">
        <v>23</v>
      </c>
      <c r="C21" s="4">
        <f t="shared" si="0"/>
        <v>34.608695652173914</v>
      </c>
      <c r="D21" s="4" t="s">
        <v>9</v>
      </c>
      <c r="E21" s="4" t="s">
        <v>62</v>
      </c>
      <c r="F21" s="4">
        <v>2021</v>
      </c>
      <c r="G21" s="4" t="s">
        <v>56</v>
      </c>
      <c r="H21" s="4" t="s">
        <v>12</v>
      </c>
      <c r="I21" s="7" t="s">
        <v>63</v>
      </c>
    </row>
    <row r="22" spans="1:9" x14ac:dyDescent="0.2">
      <c r="A22" s="4">
        <v>629</v>
      </c>
      <c r="B22" s="4">
        <v>22</v>
      </c>
      <c r="C22" s="4">
        <f t="shared" si="0"/>
        <v>28.59090909090909</v>
      </c>
      <c r="D22" s="4" t="s">
        <v>9</v>
      </c>
      <c r="E22" s="4" t="s">
        <v>64</v>
      </c>
      <c r="F22" s="4">
        <v>2019</v>
      </c>
      <c r="G22" s="4" t="s">
        <v>65</v>
      </c>
      <c r="H22" s="4" t="s">
        <v>12</v>
      </c>
      <c r="I22" s="7" t="s">
        <v>66</v>
      </c>
    </row>
    <row r="23" spans="1:9" x14ac:dyDescent="0.2">
      <c r="A23" s="4">
        <v>1750</v>
      </c>
      <c r="B23" s="4">
        <v>19</v>
      </c>
      <c r="C23" s="4">
        <f t="shared" si="0"/>
        <v>92.10526315789474</v>
      </c>
      <c r="D23" s="4" t="s">
        <v>9</v>
      </c>
      <c r="E23" s="4" t="s">
        <v>67</v>
      </c>
      <c r="F23" s="4">
        <v>2020</v>
      </c>
      <c r="G23" s="4" t="s">
        <v>65</v>
      </c>
      <c r="H23" s="4" t="s">
        <v>12</v>
      </c>
      <c r="I23" s="7" t="s">
        <v>68</v>
      </c>
    </row>
    <row r="24" spans="1:9" x14ac:dyDescent="0.2">
      <c r="A24" s="4">
        <v>1329</v>
      </c>
      <c r="B24" s="4">
        <v>16</v>
      </c>
      <c r="C24" s="4">
        <f t="shared" si="0"/>
        <v>83.0625</v>
      </c>
      <c r="D24" s="4" t="s">
        <v>9</v>
      </c>
      <c r="E24" s="4" t="s">
        <v>69</v>
      </c>
      <c r="F24" s="4">
        <v>2021</v>
      </c>
      <c r="G24" s="4" t="s">
        <v>65</v>
      </c>
      <c r="H24" s="4" t="s">
        <v>12</v>
      </c>
      <c r="I24" s="7" t="s">
        <v>70</v>
      </c>
    </row>
    <row r="25" spans="1:9" x14ac:dyDescent="0.2">
      <c r="A25" s="4">
        <v>284</v>
      </c>
      <c r="B25" s="4">
        <v>4</v>
      </c>
      <c r="C25" s="4">
        <f t="shared" si="0"/>
        <v>71</v>
      </c>
      <c r="D25" s="4" t="s">
        <v>9</v>
      </c>
      <c r="E25" s="4" t="s">
        <v>71</v>
      </c>
      <c r="F25" s="4">
        <v>2022</v>
      </c>
      <c r="G25" s="4" t="s">
        <v>65</v>
      </c>
      <c r="H25" s="4" t="s">
        <v>12</v>
      </c>
      <c r="I25" s="7" t="s">
        <v>72</v>
      </c>
    </row>
    <row r="26" spans="1:9" x14ac:dyDescent="0.2">
      <c r="A26" s="4">
        <v>458</v>
      </c>
      <c r="B26" s="4">
        <v>7</v>
      </c>
      <c r="C26" s="4">
        <f t="shared" si="0"/>
        <v>65.428571428571431</v>
      </c>
      <c r="D26" s="4" t="s">
        <v>9</v>
      </c>
      <c r="E26" s="4" t="s">
        <v>73</v>
      </c>
      <c r="F26" s="4">
        <v>2023</v>
      </c>
      <c r="G26" s="4" t="s">
        <v>65</v>
      </c>
      <c r="H26" s="4" t="s">
        <v>12</v>
      </c>
      <c r="I26" s="7" t="s">
        <v>74</v>
      </c>
    </row>
    <row r="27" spans="1:9" x14ac:dyDescent="0.2">
      <c r="A27" s="4">
        <v>510</v>
      </c>
      <c r="B27" s="4">
        <v>5</v>
      </c>
      <c r="C27" s="4">
        <f t="shared" si="0"/>
        <v>102</v>
      </c>
      <c r="D27" s="4" t="s">
        <v>9</v>
      </c>
      <c r="E27" s="4" t="s">
        <v>75</v>
      </c>
      <c r="F27" s="4">
        <v>2024</v>
      </c>
      <c r="G27" s="4" t="s">
        <v>65</v>
      </c>
      <c r="H27" s="4" t="s">
        <v>12</v>
      </c>
      <c r="I27" s="7" t="s">
        <v>76</v>
      </c>
    </row>
    <row r="28" spans="1:9" x14ac:dyDescent="0.2">
      <c r="A28" s="4">
        <v>381</v>
      </c>
      <c r="B28" s="4">
        <v>4</v>
      </c>
      <c r="C28" s="4">
        <f t="shared" si="0"/>
        <v>95.25</v>
      </c>
      <c r="D28" s="4" t="s">
        <v>9</v>
      </c>
      <c r="E28" s="4" t="s">
        <v>77</v>
      </c>
      <c r="F28" s="4">
        <v>2025</v>
      </c>
      <c r="G28" s="4" t="s">
        <v>65</v>
      </c>
      <c r="H28" s="4" t="s">
        <v>12</v>
      </c>
      <c r="I28" s="7" t="s">
        <v>78</v>
      </c>
    </row>
    <row r="29" spans="1:9" x14ac:dyDescent="0.2">
      <c r="A29" s="4">
        <v>455</v>
      </c>
      <c r="B29" s="4">
        <v>9</v>
      </c>
      <c r="C29" s="4">
        <f t="shared" si="0"/>
        <v>50.555555555555557</v>
      </c>
      <c r="D29" s="4" t="s">
        <v>9</v>
      </c>
      <c r="E29" s="4" t="s">
        <v>79</v>
      </c>
      <c r="F29" s="4">
        <v>2026</v>
      </c>
      <c r="G29" s="4" t="s">
        <v>65</v>
      </c>
      <c r="H29" s="4" t="s">
        <v>12</v>
      </c>
      <c r="I29" s="7" t="s">
        <v>80</v>
      </c>
    </row>
    <row r="30" spans="1:9" x14ac:dyDescent="0.2">
      <c r="A30" s="4">
        <v>8987</v>
      </c>
      <c r="B30" s="4">
        <v>88</v>
      </c>
      <c r="C30" s="4">
        <f t="shared" si="0"/>
        <v>102.125</v>
      </c>
      <c r="D30" s="4" t="s">
        <v>9</v>
      </c>
      <c r="E30" s="4" t="s">
        <v>81</v>
      </c>
      <c r="F30" s="4">
        <v>2020</v>
      </c>
      <c r="G30" s="4" t="s">
        <v>82</v>
      </c>
      <c r="H30" s="4" t="s">
        <v>83</v>
      </c>
      <c r="I30" s="7" t="s">
        <v>84</v>
      </c>
    </row>
    <row r="31" spans="1:9" x14ac:dyDescent="0.2">
      <c r="A31" s="4">
        <f>3982+2773</f>
        <v>6755</v>
      </c>
      <c r="B31" s="4">
        <f>A31/C31</f>
        <v>135.1</v>
      </c>
      <c r="C31" s="4">
        <v>50</v>
      </c>
      <c r="D31" s="4" t="s">
        <v>9</v>
      </c>
      <c r="E31" s="4" t="s">
        <v>85</v>
      </c>
      <c r="F31" s="4">
        <v>2020</v>
      </c>
      <c r="G31" s="4" t="s">
        <v>86</v>
      </c>
      <c r="H31" s="4" t="s">
        <v>87</v>
      </c>
      <c r="I31" s="7" t="s">
        <v>88</v>
      </c>
    </row>
    <row r="32" spans="1:9" x14ac:dyDescent="0.2">
      <c r="A32" s="4">
        <v>15677</v>
      </c>
      <c r="B32" s="4">
        <v>142</v>
      </c>
      <c r="C32" s="4">
        <f t="shared" ref="C32:C46" si="1">A32/B32</f>
        <v>110.40140845070422</v>
      </c>
      <c r="D32" s="4" t="s">
        <v>89</v>
      </c>
      <c r="E32" s="4" t="s">
        <v>90</v>
      </c>
      <c r="F32" s="4">
        <v>2022</v>
      </c>
      <c r="G32" s="4" t="s">
        <v>91</v>
      </c>
      <c r="H32" s="4" t="s">
        <v>17</v>
      </c>
      <c r="I32" s="7" t="s">
        <v>92</v>
      </c>
    </row>
    <row r="33" spans="1:9" x14ac:dyDescent="0.2">
      <c r="A33" s="4">
        <v>5383</v>
      </c>
      <c r="B33" s="4">
        <v>14</v>
      </c>
      <c r="C33" s="4">
        <f t="shared" si="1"/>
        <v>384.5</v>
      </c>
      <c r="D33" s="4" t="s">
        <v>9</v>
      </c>
      <c r="E33" s="4" t="s">
        <v>93</v>
      </c>
      <c r="F33" s="4">
        <v>2020</v>
      </c>
      <c r="G33" s="4" t="s">
        <v>94</v>
      </c>
      <c r="H33" s="4" t="s">
        <v>95</v>
      </c>
      <c r="I33" s="7" t="s">
        <v>96</v>
      </c>
    </row>
    <row r="34" spans="1:9" x14ac:dyDescent="0.2">
      <c r="A34" s="4">
        <v>67156</v>
      </c>
      <c r="B34" s="4">
        <v>385</v>
      </c>
      <c r="C34" s="4">
        <f t="shared" si="1"/>
        <v>174.43116883116883</v>
      </c>
      <c r="D34" s="4" t="s">
        <v>9</v>
      </c>
      <c r="E34" s="4" t="s">
        <v>97</v>
      </c>
      <c r="F34" s="4">
        <v>2022</v>
      </c>
      <c r="G34" s="4" t="s">
        <v>98</v>
      </c>
      <c r="H34" s="4" t="s">
        <v>12</v>
      </c>
      <c r="I34" s="7" t="s">
        <v>99</v>
      </c>
    </row>
    <row r="35" spans="1:9" x14ac:dyDescent="0.2">
      <c r="A35" s="4">
        <v>64152</v>
      </c>
      <c r="B35" s="4">
        <v>292</v>
      </c>
      <c r="C35" s="4">
        <f t="shared" si="1"/>
        <v>219.69863013698631</v>
      </c>
      <c r="D35" s="4" t="s">
        <v>9</v>
      </c>
      <c r="E35" s="4" t="s">
        <v>97</v>
      </c>
      <c r="F35" s="4">
        <v>2022</v>
      </c>
      <c r="G35" s="4" t="s">
        <v>98</v>
      </c>
      <c r="H35" s="4" t="s">
        <v>12</v>
      </c>
      <c r="I35" s="7" t="s">
        <v>99</v>
      </c>
    </row>
    <row r="36" spans="1:9" x14ac:dyDescent="0.2">
      <c r="A36" s="4">
        <v>3255</v>
      </c>
      <c r="B36" s="4">
        <v>13</v>
      </c>
      <c r="C36" s="4">
        <f t="shared" si="1"/>
        <v>250.38461538461539</v>
      </c>
      <c r="D36" s="4" t="s">
        <v>9</v>
      </c>
      <c r="E36" s="4" t="s">
        <v>100</v>
      </c>
      <c r="F36" s="4">
        <v>2020</v>
      </c>
      <c r="G36" s="4" t="s">
        <v>101</v>
      </c>
      <c r="H36" s="4" t="s">
        <v>102</v>
      </c>
      <c r="I36" s="7" t="s">
        <v>103</v>
      </c>
    </row>
    <row r="37" spans="1:9" x14ac:dyDescent="0.2">
      <c r="A37" s="4">
        <v>3584</v>
      </c>
      <c r="B37" s="4">
        <v>7</v>
      </c>
      <c r="C37" s="4">
        <f t="shared" si="1"/>
        <v>512</v>
      </c>
      <c r="D37" s="4" t="s">
        <v>9</v>
      </c>
      <c r="E37" s="4" t="s">
        <v>100</v>
      </c>
      <c r="F37" s="4">
        <v>2020</v>
      </c>
      <c r="G37" s="4" t="s">
        <v>101</v>
      </c>
      <c r="H37" s="4" t="s">
        <v>102</v>
      </c>
      <c r="I37" s="7" t="s">
        <v>103</v>
      </c>
    </row>
    <row r="38" spans="1:9" x14ac:dyDescent="0.2">
      <c r="A38" s="4">
        <v>1172</v>
      </c>
      <c r="B38" s="4">
        <v>14</v>
      </c>
      <c r="C38" s="4">
        <f t="shared" si="1"/>
        <v>83.714285714285708</v>
      </c>
      <c r="D38" s="4" t="s">
        <v>9</v>
      </c>
      <c r="E38" s="4" t="s">
        <v>100</v>
      </c>
      <c r="F38" s="4">
        <v>2020</v>
      </c>
      <c r="G38" s="4" t="s">
        <v>101</v>
      </c>
      <c r="H38" s="4" t="s">
        <v>102</v>
      </c>
      <c r="I38" s="7" t="s">
        <v>103</v>
      </c>
    </row>
    <row r="39" spans="1:9" x14ac:dyDescent="0.2">
      <c r="A39" s="4">
        <v>9702</v>
      </c>
      <c r="B39" s="4">
        <v>23</v>
      </c>
      <c r="C39" s="4">
        <f t="shared" si="1"/>
        <v>421.82608695652175</v>
      </c>
      <c r="D39" s="4" t="s">
        <v>9</v>
      </c>
      <c r="E39" s="4" t="s">
        <v>104</v>
      </c>
      <c r="F39" s="4">
        <v>2022</v>
      </c>
      <c r="G39" s="4" t="s">
        <v>105</v>
      </c>
      <c r="H39" s="4" t="s">
        <v>106</v>
      </c>
      <c r="I39" s="8" t="s">
        <v>107</v>
      </c>
    </row>
    <row r="40" spans="1:9" x14ac:dyDescent="0.2">
      <c r="A40" s="4">
        <v>7076</v>
      </c>
      <c r="B40" s="4">
        <v>60</v>
      </c>
      <c r="C40" s="4">
        <f t="shared" si="1"/>
        <v>117.93333333333334</v>
      </c>
      <c r="D40" s="4" t="s">
        <v>9</v>
      </c>
      <c r="E40" s="4" t="s">
        <v>108</v>
      </c>
      <c r="F40" s="4">
        <v>2022</v>
      </c>
      <c r="G40" s="4" t="s">
        <v>109</v>
      </c>
      <c r="H40" s="4" t="s">
        <v>110</v>
      </c>
      <c r="I40" s="9" t="s">
        <v>111</v>
      </c>
    </row>
    <row r="41" spans="1:9" x14ac:dyDescent="0.2">
      <c r="A41" s="4">
        <v>899</v>
      </c>
      <c r="B41" s="4">
        <v>12</v>
      </c>
      <c r="C41" s="4">
        <f t="shared" si="1"/>
        <v>74.916666666666671</v>
      </c>
      <c r="D41" s="4" t="s">
        <v>9</v>
      </c>
      <c r="E41" s="4" t="s">
        <v>112</v>
      </c>
      <c r="F41" s="4">
        <v>2019</v>
      </c>
      <c r="G41" s="4" t="s">
        <v>113</v>
      </c>
      <c r="H41" s="4" t="s">
        <v>114</v>
      </c>
      <c r="I41" s="7" t="s">
        <v>115</v>
      </c>
    </row>
    <row r="42" spans="1:9" x14ac:dyDescent="0.2">
      <c r="A42" s="4">
        <v>33700</v>
      </c>
      <c r="B42" s="4">
        <v>461</v>
      </c>
      <c r="C42" s="4">
        <f t="shared" si="1"/>
        <v>73.101952277657261</v>
      </c>
      <c r="D42" s="4" t="s">
        <v>9</v>
      </c>
      <c r="E42" s="4" t="s">
        <v>116</v>
      </c>
      <c r="F42" s="4">
        <v>2021</v>
      </c>
      <c r="G42" s="4" t="s">
        <v>117</v>
      </c>
      <c r="H42" s="4" t="s">
        <v>12</v>
      </c>
      <c r="I42" s="7" t="s">
        <v>118</v>
      </c>
    </row>
    <row r="43" spans="1:9" x14ac:dyDescent="0.2">
      <c r="A43" s="4">
        <v>33621</v>
      </c>
      <c r="B43" s="4">
        <v>570</v>
      </c>
      <c r="C43" s="4">
        <f t="shared" si="1"/>
        <v>58.984210526315792</v>
      </c>
      <c r="D43" s="4" t="s">
        <v>9</v>
      </c>
      <c r="E43" s="4" t="s">
        <v>119</v>
      </c>
      <c r="F43" s="4">
        <v>2022</v>
      </c>
      <c r="G43" s="4" t="s">
        <v>120</v>
      </c>
      <c r="H43" s="4" t="s">
        <v>34</v>
      </c>
      <c r="I43" s="7" t="s">
        <v>121</v>
      </c>
    </row>
    <row r="44" spans="1:9" x14ac:dyDescent="0.2">
      <c r="A44" s="4">
        <v>384</v>
      </c>
      <c r="B44" s="4">
        <v>8</v>
      </c>
      <c r="C44" s="4">
        <f t="shared" si="1"/>
        <v>48</v>
      </c>
      <c r="D44" s="4" t="s">
        <v>9</v>
      </c>
      <c r="E44" s="4" t="s">
        <v>122</v>
      </c>
      <c r="F44" s="4">
        <v>2021</v>
      </c>
      <c r="G44" s="4" t="s">
        <v>123</v>
      </c>
      <c r="I44" s="9" t="s">
        <v>124</v>
      </c>
    </row>
    <row r="45" spans="1:9" x14ac:dyDescent="0.2">
      <c r="A45" s="4">
        <v>2072</v>
      </c>
      <c r="B45" s="4">
        <v>7</v>
      </c>
      <c r="C45" s="4">
        <f t="shared" si="1"/>
        <v>296</v>
      </c>
      <c r="D45" s="4" t="s">
        <v>9</v>
      </c>
      <c r="E45" s="4" t="s">
        <v>125</v>
      </c>
      <c r="F45" s="4">
        <v>2020</v>
      </c>
      <c r="G45" s="4" t="s">
        <v>126</v>
      </c>
      <c r="I45" s="7" t="s">
        <v>127</v>
      </c>
    </row>
    <row r="46" spans="1:9" x14ac:dyDescent="0.2">
      <c r="A46" s="4">
        <v>19757</v>
      </c>
      <c r="B46" s="4">
        <v>251</v>
      </c>
      <c r="C46" s="4">
        <f t="shared" si="1"/>
        <v>78.713147410358559</v>
      </c>
      <c r="D46" s="4" t="s">
        <v>9</v>
      </c>
      <c r="E46" s="4" t="s">
        <v>128</v>
      </c>
      <c r="F46" s="4">
        <v>2021</v>
      </c>
      <c r="G46" s="4" t="s">
        <v>129</v>
      </c>
      <c r="H46" s="4" t="s">
        <v>114</v>
      </c>
      <c r="I46" s="7" t="s">
        <v>130</v>
      </c>
    </row>
    <row r="47" spans="1:9" x14ac:dyDescent="0.2">
      <c r="A47" s="4">
        <f>B47*C47</f>
        <v>87000</v>
      </c>
      <c r="B47" s="4">
        <v>2900</v>
      </c>
      <c r="C47" s="4">
        <v>30</v>
      </c>
      <c r="D47" s="4" t="s">
        <v>9</v>
      </c>
      <c r="E47" s="4" t="s">
        <v>131</v>
      </c>
      <c r="F47" s="4">
        <v>2021</v>
      </c>
      <c r="G47" s="4" t="s">
        <v>132</v>
      </c>
      <c r="H47" s="4" t="s">
        <v>133</v>
      </c>
      <c r="I47" s="7" t="s">
        <v>134</v>
      </c>
    </row>
    <row r="48" spans="1:9" x14ac:dyDescent="0.2">
      <c r="A48" s="4">
        <f>B48*C48</f>
        <v>73500</v>
      </c>
      <c r="B48" s="4">
        <v>2100</v>
      </c>
      <c r="C48" s="4">
        <v>35</v>
      </c>
      <c r="D48" s="4" t="s">
        <v>9</v>
      </c>
      <c r="E48" s="4" t="s">
        <v>131</v>
      </c>
      <c r="F48" s="4">
        <v>2021</v>
      </c>
      <c r="G48" s="4" t="s">
        <v>132</v>
      </c>
      <c r="H48" s="4" t="s">
        <v>133</v>
      </c>
      <c r="I48" s="7" t="s">
        <v>134</v>
      </c>
    </row>
    <row r="49" spans="1:9" x14ac:dyDescent="0.2">
      <c r="A49" s="4">
        <f t="shared" ref="A49:A53" si="2">B49*C49</f>
        <v>24000</v>
      </c>
      <c r="B49" s="4">
        <v>600</v>
      </c>
      <c r="C49" s="4">
        <v>40</v>
      </c>
      <c r="D49" s="4" t="s">
        <v>9</v>
      </c>
      <c r="E49" s="4" t="s">
        <v>131</v>
      </c>
      <c r="F49" s="4">
        <v>2021</v>
      </c>
      <c r="G49" s="4" t="s">
        <v>132</v>
      </c>
      <c r="H49" s="4" t="s">
        <v>133</v>
      </c>
      <c r="I49" s="7" t="s">
        <v>134</v>
      </c>
    </row>
    <row r="50" spans="1:9" x14ac:dyDescent="0.2">
      <c r="A50" s="4">
        <f t="shared" si="2"/>
        <v>60000</v>
      </c>
      <c r="B50" s="4">
        <v>3000</v>
      </c>
      <c r="C50" s="4">
        <v>20</v>
      </c>
      <c r="D50" s="4" t="s">
        <v>9</v>
      </c>
      <c r="E50" s="4" t="s">
        <v>131</v>
      </c>
      <c r="F50" s="4">
        <v>2021</v>
      </c>
      <c r="G50" s="4" t="s">
        <v>132</v>
      </c>
      <c r="H50" s="4" t="s">
        <v>133</v>
      </c>
      <c r="I50" s="7" t="s">
        <v>134</v>
      </c>
    </row>
    <row r="51" spans="1:9" x14ac:dyDescent="0.2">
      <c r="A51" s="4">
        <f t="shared" si="2"/>
        <v>31250</v>
      </c>
      <c r="B51" s="4">
        <v>1250</v>
      </c>
      <c r="C51" s="4">
        <v>25</v>
      </c>
      <c r="D51" s="4" t="s">
        <v>9</v>
      </c>
      <c r="E51" s="4" t="s">
        <v>131</v>
      </c>
      <c r="F51" s="4">
        <v>2021</v>
      </c>
      <c r="G51" s="4" t="s">
        <v>132</v>
      </c>
      <c r="H51" s="4" t="s">
        <v>133</v>
      </c>
      <c r="I51" s="7" t="s">
        <v>134</v>
      </c>
    </row>
    <row r="52" spans="1:9" x14ac:dyDescent="0.2">
      <c r="A52" s="4">
        <f t="shared" si="2"/>
        <v>7000</v>
      </c>
      <c r="B52" s="4">
        <v>200</v>
      </c>
      <c r="C52" s="4">
        <v>35</v>
      </c>
      <c r="D52" s="4" t="s">
        <v>9</v>
      </c>
      <c r="E52" s="4" t="s">
        <v>131</v>
      </c>
      <c r="F52" s="4">
        <v>2021</v>
      </c>
      <c r="G52" s="4" t="s">
        <v>132</v>
      </c>
      <c r="H52" s="4" t="s">
        <v>133</v>
      </c>
      <c r="I52" s="7" t="s">
        <v>134</v>
      </c>
    </row>
    <row r="53" spans="1:9" x14ac:dyDescent="0.2">
      <c r="A53" s="4">
        <f t="shared" si="2"/>
        <v>5000</v>
      </c>
      <c r="B53" s="4">
        <v>250</v>
      </c>
      <c r="C53" s="4">
        <v>20</v>
      </c>
      <c r="D53" s="4" t="s">
        <v>9</v>
      </c>
      <c r="E53" s="4" t="s">
        <v>131</v>
      </c>
      <c r="F53" s="4">
        <v>2021</v>
      </c>
      <c r="G53" s="4" t="s">
        <v>132</v>
      </c>
      <c r="H53" s="4" t="s">
        <v>133</v>
      </c>
      <c r="I53" s="7" t="s">
        <v>134</v>
      </c>
    </row>
    <row r="54" spans="1:9" x14ac:dyDescent="0.2">
      <c r="A54" s="4">
        <v>13093</v>
      </c>
      <c r="B54" s="4">
        <v>3</v>
      </c>
      <c r="C54" s="4">
        <f>A54/B54</f>
        <v>4364.333333333333</v>
      </c>
      <c r="D54" s="4" t="s">
        <v>9</v>
      </c>
      <c r="E54" s="4" t="s">
        <v>135</v>
      </c>
      <c r="F54" s="4">
        <v>2022</v>
      </c>
      <c r="G54" s="4" t="s">
        <v>136</v>
      </c>
      <c r="H54" s="4" t="s">
        <v>137</v>
      </c>
      <c r="I54" s="7" t="s">
        <v>138</v>
      </c>
    </row>
    <row r="55" spans="1:9" x14ac:dyDescent="0.2">
      <c r="A55" s="4" t="s">
        <v>139</v>
      </c>
      <c r="B55" s="4">
        <v>12</v>
      </c>
      <c r="D55" s="4" t="s">
        <v>9</v>
      </c>
      <c r="E55" s="4" t="s">
        <v>135</v>
      </c>
      <c r="F55" s="4">
        <v>2022</v>
      </c>
      <c r="G55" s="4" t="s">
        <v>136</v>
      </c>
      <c r="H55" s="4" t="s">
        <v>137</v>
      </c>
      <c r="I55" s="7" t="s">
        <v>138</v>
      </c>
    </row>
    <row r="56" spans="1:9" x14ac:dyDescent="0.2">
      <c r="A56" s="4" t="s">
        <v>139</v>
      </c>
      <c r="B56" s="4">
        <v>11</v>
      </c>
      <c r="D56" s="4" t="s">
        <v>9</v>
      </c>
      <c r="E56" s="4" t="s">
        <v>135</v>
      </c>
      <c r="F56" s="4">
        <v>2022</v>
      </c>
      <c r="G56" s="4" t="s">
        <v>136</v>
      </c>
      <c r="H56" s="4" t="s">
        <v>137</v>
      </c>
      <c r="I56" s="7" t="s">
        <v>138</v>
      </c>
    </row>
    <row r="57" spans="1:9" x14ac:dyDescent="0.2">
      <c r="A57" s="4" t="s">
        <v>139</v>
      </c>
      <c r="B57" s="4">
        <v>5</v>
      </c>
      <c r="D57" s="4" t="s">
        <v>9</v>
      </c>
      <c r="E57" s="4" t="s">
        <v>135</v>
      </c>
      <c r="F57" s="4">
        <v>2022</v>
      </c>
      <c r="G57" s="4" t="s">
        <v>136</v>
      </c>
      <c r="H57" s="4" t="s">
        <v>137</v>
      </c>
      <c r="I57" s="7" t="s">
        <v>138</v>
      </c>
    </row>
    <row r="58" spans="1:9" x14ac:dyDescent="0.2">
      <c r="A58" s="4">
        <v>13093</v>
      </c>
      <c r="B58" s="4">
        <v>28</v>
      </c>
      <c r="C58" s="4">
        <f t="shared" ref="C58:C62" si="3">A58/B58</f>
        <v>467.60714285714283</v>
      </c>
      <c r="D58" s="4" t="s">
        <v>9</v>
      </c>
      <c r="E58" s="4" t="s">
        <v>135</v>
      </c>
      <c r="F58" s="4">
        <v>2022</v>
      </c>
      <c r="G58" s="4" t="s">
        <v>136</v>
      </c>
      <c r="H58" s="4" t="s">
        <v>137</v>
      </c>
      <c r="I58" s="7" t="s">
        <v>138</v>
      </c>
    </row>
    <row r="59" spans="1:9" x14ac:dyDescent="0.2">
      <c r="A59" s="4">
        <v>3899</v>
      </c>
      <c r="B59" s="4">
        <v>43</v>
      </c>
      <c r="C59" s="4">
        <f t="shared" si="3"/>
        <v>90.674418604651166</v>
      </c>
      <c r="D59" s="4" t="s">
        <v>9</v>
      </c>
      <c r="E59" s="4" t="s">
        <v>140</v>
      </c>
      <c r="F59" s="4">
        <v>2021</v>
      </c>
      <c r="G59" s="4" t="s">
        <v>141</v>
      </c>
      <c r="H59" s="4" t="s">
        <v>142</v>
      </c>
      <c r="I59" s="7" t="s">
        <v>143</v>
      </c>
    </row>
    <row r="60" spans="1:9" x14ac:dyDescent="0.2">
      <c r="A60" s="4">
        <v>2406</v>
      </c>
      <c r="B60" s="4">
        <v>7</v>
      </c>
      <c r="C60" s="4">
        <f t="shared" si="3"/>
        <v>343.71428571428572</v>
      </c>
      <c r="D60" s="4" t="s">
        <v>9</v>
      </c>
      <c r="E60" s="4" t="s">
        <v>144</v>
      </c>
      <c r="F60" s="4">
        <v>2020</v>
      </c>
      <c r="G60" s="4" t="s">
        <v>145</v>
      </c>
      <c r="H60" s="4" t="s">
        <v>106</v>
      </c>
      <c r="I60" s="7" t="s">
        <v>146</v>
      </c>
    </row>
    <row r="61" spans="1:9" x14ac:dyDescent="0.2">
      <c r="A61" s="4">
        <v>2179</v>
      </c>
      <c r="B61" s="4">
        <v>5</v>
      </c>
      <c r="C61" s="4">
        <f t="shared" si="3"/>
        <v>435.8</v>
      </c>
      <c r="D61" s="4" t="s">
        <v>9</v>
      </c>
      <c r="E61" s="4" t="s">
        <v>144</v>
      </c>
      <c r="F61" s="4">
        <v>2020</v>
      </c>
      <c r="G61" s="4" t="s">
        <v>145</v>
      </c>
      <c r="H61" s="4" t="s">
        <v>106</v>
      </c>
      <c r="I61" s="7" t="s">
        <v>146</v>
      </c>
    </row>
    <row r="62" spans="1:9" x14ac:dyDescent="0.2">
      <c r="A62" s="4">
        <v>1932</v>
      </c>
      <c r="B62" s="4">
        <v>26</v>
      </c>
      <c r="C62" s="4">
        <f t="shared" si="3"/>
        <v>74.307692307692307</v>
      </c>
      <c r="D62" s="4" t="s">
        <v>9</v>
      </c>
      <c r="E62" s="4" t="s">
        <v>147</v>
      </c>
      <c r="F62" s="4">
        <v>2021</v>
      </c>
      <c r="G62" s="4" t="s">
        <v>148</v>
      </c>
      <c r="H62" s="4" t="s">
        <v>49</v>
      </c>
      <c r="I62" s="7" t="s">
        <v>149</v>
      </c>
    </row>
    <row r="63" spans="1:9" x14ac:dyDescent="0.2">
      <c r="A63" s="4">
        <v>6297320</v>
      </c>
      <c r="B63" s="4">
        <f>A63/C63</f>
        <v>209910.66666666666</v>
      </c>
      <c r="C63" s="4">
        <v>30</v>
      </c>
      <c r="D63" s="4" t="s">
        <v>150</v>
      </c>
      <c r="E63" s="4" t="s">
        <v>151</v>
      </c>
      <c r="F63" s="4">
        <v>2023</v>
      </c>
      <c r="G63" s="4" t="s">
        <v>152</v>
      </c>
      <c r="H63" s="4" t="s">
        <v>153</v>
      </c>
      <c r="I63" s="7" t="s">
        <v>154</v>
      </c>
    </row>
    <row r="64" spans="1:9" x14ac:dyDescent="0.2">
      <c r="A64" s="4">
        <v>9237</v>
      </c>
      <c r="B64" s="4">
        <v>99</v>
      </c>
      <c r="C64" s="4">
        <f t="shared" ref="C64:C71" si="4">A64/B64</f>
        <v>93.303030303030297</v>
      </c>
      <c r="D64" s="4" t="s">
        <v>9</v>
      </c>
      <c r="E64" s="4" t="s">
        <v>155</v>
      </c>
      <c r="F64" s="4">
        <v>2021</v>
      </c>
      <c r="G64" s="4" t="s">
        <v>156</v>
      </c>
      <c r="H64" s="4" t="s">
        <v>157</v>
      </c>
      <c r="I64" s="7" t="s">
        <v>158</v>
      </c>
    </row>
    <row r="65" spans="1:9" x14ac:dyDescent="0.2">
      <c r="A65" s="4">
        <v>4467</v>
      </c>
      <c r="B65" s="4">
        <v>50</v>
      </c>
      <c r="C65" s="4">
        <f t="shared" si="4"/>
        <v>89.34</v>
      </c>
      <c r="D65" s="4" t="s">
        <v>9</v>
      </c>
      <c r="E65" s="4" t="s">
        <v>159</v>
      </c>
      <c r="F65" s="4">
        <v>2022</v>
      </c>
      <c r="G65" s="4" t="s">
        <v>160</v>
      </c>
      <c r="H65" s="4" t="s">
        <v>161</v>
      </c>
      <c r="I65" s="7" t="s">
        <v>162</v>
      </c>
    </row>
    <row r="66" spans="1:9" x14ac:dyDescent="0.2">
      <c r="A66" s="4">
        <v>8750</v>
      </c>
      <c r="B66" s="4">
        <v>109</v>
      </c>
      <c r="C66" s="4">
        <f t="shared" si="4"/>
        <v>80.275229357798167</v>
      </c>
      <c r="D66" s="4" t="s">
        <v>9</v>
      </c>
      <c r="E66" s="4" t="s">
        <v>163</v>
      </c>
      <c r="F66" s="4">
        <v>2022</v>
      </c>
      <c r="G66" s="4" t="s">
        <v>164</v>
      </c>
      <c r="H66" s="4" t="s">
        <v>165</v>
      </c>
      <c r="I66" s="7" t="s">
        <v>166</v>
      </c>
    </row>
    <row r="67" spans="1:9" x14ac:dyDescent="0.2">
      <c r="A67" s="4">
        <v>6881</v>
      </c>
      <c r="B67" s="4">
        <v>85</v>
      </c>
      <c r="C67" s="4">
        <f t="shared" si="4"/>
        <v>80.952941176470588</v>
      </c>
      <c r="D67" s="4" t="s">
        <v>89</v>
      </c>
      <c r="E67" s="4" t="s">
        <v>167</v>
      </c>
      <c r="F67" s="4">
        <v>2022</v>
      </c>
      <c r="G67" s="4" t="s">
        <v>168</v>
      </c>
      <c r="H67" s="4" t="s">
        <v>169</v>
      </c>
      <c r="I67" s="7" t="s">
        <v>170</v>
      </c>
    </row>
    <row r="68" spans="1:9" x14ac:dyDescent="0.2">
      <c r="A68" s="4">
        <v>7439</v>
      </c>
      <c r="B68" s="4">
        <v>100</v>
      </c>
      <c r="C68" s="4">
        <f t="shared" si="4"/>
        <v>74.39</v>
      </c>
      <c r="D68" s="4" t="s">
        <v>89</v>
      </c>
      <c r="E68" s="4" t="s">
        <v>167</v>
      </c>
      <c r="F68" s="4">
        <v>2022</v>
      </c>
      <c r="G68" s="4" t="s">
        <v>168</v>
      </c>
      <c r="H68" s="4" t="s">
        <v>169</v>
      </c>
      <c r="I68" s="7" t="s">
        <v>170</v>
      </c>
    </row>
    <row r="69" spans="1:9" x14ac:dyDescent="0.2">
      <c r="A69" s="4">
        <v>11543</v>
      </c>
      <c r="B69" s="4">
        <v>100</v>
      </c>
      <c r="C69" s="4">
        <f t="shared" si="4"/>
        <v>115.43</v>
      </c>
      <c r="D69" s="4" t="s">
        <v>89</v>
      </c>
      <c r="E69" s="4" t="s">
        <v>167</v>
      </c>
      <c r="F69" s="4">
        <v>2022</v>
      </c>
      <c r="G69" s="4" t="s">
        <v>168</v>
      </c>
      <c r="H69" s="4" t="s">
        <v>169</v>
      </c>
      <c r="I69" s="7" t="s">
        <v>170</v>
      </c>
    </row>
    <row r="70" spans="1:9" x14ac:dyDescent="0.2">
      <c r="A70" s="4">
        <v>4770</v>
      </c>
      <c r="B70" s="4">
        <v>48</v>
      </c>
      <c r="C70" s="4">
        <f t="shared" si="4"/>
        <v>99.375</v>
      </c>
      <c r="D70" s="4" t="s">
        <v>89</v>
      </c>
      <c r="E70" s="4" t="s">
        <v>167</v>
      </c>
      <c r="F70" s="4">
        <v>2022</v>
      </c>
      <c r="G70" s="4" t="s">
        <v>168</v>
      </c>
      <c r="H70" s="4" t="s">
        <v>169</v>
      </c>
      <c r="I70" s="7" t="s">
        <v>170</v>
      </c>
    </row>
    <row r="71" spans="1:9" x14ac:dyDescent="0.2">
      <c r="A71" s="4">
        <v>19438</v>
      </c>
      <c r="B71" s="4">
        <v>270</v>
      </c>
      <c r="C71" s="4">
        <f t="shared" si="4"/>
        <v>71.992592592592587</v>
      </c>
      <c r="D71" s="4" t="s">
        <v>89</v>
      </c>
      <c r="E71" s="4" t="s">
        <v>167</v>
      </c>
      <c r="F71" s="4">
        <v>2022</v>
      </c>
      <c r="G71" s="4" t="s">
        <v>168</v>
      </c>
      <c r="H71" s="4" t="s">
        <v>169</v>
      </c>
      <c r="I71" s="7" t="s">
        <v>170</v>
      </c>
    </row>
    <row r="72" spans="1:9" x14ac:dyDescent="0.2">
      <c r="A72" s="4">
        <f>96405+80837</f>
        <v>177242</v>
      </c>
      <c r="B72" s="4">
        <f>A72/C72</f>
        <v>2363.2266666666665</v>
      </c>
      <c r="C72" s="4">
        <v>75</v>
      </c>
      <c r="D72" s="4" t="s">
        <v>89</v>
      </c>
      <c r="E72" s="4" t="s">
        <v>167</v>
      </c>
      <c r="F72" s="4">
        <v>2022</v>
      </c>
      <c r="G72" s="4" t="s">
        <v>168</v>
      </c>
      <c r="H72" s="4" t="s">
        <v>169</v>
      </c>
      <c r="I72" s="7" t="s">
        <v>170</v>
      </c>
    </row>
    <row r="73" spans="1:9" x14ac:dyDescent="0.2">
      <c r="A73" s="4">
        <v>77832</v>
      </c>
      <c r="B73" s="4">
        <v>730</v>
      </c>
      <c r="C73" s="4">
        <f>A73/B73</f>
        <v>106.61917808219178</v>
      </c>
      <c r="D73" s="4" t="s">
        <v>9</v>
      </c>
      <c r="E73" s="4" t="s">
        <v>171</v>
      </c>
      <c r="F73" s="4">
        <v>2023</v>
      </c>
      <c r="G73" s="4" t="s">
        <v>172</v>
      </c>
      <c r="H73" s="4" t="s">
        <v>173</v>
      </c>
      <c r="I73" s="7" t="s">
        <v>174</v>
      </c>
    </row>
    <row r="74" spans="1:9" x14ac:dyDescent="0.2">
      <c r="A74" s="4">
        <v>11679</v>
      </c>
      <c r="B74" s="4">
        <v>65</v>
      </c>
      <c r="C74" s="4">
        <f>A74/B74</f>
        <v>179.67692307692309</v>
      </c>
      <c r="D74" s="4" t="s">
        <v>9</v>
      </c>
      <c r="E74" s="4" t="s">
        <v>175</v>
      </c>
      <c r="F74" s="4">
        <v>2021</v>
      </c>
      <c r="G74" s="4" t="s">
        <v>176</v>
      </c>
      <c r="H74" s="4" t="s">
        <v>177</v>
      </c>
      <c r="I74" s="7" t="s">
        <v>178</v>
      </c>
    </row>
    <row r="75" spans="1:9" x14ac:dyDescent="0.2">
      <c r="A75" s="4">
        <v>7893</v>
      </c>
      <c r="B75" s="4">
        <v>43</v>
      </c>
      <c r="C75" s="4">
        <f>A75/B75</f>
        <v>183.55813953488371</v>
      </c>
      <c r="D75" s="4" t="s">
        <v>9</v>
      </c>
      <c r="E75" s="4" t="s">
        <v>175</v>
      </c>
      <c r="F75" s="4">
        <v>2021</v>
      </c>
      <c r="G75" s="4" t="s">
        <v>176</v>
      </c>
      <c r="H75" s="4" t="s">
        <v>177</v>
      </c>
      <c r="I75" s="7" t="s">
        <v>178</v>
      </c>
    </row>
    <row r="76" spans="1:9" x14ac:dyDescent="0.2">
      <c r="A76" s="4">
        <v>26131</v>
      </c>
      <c r="B76" s="4">
        <v>250</v>
      </c>
      <c r="C76" s="4">
        <f>A76/B76</f>
        <v>104.524</v>
      </c>
      <c r="D76" s="4" t="s">
        <v>9</v>
      </c>
      <c r="E76" s="4" t="s">
        <v>179</v>
      </c>
      <c r="F76" s="4">
        <v>2023</v>
      </c>
      <c r="G76" s="4" t="s">
        <v>180</v>
      </c>
      <c r="H76" s="4" t="s">
        <v>181</v>
      </c>
      <c r="I76" s="7" t="s">
        <v>182</v>
      </c>
    </row>
    <row r="77" spans="1:9" x14ac:dyDescent="0.2">
      <c r="A77" s="4">
        <v>14938</v>
      </c>
      <c r="B77" s="4">
        <f>A77/C77</f>
        <v>248.96666666666667</v>
      </c>
      <c r="C77" s="4">
        <v>60</v>
      </c>
      <c r="D77" s="4" t="s">
        <v>183</v>
      </c>
      <c r="E77" s="4" t="s">
        <v>184</v>
      </c>
      <c r="F77" s="4">
        <v>2023</v>
      </c>
      <c r="G77" s="4" t="s">
        <v>185</v>
      </c>
      <c r="H77" s="4" t="s">
        <v>186</v>
      </c>
      <c r="I77" s="7" t="s">
        <v>187</v>
      </c>
    </row>
    <row r="78" spans="1:9" x14ac:dyDescent="0.2">
      <c r="A78" s="4">
        <v>12260</v>
      </c>
      <c r="B78" s="4">
        <f t="shared" ref="B78:B80" si="5">A78/C78</f>
        <v>204.33333333333334</v>
      </c>
      <c r="C78" s="4">
        <v>60</v>
      </c>
      <c r="D78" s="4" t="s">
        <v>183</v>
      </c>
      <c r="E78" s="4" t="s">
        <v>188</v>
      </c>
      <c r="F78" s="4">
        <v>2023</v>
      </c>
      <c r="G78" s="4" t="s">
        <v>185</v>
      </c>
      <c r="H78" s="4" t="s">
        <v>186</v>
      </c>
      <c r="I78" s="7" t="s">
        <v>189</v>
      </c>
    </row>
    <row r="79" spans="1:9" x14ac:dyDescent="0.2">
      <c r="A79" s="4">
        <v>27675</v>
      </c>
      <c r="B79" s="4">
        <f t="shared" si="5"/>
        <v>461.25</v>
      </c>
      <c r="C79" s="4">
        <v>60</v>
      </c>
      <c r="D79" s="4" t="s">
        <v>183</v>
      </c>
      <c r="E79" s="4" t="s">
        <v>190</v>
      </c>
      <c r="F79" s="4">
        <v>2023</v>
      </c>
      <c r="G79" s="4" t="s">
        <v>185</v>
      </c>
      <c r="H79" s="4" t="s">
        <v>186</v>
      </c>
      <c r="I79" s="7" t="s">
        <v>191</v>
      </c>
    </row>
    <row r="80" spans="1:9" x14ac:dyDescent="0.2">
      <c r="A80" s="4">
        <v>25816</v>
      </c>
      <c r="B80" s="4">
        <f t="shared" si="5"/>
        <v>430.26666666666665</v>
      </c>
      <c r="C80" s="4">
        <v>60</v>
      </c>
      <c r="D80" s="4" t="s">
        <v>183</v>
      </c>
      <c r="E80" s="4" t="s">
        <v>192</v>
      </c>
      <c r="F80" s="4">
        <v>2023</v>
      </c>
      <c r="G80" s="4" t="s">
        <v>185</v>
      </c>
      <c r="I80" s="7" t="s">
        <v>193</v>
      </c>
    </row>
    <row r="81" spans="1:11" x14ac:dyDescent="0.2">
      <c r="A81" s="4">
        <v>12087</v>
      </c>
      <c r="B81" s="4">
        <v>153</v>
      </c>
      <c r="C81" s="4">
        <f>A81/B81</f>
        <v>79</v>
      </c>
      <c r="D81" s="4" t="s">
        <v>9</v>
      </c>
      <c r="E81" s="4" t="s">
        <v>194</v>
      </c>
      <c r="F81" s="4">
        <v>2023</v>
      </c>
      <c r="G81" s="4" t="s">
        <v>195</v>
      </c>
      <c r="H81" s="4" t="s">
        <v>169</v>
      </c>
      <c r="I81" s="7" t="s">
        <v>196</v>
      </c>
    </row>
    <row r="82" spans="1:11" x14ac:dyDescent="0.2">
      <c r="A82" s="4">
        <v>15939</v>
      </c>
      <c r="B82" s="4">
        <f>A82/C82</f>
        <v>318.77999999999997</v>
      </c>
      <c r="C82" s="10">
        <v>50</v>
      </c>
      <c r="D82" s="10" t="s">
        <v>183</v>
      </c>
      <c r="E82" s="10" t="s">
        <v>197</v>
      </c>
      <c r="F82" s="10">
        <v>2022</v>
      </c>
      <c r="G82" s="10" t="s">
        <v>183</v>
      </c>
      <c r="H82" s="4" t="s">
        <v>198</v>
      </c>
      <c r="I82" s="7" t="s">
        <v>199</v>
      </c>
    </row>
    <row r="83" spans="1:11" x14ac:dyDescent="0.2">
      <c r="A83" s="4">
        <v>3574</v>
      </c>
      <c r="B83" s="4">
        <f t="shared" ref="B83:B87" si="6">A83/C83</f>
        <v>71.48</v>
      </c>
      <c r="C83" s="4">
        <v>50</v>
      </c>
      <c r="D83" s="10" t="s">
        <v>183</v>
      </c>
      <c r="E83" s="10" t="s">
        <v>197</v>
      </c>
      <c r="F83" s="10">
        <v>2022</v>
      </c>
      <c r="G83" s="10" t="s">
        <v>183</v>
      </c>
      <c r="H83" s="4" t="s">
        <v>198</v>
      </c>
      <c r="I83" s="7" t="s">
        <v>199</v>
      </c>
    </row>
    <row r="84" spans="1:11" x14ac:dyDescent="0.2">
      <c r="A84" s="4">
        <v>1462702</v>
      </c>
      <c r="B84" s="4">
        <f t="shared" si="6"/>
        <v>146270.20000000001</v>
      </c>
      <c r="C84" s="4">
        <v>10</v>
      </c>
      <c r="D84" s="10" t="s">
        <v>183</v>
      </c>
      <c r="E84" s="10" t="s">
        <v>197</v>
      </c>
      <c r="F84" s="10">
        <v>2022</v>
      </c>
      <c r="G84" s="10" t="s">
        <v>183</v>
      </c>
      <c r="H84" s="4" t="s">
        <v>198</v>
      </c>
      <c r="I84" s="7" t="s">
        <v>199</v>
      </c>
    </row>
    <row r="85" spans="1:11" x14ac:dyDescent="0.2">
      <c r="A85" s="4">
        <v>108566</v>
      </c>
      <c r="B85" s="4">
        <f t="shared" si="6"/>
        <v>2171.3200000000002</v>
      </c>
      <c r="C85" s="4">
        <v>50</v>
      </c>
      <c r="D85" s="10" t="s">
        <v>183</v>
      </c>
      <c r="E85" s="10" t="s">
        <v>197</v>
      </c>
      <c r="F85" s="10">
        <v>2022</v>
      </c>
      <c r="G85" s="10" t="s">
        <v>183</v>
      </c>
      <c r="H85" s="4" t="s">
        <v>198</v>
      </c>
      <c r="I85" s="7" t="s">
        <v>199</v>
      </c>
    </row>
    <row r="86" spans="1:11" x14ac:dyDescent="0.2">
      <c r="A86" s="4">
        <v>3396</v>
      </c>
      <c r="B86" s="4">
        <f t="shared" si="6"/>
        <v>339.6</v>
      </c>
      <c r="C86" s="4">
        <v>10</v>
      </c>
      <c r="D86" s="10" t="s">
        <v>183</v>
      </c>
      <c r="E86" s="10" t="s">
        <v>197</v>
      </c>
      <c r="F86" s="10">
        <v>2022</v>
      </c>
      <c r="G86" s="10" t="s">
        <v>183</v>
      </c>
      <c r="H86" s="4" t="s">
        <v>198</v>
      </c>
      <c r="I86" s="7" t="s">
        <v>199</v>
      </c>
    </row>
    <row r="87" spans="1:11" x14ac:dyDescent="0.2">
      <c r="A87" s="4">
        <v>3696</v>
      </c>
      <c r="B87" s="4">
        <f t="shared" si="6"/>
        <v>369.6</v>
      </c>
      <c r="C87" s="4">
        <v>10</v>
      </c>
      <c r="D87" s="10" t="s">
        <v>183</v>
      </c>
      <c r="E87" s="10" t="s">
        <v>197</v>
      </c>
      <c r="F87" s="10">
        <v>2022</v>
      </c>
      <c r="G87" s="10" t="s">
        <v>183</v>
      </c>
      <c r="H87" s="4" t="s">
        <v>198</v>
      </c>
      <c r="I87" s="7" t="s">
        <v>199</v>
      </c>
    </row>
    <row r="88" spans="1:11" x14ac:dyDescent="0.2">
      <c r="A88" s="4">
        <v>104559</v>
      </c>
      <c r="B88" s="4">
        <v>1778</v>
      </c>
      <c r="C88" s="4">
        <f>A88/B88</f>
        <v>58.80708661417323</v>
      </c>
      <c r="D88" s="4" t="s">
        <v>9</v>
      </c>
      <c r="E88" s="4" t="s">
        <v>200</v>
      </c>
      <c r="F88" s="4">
        <v>2021</v>
      </c>
      <c r="G88" s="4" t="s">
        <v>201</v>
      </c>
      <c r="H88" s="4" t="s">
        <v>161</v>
      </c>
      <c r="I88" s="7" t="s">
        <v>202</v>
      </c>
    </row>
    <row r="89" spans="1:11" x14ac:dyDescent="0.2">
      <c r="A89" s="4">
        <v>35543</v>
      </c>
      <c r="B89" s="4">
        <f>A89/C89</f>
        <v>1777.15</v>
      </c>
      <c r="C89" s="4">
        <v>20</v>
      </c>
      <c r="D89" s="4" t="s">
        <v>9</v>
      </c>
      <c r="E89" s="4" t="s">
        <v>200</v>
      </c>
      <c r="F89" s="4">
        <v>2021</v>
      </c>
      <c r="G89" s="4" t="s">
        <v>201</v>
      </c>
      <c r="H89" s="4" t="s">
        <v>161</v>
      </c>
      <c r="I89" s="5" t="s">
        <v>202</v>
      </c>
      <c r="K89" s="4"/>
    </row>
    <row r="90" spans="1:11" x14ac:dyDescent="0.2">
      <c r="A90" s="4">
        <v>2500</v>
      </c>
      <c r="B90" s="4">
        <v>158</v>
      </c>
      <c r="C90" s="4">
        <f>A90/B90</f>
        <v>15.822784810126583</v>
      </c>
      <c r="D90" s="4" t="s">
        <v>9</v>
      </c>
      <c r="E90" s="4" t="s">
        <v>200</v>
      </c>
      <c r="F90" s="4">
        <v>2021</v>
      </c>
      <c r="G90" s="4" t="s">
        <v>201</v>
      </c>
      <c r="H90" s="4" t="s">
        <v>161</v>
      </c>
      <c r="I90" s="5" t="s">
        <v>202</v>
      </c>
      <c r="K90" s="4"/>
    </row>
    <row r="91" spans="1:11" x14ac:dyDescent="0.2">
      <c r="A91" s="4">
        <v>430339</v>
      </c>
      <c r="B91" s="4">
        <f>A91/C91</f>
        <v>5737.8533333333335</v>
      </c>
      <c r="C91" s="4">
        <v>75</v>
      </c>
      <c r="D91" s="4" t="s">
        <v>89</v>
      </c>
      <c r="E91" s="4" t="s">
        <v>203</v>
      </c>
      <c r="F91" s="4">
        <v>2023</v>
      </c>
      <c r="G91" s="4" t="s">
        <v>204</v>
      </c>
      <c r="H91" s="4" t="s">
        <v>169</v>
      </c>
      <c r="I91" s="5" t="s">
        <v>205</v>
      </c>
      <c r="K91" s="4"/>
    </row>
    <row r="92" spans="1:11" x14ac:dyDescent="0.2">
      <c r="A92" s="4">
        <v>147801</v>
      </c>
      <c r="B92" s="4">
        <v>8648</v>
      </c>
      <c r="C92" s="4">
        <f>A92/B92</f>
        <v>17.090772432932472</v>
      </c>
      <c r="D92" s="4" t="s">
        <v>206</v>
      </c>
      <c r="E92" s="4" t="s">
        <v>207</v>
      </c>
      <c r="F92" s="4">
        <v>2022</v>
      </c>
      <c r="G92" s="4" t="s">
        <v>208</v>
      </c>
      <c r="H92" s="4" t="s">
        <v>209</v>
      </c>
      <c r="I92" s="5" t="s">
        <v>210</v>
      </c>
      <c r="K92" s="4"/>
    </row>
    <row r="93" spans="1:11" x14ac:dyDescent="0.2">
      <c r="A93" s="4">
        <v>36671</v>
      </c>
      <c r="C93" s="4">
        <v>25</v>
      </c>
      <c r="D93" s="4" t="s">
        <v>211</v>
      </c>
      <c r="E93" s="4" t="s">
        <v>212</v>
      </c>
      <c r="F93" s="4">
        <v>2022</v>
      </c>
      <c r="G93" s="4" t="s">
        <v>213</v>
      </c>
      <c r="H93" s="4" t="s">
        <v>169</v>
      </c>
      <c r="I93" s="7" t="s">
        <v>214</v>
      </c>
      <c r="K93" s="4"/>
    </row>
    <row r="94" spans="1:11" x14ac:dyDescent="0.2">
      <c r="A94" s="4">
        <v>965363</v>
      </c>
      <c r="C94" s="4">
        <v>50</v>
      </c>
      <c r="D94" s="4" t="s">
        <v>211</v>
      </c>
      <c r="E94" s="4" t="s">
        <v>212</v>
      </c>
      <c r="F94" s="4">
        <v>2022</v>
      </c>
      <c r="G94" s="4" t="s">
        <v>213</v>
      </c>
      <c r="H94" s="4" t="s">
        <v>169</v>
      </c>
      <c r="I94" s="7" t="s">
        <v>214</v>
      </c>
      <c r="K94" s="4"/>
    </row>
    <row r="95" spans="1:11" x14ac:dyDescent="0.2">
      <c r="A95" s="4">
        <v>6049</v>
      </c>
      <c r="C95" s="4" t="s">
        <v>139</v>
      </c>
      <c r="D95" s="4" t="s">
        <v>211</v>
      </c>
      <c r="E95" s="4" t="s">
        <v>212</v>
      </c>
      <c r="F95" s="4">
        <v>2022</v>
      </c>
      <c r="G95" s="4" t="s">
        <v>213</v>
      </c>
      <c r="H95" s="4" t="s">
        <v>169</v>
      </c>
      <c r="I95" s="7" t="s">
        <v>214</v>
      </c>
      <c r="K95" s="4"/>
    </row>
    <row r="96" spans="1:11" x14ac:dyDescent="0.2">
      <c r="A96" s="4">
        <v>2190</v>
      </c>
      <c r="C96" s="4">
        <v>30</v>
      </c>
      <c r="D96" s="4" t="s">
        <v>211</v>
      </c>
      <c r="E96" s="4" t="s">
        <v>212</v>
      </c>
      <c r="F96" s="4">
        <v>2022</v>
      </c>
      <c r="G96" s="4" t="s">
        <v>213</v>
      </c>
      <c r="H96" s="4" t="s">
        <v>169</v>
      </c>
      <c r="I96" s="7" t="s">
        <v>214</v>
      </c>
      <c r="K96" s="4"/>
    </row>
    <row r="97" spans="1:11" x14ac:dyDescent="0.2">
      <c r="A97" s="4">
        <v>20249</v>
      </c>
      <c r="C97" s="4">
        <v>50</v>
      </c>
      <c r="D97" s="4" t="s">
        <v>211</v>
      </c>
      <c r="E97" s="4" t="s">
        <v>212</v>
      </c>
      <c r="F97" s="4">
        <v>2022</v>
      </c>
      <c r="G97" s="4" t="s">
        <v>213</v>
      </c>
      <c r="H97" s="4" t="s">
        <v>169</v>
      </c>
      <c r="I97" s="7" t="s">
        <v>214</v>
      </c>
      <c r="K97" s="4"/>
    </row>
    <row r="98" spans="1:11" x14ac:dyDescent="0.2">
      <c r="A98" s="4">
        <v>9904</v>
      </c>
      <c r="C98" s="4">
        <v>25</v>
      </c>
      <c r="D98" s="4" t="s">
        <v>211</v>
      </c>
      <c r="E98" s="4" t="s">
        <v>212</v>
      </c>
      <c r="F98" s="4">
        <v>2022</v>
      </c>
      <c r="G98" s="4" t="s">
        <v>213</v>
      </c>
      <c r="H98" s="4" t="s">
        <v>169</v>
      </c>
      <c r="I98" s="7" t="s">
        <v>214</v>
      </c>
      <c r="K98" s="4"/>
    </row>
    <row r="99" spans="1:11" x14ac:dyDescent="0.2">
      <c r="A99" s="4">
        <v>132106</v>
      </c>
      <c r="B99" s="4">
        <v>30217</v>
      </c>
      <c r="C99" s="4">
        <f>A99/B99</f>
        <v>4.3719098520700266</v>
      </c>
      <c r="D99" s="4" t="s">
        <v>211</v>
      </c>
      <c r="E99" s="4" t="s">
        <v>215</v>
      </c>
      <c r="F99" s="4">
        <v>2021</v>
      </c>
      <c r="G99" s="4" t="s">
        <v>224</v>
      </c>
      <c r="H99" s="4" t="s">
        <v>102</v>
      </c>
      <c r="I99" s="7" t="s">
        <v>225</v>
      </c>
      <c r="K99" s="11"/>
    </row>
    <row r="100" spans="1:11" x14ac:dyDescent="0.2">
      <c r="A100" s="4">
        <v>3656</v>
      </c>
      <c r="B100" s="4">
        <v>1218</v>
      </c>
      <c r="C100" s="4">
        <f t="shared" ref="C100:C104" si="7">A100/B100</f>
        <v>3.0016420361247946</v>
      </c>
      <c r="D100" s="4" t="s">
        <v>14</v>
      </c>
      <c r="E100" t="s">
        <v>216</v>
      </c>
      <c r="F100" s="4">
        <v>2022</v>
      </c>
      <c r="G100" s="4" t="s">
        <v>217</v>
      </c>
      <c r="H100" s="4" t="s">
        <v>169</v>
      </c>
      <c r="I100" s="7" t="s">
        <v>218</v>
      </c>
      <c r="K100" s="4"/>
    </row>
    <row r="101" spans="1:11" x14ac:dyDescent="0.2">
      <c r="A101" s="4">
        <v>1300000</v>
      </c>
      <c r="B101" s="4">
        <v>26185</v>
      </c>
      <c r="C101" s="4">
        <f t="shared" si="7"/>
        <v>49.646744319266759</v>
      </c>
      <c r="D101" s="4" t="s">
        <v>219</v>
      </c>
      <c r="E101" t="s">
        <v>220</v>
      </c>
      <c r="F101">
        <v>2018</v>
      </c>
      <c r="G101" t="s">
        <v>221</v>
      </c>
      <c r="H101" t="s">
        <v>222</v>
      </c>
      <c r="I101" s="7" t="s">
        <v>223</v>
      </c>
      <c r="J101"/>
      <c r="K101" s="4"/>
    </row>
    <row r="102" spans="1:11" x14ac:dyDescent="0.2">
      <c r="A102" s="4">
        <v>20000</v>
      </c>
      <c r="B102" s="4">
        <v>4587</v>
      </c>
      <c r="C102" s="4">
        <f t="shared" si="7"/>
        <v>4.3601482450403317</v>
      </c>
      <c r="D102" s="4" t="s">
        <v>219</v>
      </c>
      <c r="E102" t="s">
        <v>220</v>
      </c>
      <c r="F102">
        <v>2018</v>
      </c>
      <c r="G102" t="s">
        <v>221</v>
      </c>
      <c r="H102" t="s">
        <v>222</v>
      </c>
      <c r="I102" s="7" t="s">
        <v>223</v>
      </c>
      <c r="J102"/>
      <c r="K102" s="4"/>
    </row>
    <row r="103" spans="1:11" x14ac:dyDescent="0.2">
      <c r="A103" s="4">
        <v>20000</v>
      </c>
      <c r="B103" s="4">
        <v>3546</v>
      </c>
      <c r="C103" s="4">
        <f t="shared" si="7"/>
        <v>5.6401579244218842</v>
      </c>
      <c r="D103" s="4" t="s">
        <v>219</v>
      </c>
      <c r="E103" t="s">
        <v>220</v>
      </c>
      <c r="F103">
        <v>2018</v>
      </c>
      <c r="G103" t="s">
        <v>221</v>
      </c>
      <c r="H103" t="s">
        <v>222</v>
      </c>
      <c r="I103" s="7" t="s">
        <v>223</v>
      </c>
      <c r="J103"/>
      <c r="K103" s="4"/>
    </row>
    <row r="104" spans="1:11" x14ac:dyDescent="0.2">
      <c r="A104" s="4">
        <v>20000</v>
      </c>
      <c r="B104" s="4">
        <v>2101</v>
      </c>
      <c r="C104" s="4">
        <f t="shared" si="7"/>
        <v>9.5192765349833408</v>
      </c>
      <c r="D104" s="4" t="s">
        <v>219</v>
      </c>
      <c r="E104" t="s">
        <v>220</v>
      </c>
      <c r="F104">
        <v>2018</v>
      </c>
      <c r="G104" t="s">
        <v>221</v>
      </c>
      <c r="H104" t="s">
        <v>222</v>
      </c>
      <c r="I104" s="7" t="s">
        <v>223</v>
      </c>
      <c r="J104"/>
      <c r="K104" s="4"/>
    </row>
    <row r="105" spans="1:11" x14ac:dyDescent="0.2">
      <c r="A105" s="4">
        <v>100000</v>
      </c>
      <c r="B105" s="4">
        <f>A105/C105</f>
        <v>909.09090909090912</v>
      </c>
      <c r="C105" s="4">
        <v>110</v>
      </c>
      <c r="D105" s="4" t="s">
        <v>89</v>
      </c>
      <c r="E105" s="4" t="s">
        <v>226</v>
      </c>
      <c r="F105" s="4">
        <v>2023</v>
      </c>
      <c r="G105" s="4" t="s">
        <v>227</v>
      </c>
      <c r="H105" s="4" t="s">
        <v>169</v>
      </c>
      <c r="I105" s="7" t="s">
        <v>228</v>
      </c>
      <c r="K105" s="4"/>
    </row>
    <row r="106" spans="1:11" x14ac:dyDescent="0.2">
      <c r="A106" s="4">
        <v>2931</v>
      </c>
      <c r="B106" s="4">
        <v>31</v>
      </c>
      <c r="C106" s="4">
        <f t="shared" ref="C106:C114" si="8">A106/B106</f>
        <v>94.548387096774192</v>
      </c>
      <c r="D106" s="4" t="s">
        <v>9</v>
      </c>
      <c r="E106" s="4" t="s">
        <v>229</v>
      </c>
      <c r="F106" s="4">
        <v>2021</v>
      </c>
      <c r="G106" s="4" t="s">
        <v>230</v>
      </c>
      <c r="H106" s="4" t="s">
        <v>231</v>
      </c>
      <c r="I106" s="7" t="s">
        <v>232</v>
      </c>
      <c r="K106" s="4"/>
    </row>
    <row r="107" spans="1:11" x14ac:dyDescent="0.2">
      <c r="A107" s="4">
        <v>1181</v>
      </c>
      <c r="B107" s="4">
        <v>12</v>
      </c>
      <c r="C107" s="4">
        <f t="shared" si="8"/>
        <v>98.416666666666671</v>
      </c>
      <c r="D107" s="4" t="s">
        <v>9</v>
      </c>
      <c r="E107" s="12" t="s">
        <v>229</v>
      </c>
      <c r="F107" s="12">
        <v>2021</v>
      </c>
      <c r="G107" s="12" t="s">
        <v>230</v>
      </c>
      <c r="H107" s="12" t="s">
        <v>231</v>
      </c>
      <c r="I107" s="7" t="s">
        <v>232</v>
      </c>
      <c r="J107" s="12"/>
      <c r="K107" s="12"/>
    </row>
    <row r="108" spans="1:11" x14ac:dyDescent="0.2">
      <c r="A108" s="4">
        <v>2897</v>
      </c>
      <c r="B108" s="4">
        <v>55</v>
      </c>
      <c r="C108" s="4">
        <f t="shared" si="8"/>
        <v>52.672727272727272</v>
      </c>
      <c r="D108" s="4" t="s">
        <v>9</v>
      </c>
      <c r="E108" s="4" t="s">
        <v>233</v>
      </c>
      <c r="F108" s="4">
        <v>2020</v>
      </c>
      <c r="G108" t="s">
        <v>234</v>
      </c>
      <c r="H108" s="4" t="s">
        <v>106</v>
      </c>
      <c r="I108" s="7" t="s">
        <v>235</v>
      </c>
      <c r="K108" s="4"/>
    </row>
    <row r="109" spans="1:11" x14ac:dyDescent="0.2">
      <c r="A109" s="4">
        <v>2039</v>
      </c>
      <c r="B109" s="4">
        <v>27</v>
      </c>
      <c r="C109" s="4">
        <f t="shared" si="8"/>
        <v>75.518518518518519</v>
      </c>
      <c r="D109" s="4" t="s">
        <v>9</v>
      </c>
      <c r="E109" s="4" t="s">
        <v>233</v>
      </c>
      <c r="F109" s="4">
        <v>2020</v>
      </c>
      <c r="G109" t="s">
        <v>234</v>
      </c>
      <c r="H109" s="4" t="s">
        <v>106</v>
      </c>
      <c r="I109" s="7" t="s">
        <v>235</v>
      </c>
      <c r="K109" s="4"/>
    </row>
    <row r="110" spans="1:11" x14ac:dyDescent="0.2">
      <c r="A110" s="4">
        <v>2594</v>
      </c>
      <c r="B110" s="4">
        <v>513</v>
      </c>
      <c r="C110" s="4">
        <f t="shared" si="8"/>
        <v>5.0565302144249511</v>
      </c>
      <c r="D110" s="4" t="s">
        <v>236</v>
      </c>
      <c r="E110" t="s">
        <v>237</v>
      </c>
      <c r="F110">
        <v>2021</v>
      </c>
      <c r="G110" t="s">
        <v>238</v>
      </c>
      <c r="H110" t="s">
        <v>239</v>
      </c>
      <c r="I110" s="13" t="s">
        <v>240</v>
      </c>
      <c r="K110" s="4"/>
    </row>
    <row r="111" spans="1:11" x14ac:dyDescent="0.2">
      <c r="A111" s="4">
        <v>3161</v>
      </c>
      <c r="B111" s="4">
        <v>80</v>
      </c>
      <c r="C111" s="4">
        <f t="shared" si="8"/>
        <v>39.512500000000003</v>
      </c>
      <c r="D111" s="4" t="s">
        <v>241</v>
      </c>
      <c r="E111" t="s">
        <v>242</v>
      </c>
      <c r="F111">
        <v>2023</v>
      </c>
      <c r="G111" t="s">
        <v>243</v>
      </c>
      <c r="H111" t="s">
        <v>169</v>
      </c>
      <c r="I111" s="13" t="s">
        <v>244</v>
      </c>
      <c r="J111"/>
      <c r="K111" s="4"/>
    </row>
    <row r="112" spans="1:11" x14ac:dyDescent="0.2">
      <c r="A112" s="4">
        <v>1831</v>
      </c>
      <c r="B112" s="4">
        <v>80</v>
      </c>
      <c r="C112" s="4">
        <f t="shared" si="8"/>
        <v>22.887499999999999</v>
      </c>
      <c r="D112" s="4" t="s">
        <v>241</v>
      </c>
      <c r="E112" t="s">
        <v>242</v>
      </c>
      <c r="F112">
        <v>2023</v>
      </c>
      <c r="G112" t="s">
        <v>243</v>
      </c>
      <c r="H112" t="s">
        <v>169</v>
      </c>
      <c r="I112" s="13" t="s">
        <v>244</v>
      </c>
      <c r="J112"/>
      <c r="K112" s="4"/>
    </row>
    <row r="113" spans="1:11" x14ac:dyDescent="0.2">
      <c r="A113" s="4">
        <v>2422</v>
      </c>
      <c r="B113" s="4">
        <v>80</v>
      </c>
      <c r="C113" s="4">
        <f t="shared" si="8"/>
        <v>30.274999999999999</v>
      </c>
      <c r="D113" s="4" t="s">
        <v>241</v>
      </c>
      <c r="E113" t="s">
        <v>242</v>
      </c>
      <c r="F113">
        <v>2023</v>
      </c>
      <c r="G113" t="s">
        <v>243</v>
      </c>
      <c r="H113" t="s">
        <v>169</v>
      </c>
      <c r="I113" s="13" t="s">
        <v>244</v>
      </c>
      <c r="J113"/>
      <c r="K113" s="4"/>
    </row>
    <row r="114" spans="1:11" x14ac:dyDescent="0.2">
      <c r="A114" s="4">
        <v>2517</v>
      </c>
      <c r="B114" s="4">
        <v>80</v>
      </c>
      <c r="C114" s="4">
        <f t="shared" si="8"/>
        <v>31.462499999999999</v>
      </c>
      <c r="D114" s="4" t="s">
        <v>241</v>
      </c>
      <c r="E114" t="s">
        <v>242</v>
      </c>
      <c r="F114">
        <v>2023</v>
      </c>
      <c r="G114" t="s">
        <v>243</v>
      </c>
      <c r="H114" t="s">
        <v>169</v>
      </c>
      <c r="I114" s="13" t="s">
        <v>244</v>
      </c>
      <c r="J114"/>
      <c r="K114" s="4"/>
    </row>
    <row r="115" spans="1:11" x14ac:dyDescent="0.2">
      <c r="A115" s="4">
        <f>B115*C115</f>
        <v>23700</v>
      </c>
      <c r="B115" s="4">
        <v>300</v>
      </c>
      <c r="C115" s="4">
        <v>79</v>
      </c>
      <c r="D115" s="4" t="s">
        <v>89</v>
      </c>
      <c r="E115" s="4" t="s">
        <v>245</v>
      </c>
      <c r="F115" s="4">
        <v>2023</v>
      </c>
      <c r="G115" s="4" t="s">
        <v>246</v>
      </c>
      <c r="H115" s="4" t="s">
        <v>17</v>
      </c>
      <c r="I115" s="7" t="s">
        <v>247</v>
      </c>
      <c r="K115" s="4"/>
    </row>
    <row r="116" spans="1:11" x14ac:dyDescent="0.2">
      <c r="A116" s="4">
        <f t="shared" ref="A116:A119" si="9">B116*C116</f>
        <v>10425</v>
      </c>
      <c r="B116" s="4">
        <v>150</v>
      </c>
      <c r="C116" s="4">
        <v>69.5</v>
      </c>
      <c r="D116" s="4" t="s">
        <v>89</v>
      </c>
      <c r="E116" s="4" t="s">
        <v>245</v>
      </c>
      <c r="F116" s="4">
        <v>2023</v>
      </c>
      <c r="G116" s="4" t="s">
        <v>246</v>
      </c>
      <c r="H116" s="4" t="s">
        <v>17</v>
      </c>
      <c r="I116" s="7" t="s">
        <v>247</v>
      </c>
      <c r="K116" s="4"/>
    </row>
    <row r="117" spans="1:11" x14ac:dyDescent="0.2">
      <c r="A117" s="4">
        <f t="shared" si="9"/>
        <v>8800</v>
      </c>
      <c r="B117" s="4">
        <v>100</v>
      </c>
      <c r="C117" s="4">
        <v>88</v>
      </c>
      <c r="D117" s="4" t="s">
        <v>89</v>
      </c>
      <c r="E117" s="4" t="s">
        <v>245</v>
      </c>
      <c r="F117" s="4">
        <v>2023</v>
      </c>
      <c r="G117" s="4" t="s">
        <v>246</v>
      </c>
      <c r="H117" s="4" t="s">
        <v>17</v>
      </c>
      <c r="I117" s="7" t="s">
        <v>247</v>
      </c>
      <c r="K117" s="4"/>
    </row>
    <row r="118" spans="1:11" x14ac:dyDescent="0.2">
      <c r="A118" s="4">
        <f t="shared" si="9"/>
        <v>945</v>
      </c>
      <c r="B118" s="4">
        <v>15</v>
      </c>
      <c r="C118" s="4">
        <v>63</v>
      </c>
      <c r="D118" s="4" t="s">
        <v>89</v>
      </c>
      <c r="E118" s="4" t="s">
        <v>245</v>
      </c>
      <c r="F118" s="4">
        <v>2023</v>
      </c>
      <c r="G118" s="4" t="s">
        <v>246</v>
      </c>
      <c r="H118" s="4" t="s">
        <v>17</v>
      </c>
      <c r="I118" s="7" t="s">
        <v>247</v>
      </c>
      <c r="K118" s="4"/>
    </row>
    <row r="119" spans="1:11" x14ac:dyDescent="0.2">
      <c r="A119" s="4">
        <f t="shared" si="9"/>
        <v>4175</v>
      </c>
      <c r="B119" s="4">
        <v>50</v>
      </c>
      <c r="C119" s="4">
        <v>83.5</v>
      </c>
      <c r="D119" s="4" t="s">
        <v>89</v>
      </c>
      <c r="E119" s="4" t="s">
        <v>245</v>
      </c>
      <c r="F119" s="4">
        <v>2023</v>
      </c>
      <c r="G119" s="4" t="s">
        <v>246</v>
      </c>
      <c r="H119" s="4" t="s">
        <v>17</v>
      </c>
      <c r="I119" s="7" t="s">
        <v>247</v>
      </c>
      <c r="K119" s="4"/>
    </row>
    <row r="120" spans="1:11" x14ac:dyDescent="0.2">
      <c r="A120" s="4">
        <v>35834</v>
      </c>
      <c r="B120" s="4">
        <v>385</v>
      </c>
      <c r="C120" s="4">
        <f>A120/B120</f>
        <v>93.07532467532468</v>
      </c>
      <c r="D120" s="4" t="s">
        <v>9</v>
      </c>
      <c r="E120" s="4" t="s">
        <v>248</v>
      </c>
      <c r="F120" s="4">
        <v>2023</v>
      </c>
      <c r="G120" s="4" t="s">
        <v>249</v>
      </c>
      <c r="H120" s="4" t="s">
        <v>30</v>
      </c>
      <c r="I120" s="7" t="s">
        <v>250</v>
      </c>
    </row>
    <row r="121" spans="1:11" x14ac:dyDescent="0.2">
      <c r="A121" s="4">
        <v>18055</v>
      </c>
      <c r="B121" s="4">
        <v>71</v>
      </c>
      <c r="C121" s="4">
        <f>A121/B121</f>
        <v>254.29577464788733</v>
      </c>
      <c r="D121" s="4" t="s">
        <v>9</v>
      </c>
      <c r="E121" s="4" t="s">
        <v>248</v>
      </c>
      <c r="F121" s="4">
        <v>2023</v>
      </c>
      <c r="G121" s="4" t="s">
        <v>249</v>
      </c>
      <c r="H121" s="4" t="s">
        <v>30</v>
      </c>
      <c r="I121" s="7" t="s">
        <v>250</v>
      </c>
    </row>
    <row r="122" spans="1:11" x14ac:dyDescent="0.2">
      <c r="A122" s="4">
        <v>857000</v>
      </c>
      <c r="B122" s="4">
        <v>885</v>
      </c>
      <c r="C122" s="4">
        <f>A122/B122</f>
        <v>968.36158192090397</v>
      </c>
      <c r="D122" s="4" t="s">
        <v>14</v>
      </c>
      <c r="E122" s="4" t="s">
        <v>251</v>
      </c>
      <c r="F122" s="4">
        <v>2020</v>
      </c>
      <c r="G122" s="4" t="s">
        <v>252</v>
      </c>
      <c r="H122" s="4" t="s">
        <v>12</v>
      </c>
      <c r="I122" s="14" t="s">
        <v>253</v>
      </c>
    </row>
    <row r="123" spans="1:11" x14ac:dyDescent="0.2">
      <c r="A123" s="4">
        <v>15973</v>
      </c>
      <c r="B123" s="4">
        <v>100</v>
      </c>
      <c r="C123" s="4">
        <f>A123/B123</f>
        <v>159.72999999999999</v>
      </c>
      <c r="D123" s="4" t="s">
        <v>254</v>
      </c>
      <c r="E123" t="s">
        <v>255</v>
      </c>
      <c r="F123">
        <v>2022</v>
      </c>
      <c r="G123" t="s">
        <v>256</v>
      </c>
      <c r="H123" t="s">
        <v>257</v>
      </c>
      <c r="I123" s="13" t="s">
        <v>258</v>
      </c>
      <c r="J123"/>
    </row>
    <row r="124" spans="1:11" x14ac:dyDescent="0.2">
      <c r="A124" s="4">
        <v>15973</v>
      </c>
      <c r="B124" s="4">
        <v>1000</v>
      </c>
      <c r="C124" s="4">
        <f t="shared" ref="C124:C139" si="10">A124/B124</f>
        <v>15.973000000000001</v>
      </c>
      <c r="D124" s="4" t="s">
        <v>254</v>
      </c>
      <c r="E124" t="s">
        <v>255</v>
      </c>
      <c r="F124">
        <v>2022</v>
      </c>
      <c r="G124" t="s">
        <v>256</v>
      </c>
      <c r="H124" t="s">
        <v>257</v>
      </c>
      <c r="I124" s="13" t="s">
        <v>258</v>
      </c>
      <c r="J124"/>
    </row>
    <row r="125" spans="1:11" x14ac:dyDescent="0.2">
      <c r="A125" s="4">
        <v>8189</v>
      </c>
      <c r="B125" s="4">
        <v>50</v>
      </c>
      <c r="C125" s="4">
        <f t="shared" si="10"/>
        <v>163.78</v>
      </c>
      <c r="D125" s="4" t="s">
        <v>254</v>
      </c>
      <c r="E125" t="s">
        <v>255</v>
      </c>
      <c r="F125">
        <v>2022</v>
      </c>
      <c r="G125" t="s">
        <v>256</v>
      </c>
      <c r="H125" t="s">
        <v>257</v>
      </c>
      <c r="I125" s="13" t="s">
        <v>258</v>
      </c>
      <c r="J125"/>
    </row>
    <row r="126" spans="1:11" x14ac:dyDescent="0.2">
      <c r="A126" s="4">
        <v>8189</v>
      </c>
      <c r="B126" s="4">
        <v>100</v>
      </c>
      <c r="C126" s="4">
        <f t="shared" si="10"/>
        <v>81.89</v>
      </c>
      <c r="D126" s="4" t="s">
        <v>254</v>
      </c>
      <c r="E126" t="s">
        <v>255</v>
      </c>
      <c r="F126">
        <v>2022</v>
      </c>
      <c r="G126" t="s">
        <v>256</v>
      </c>
      <c r="H126" t="s">
        <v>257</v>
      </c>
      <c r="I126" s="13" t="s">
        <v>258</v>
      </c>
      <c r="J126"/>
    </row>
    <row r="127" spans="1:11" x14ac:dyDescent="0.2">
      <c r="A127" s="4">
        <v>8189</v>
      </c>
      <c r="B127" s="4">
        <v>500</v>
      </c>
      <c r="C127" s="4">
        <f t="shared" si="10"/>
        <v>16.378</v>
      </c>
      <c r="D127" s="4" t="s">
        <v>254</v>
      </c>
      <c r="E127" t="s">
        <v>255</v>
      </c>
      <c r="F127">
        <v>2022</v>
      </c>
      <c r="G127" t="s">
        <v>256</v>
      </c>
      <c r="H127" t="s">
        <v>257</v>
      </c>
      <c r="I127" s="13" t="s">
        <v>258</v>
      </c>
      <c r="J127"/>
    </row>
    <row r="128" spans="1:11" x14ac:dyDescent="0.2">
      <c r="A128" s="4">
        <v>8334</v>
      </c>
      <c r="B128" s="4">
        <v>50</v>
      </c>
      <c r="C128" s="4">
        <f t="shared" si="10"/>
        <v>166.68</v>
      </c>
      <c r="D128" s="4" t="s">
        <v>254</v>
      </c>
      <c r="E128" t="s">
        <v>255</v>
      </c>
      <c r="F128">
        <v>2022</v>
      </c>
      <c r="G128" t="s">
        <v>256</v>
      </c>
      <c r="H128" t="s">
        <v>257</v>
      </c>
      <c r="I128" s="13" t="s">
        <v>258</v>
      </c>
      <c r="J128"/>
    </row>
    <row r="129" spans="1:10" x14ac:dyDescent="0.2">
      <c r="A129" s="4">
        <v>8334</v>
      </c>
      <c r="B129" s="4">
        <v>100</v>
      </c>
      <c r="C129" s="4">
        <f t="shared" si="10"/>
        <v>83.34</v>
      </c>
      <c r="D129" s="4" t="s">
        <v>254</v>
      </c>
      <c r="E129" t="s">
        <v>255</v>
      </c>
      <c r="F129">
        <v>2022</v>
      </c>
      <c r="G129" t="s">
        <v>256</v>
      </c>
      <c r="H129" t="s">
        <v>257</v>
      </c>
      <c r="I129" s="13" t="s">
        <v>258</v>
      </c>
      <c r="J129"/>
    </row>
    <row r="130" spans="1:10" x14ac:dyDescent="0.2">
      <c r="A130" s="4">
        <v>8334</v>
      </c>
      <c r="B130" s="4">
        <v>500</v>
      </c>
      <c r="C130" s="4">
        <f t="shared" si="10"/>
        <v>16.667999999999999</v>
      </c>
      <c r="D130" s="4" t="s">
        <v>254</v>
      </c>
      <c r="E130" t="s">
        <v>255</v>
      </c>
      <c r="F130">
        <v>2022</v>
      </c>
      <c r="G130" t="s">
        <v>256</v>
      </c>
      <c r="H130" t="s">
        <v>257</v>
      </c>
      <c r="I130" s="13" t="s">
        <v>258</v>
      </c>
      <c r="J130"/>
    </row>
    <row r="131" spans="1:10" x14ac:dyDescent="0.2">
      <c r="A131" s="4">
        <v>4712</v>
      </c>
      <c r="B131" s="4">
        <v>77</v>
      </c>
      <c r="C131" s="4">
        <f t="shared" si="10"/>
        <v>61.194805194805198</v>
      </c>
      <c r="D131" s="4" t="s">
        <v>9</v>
      </c>
      <c r="E131" s="4" t="s">
        <v>259</v>
      </c>
      <c r="F131" s="4">
        <v>2023</v>
      </c>
      <c r="G131" s="4" t="s">
        <v>260</v>
      </c>
      <c r="H131" s="4" t="s">
        <v>114</v>
      </c>
      <c r="I131" s="7" t="s">
        <v>261</v>
      </c>
    </row>
    <row r="132" spans="1:10" x14ac:dyDescent="0.2">
      <c r="A132" s="4">
        <v>750</v>
      </c>
      <c r="B132" s="4">
        <v>15</v>
      </c>
      <c r="C132" s="4">
        <f t="shared" si="10"/>
        <v>50</v>
      </c>
      <c r="D132" s="4" t="s">
        <v>9</v>
      </c>
      <c r="E132" s="4" t="s">
        <v>262</v>
      </c>
      <c r="F132" s="4">
        <v>2023</v>
      </c>
      <c r="G132" s="4" t="s">
        <v>263</v>
      </c>
      <c r="H132" s="4" t="s">
        <v>264</v>
      </c>
      <c r="I132" s="7" t="s">
        <v>265</v>
      </c>
    </row>
    <row r="133" spans="1:10" x14ac:dyDescent="0.2">
      <c r="A133" s="4">
        <f>4058+3428</f>
        <v>7486</v>
      </c>
      <c r="B133" s="4">
        <v>181</v>
      </c>
      <c r="C133" s="4">
        <f t="shared" si="10"/>
        <v>41.35911602209945</v>
      </c>
      <c r="D133" s="4" t="s">
        <v>9</v>
      </c>
      <c r="E133" s="4" t="s">
        <v>266</v>
      </c>
      <c r="F133" s="4">
        <v>2023</v>
      </c>
      <c r="G133" s="4" t="s">
        <v>267</v>
      </c>
      <c r="H133" s="4" t="s">
        <v>114</v>
      </c>
      <c r="I133" s="7" t="s">
        <v>268</v>
      </c>
    </row>
    <row r="134" spans="1:10" x14ac:dyDescent="0.2">
      <c r="A134" s="4">
        <v>1999</v>
      </c>
      <c r="B134" s="4">
        <v>32</v>
      </c>
      <c r="C134" s="4">
        <f t="shared" si="10"/>
        <v>62.46875</v>
      </c>
      <c r="D134" s="4" t="s">
        <v>9</v>
      </c>
      <c r="E134" s="4" t="s">
        <v>266</v>
      </c>
      <c r="F134" s="4">
        <v>2023</v>
      </c>
      <c r="G134" s="4" t="s">
        <v>267</v>
      </c>
      <c r="H134" s="4" t="s">
        <v>114</v>
      </c>
      <c r="I134" s="7" t="s">
        <v>268</v>
      </c>
    </row>
    <row r="135" spans="1:10" x14ac:dyDescent="0.2">
      <c r="A135" s="4">
        <v>54044</v>
      </c>
      <c r="B135" s="4">
        <v>555</v>
      </c>
      <c r="C135" s="4">
        <f t="shared" si="10"/>
        <v>97.376576576576582</v>
      </c>
      <c r="D135" s="4" t="s">
        <v>9</v>
      </c>
      <c r="E135" s="4" t="s">
        <v>269</v>
      </c>
      <c r="F135" s="4">
        <v>2022</v>
      </c>
      <c r="G135" s="4" t="s">
        <v>270</v>
      </c>
      <c r="H135" s="4" t="s">
        <v>114</v>
      </c>
      <c r="I135" s="7" t="s">
        <v>271</v>
      </c>
    </row>
    <row r="136" spans="1:10" x14ac:dyDescent="0.2">
      <c r="A136" s="4">
        <v>4142</v>
      </c>
      <c r="B136" s="4">
        <v>1200</v>
      </c>
      <c r="C136" s="4">
        <f t="shared" si="10"/>
        <v>3.4516666666666667</v>
      </c>
      <c r="D136" s="4" t="s">
        <v>272</v>
      </c>
      <c r="E136" t="s">
        <v>273</v>
      </c>
      <c r="F136">
        <v>2021</v>
      </c>
      <c r="G136" s="4" t="s">
        <v>274</v>
      </c>
      <c r="H136" t="s">
        <v>114</v>
      </c>
      <c r="I136" s="13" t="s">
        <v>275</v>
      </c>
    </row>
    <row r="137" spans="1:10" x14ac:dyDescent="0.2">
      <c r="A137" s="4">
        <v>16000</v>
      </c>
      <c r="B137" s="4">
        <v>1500</v>
      </c>
      <c r="C137" s="4">
        <f t="shared" si="10"/>
        <v>10.666666666666666</v>
      </c>
      <c r="D137" s="4" t="s">
        <v>272</v>
      </c>
      <c r="E137" t="s">
        <v>273</v>
      </c>
      <c r="F137">
        <v>2021</v>
      </c>
      <c r="G137" s="4" t="s">
        <v>274</v>
      </c>
      <c r="H137" t="s">
        <v>114</v>
      </c>
      <c r="I137" s="13" t="s">
        <v>275</v>
      </c>
    </row>
    <row r="138" spans="1:10" x14ac:dyDescent="0.2">
      <c r="A138" s="4">
        <v>114543</v>
      </c>
      <c r="B138" s="4">
        <v>3584</v>
      </c>
      <c r="C138" s="4">
        <f t="shared" si="10"/>
        <v>31.959542410714285</v>
      </c>
      <c r="D138" s="4" t="s">
        <v>9</v>
      </c>
      <c r="E138" s="4" t="s">
        <v>276</v>
      </c>
      <c r="F138" s="4">
        <v>2023</v>
      </c>
      <c r="G138" s="4" t="s">
        <v>277</v>
      </c>
      <c r="H138" s="4" t="s">
        <v>12</v>
      </c>
      <c r="I138" s="7" t="s">
        <v>278</v>
      </c>
    </row>
    <row r="139" spans="1:10" x14ac:dyDescent="0.2">
      <c r="A139" s="4">
        <v>71095</v>
      </c>
      <c r="B139" s="4">
        <v>1961</v>
      </c>
      <c r="C139" s="4">
        <f t="shared" si="10"/>
        <v>36.254462009178994</v>
      </c>
      <c r="D139" s="4" t="s">
        <v>9</v>
      </c>
      <c r="E139" s="4" t="s">
        <v>276</v>
      </c>
      <c r="F139" s="4">
        <v>2023</v>
      </c>
      <c r="G139" s="4" t="s">
        <v>277</v>
      </c>
      <c r="H139" s="4" t="s">
        <v>12</v>
      </c>
      <c r="I139" s="7" t="s">
        <v>278</v>
      </c>
    </row>
  </sheetData>
  <hyperlinks>
    <hyperlink ref="I2" r:id="rId1" xr:uid="{D6531994-D357-6B4A-9650-A2431B2C48C2}"/>
    <hyperlink ref="I3" r:id="rId2" xr:uid="{E1CA39B2-FF71-FA47-B913-294B599623B2}"/>
    <hyperlink ref="I8" r:id="rId3" xr:uid="{08763741-9E91-5841-AA48-645AD223FBB0}"/>
    <hyperlink ref="I9" r:id="rId4" xr:uid="{EBB8AEEF-F7A1-134C-8A7E-9776FF90046D}"/>
    <hyperlink ref="I10" r:id="rId5" xr:uid="{99B4A3A6-6E1A-7F4E-9FBE-461D2AE9379C}"/>
    <hyperlink ref="I11" r:id="rId6" xr:uid="{122821B8-46E1-004F-A980-81BABD9FFAB3}"/>
    <hyperlink ref="I12" r:id="rId7" xr:uid="{4E45F2E7-814C-E54A-AC9C-6E6AE7216BD9}"/>
    <hyperlink ref="I13" r:id="rId8" xr:uid="{7786606C-8FF0-5949-9E6C-B5120593DB38}"/>
    <hyperlink ref="I14" r:id="rId9" xr:uid="{0EC79D52-BABD-2B4C-B7C6-3C81472E15AB}"/>
    <hyperlink ref="I15" r:id="rId10" xr:uid="{4B146091-7989-6745-A350-002B33B293C9}"/>
    <hyperlink ref="I16" r:id="rId11" xr:uid="{7A24F06E-8676-E34B-A59E-24F62EFBD6B5}"/>
    <hyperlink ref="I17" r:id="rId12" xr:uid="{86BCB16E-1CE5-3645-AA62-F799A5D3F34C}"/>
    <hyperlink ref="I18" r:id="rId13" xr:uid="{41714705-5EAE-7248-BEAA-0EBE83F3F49A}"/>
    <hyperlink ref="I19" r:id="rId14" display="https://doi.org/10.1016/j.cell.2018.05.019 " xr:uid="{95ACC633-5085-434E-AFE6-49D31F91885C}"/>
    <hyperlink ref="I20" r:id="rId15" display="https://doi.org/10.1016/j.cell.2018.05.019 " xr:uid="{95D284E3-E70D-C843-8086-65868B578F39}"/>
    <hyperlink ref="I21" r:id="rId16" display="https://doi.org/10.1016/j.cell.2018.05.019 " xr:uid="{9C7D9E78-1AC9-CB43-AD7A-F10476D0B3B7}"/>
    <hyperlink ref="I22" r:id="rId17" xr:uid="{7CDF9E70-D8FF-0C40-875A-56F5B4A58393}"/>
    <hyperlink ref="I23" r:id="rId18" display="https://doi.org/10.1016/j.cell.2019.11.010 " xr:uid="{ABF5F789-FFE9-6640-BE80-B36139435DB5}"/>
    <hyperlink ref="I24" r:id="rId19" display="https://doi.org/10.1016/j.cell.2019.11.010 " xr:uid="{9C24095B-32C4-F848-B1B3-2DC83A0657BE}"/>
    <hyperlink ref="I25" r:id="rId20" display="https://doi.org/10.1016/j.cell.2019.11.010 " xr:uid="{F8C30D5E-E1E2-5E42-9D20-A360A35E2CEC}"/>
    <hyperlink ref="I26" r:id="rId21" display="https://doi.org/10.1016/j.cell.2019.11.010 " xr:uid="{6D92DA76-BFED-4D47-B2E9-E9E535125F98}"/>
    <hyperlink ref="I27" r:id="rId22" display="https://doi.org/10.1016/j.cell.2019.11.010 " xr:uid="{0BA64925-151A-E249-BA2E-7D06DCBDC85B}"/>
    <hyperlink ref="I28" r:id="rId23" display="https://doi.org/10.1016/j.cell.2019.11.010 " xr:uid="{562D0880-ABF0-C844-A3D3-ECFCB55DC796}"/>
    <hyperlink ref="I29" r:id="rId24" display="https://doi.org/10.1016/j.cell.2019.11.010 " xr:uid="{47C38ED3-612D-3041-899C-EF7B65661558}"/>
    <hyperlink ref="I30" r:id="rId25" xr:uid="{153EB0B2-C784-3145-B227-AADC7F3591F3}"/>
    <hyperlink ref="I31" r:id="rId26" xr:uid="{4B5A380F-EA3B-1142-94B1-688F9C919166}"/>
    <hyperlink ref="I32" r:id="rId27" xr:uid="{7F0E3CF3-A538-1448-99A9-F3D5F8E33C1F}"/>
    <hyperlink ref="I33" r:id="rId28" xr:uid="{8FFE534A-5094-7643-B7FA-12D5F30F9FAE}"/>
    <hyperlink ref="I36" r:id="rId29" xr:uid="{71CDA6D2-18B1-CD40-B86E-F6EA3FB3E599}"/>
    <hyperlink ref="I37" r:id="rId30" xr:uid="{A10DF695-44FE-8847-BA6E-23EEC5F23154}"/>
    <hyperlink ref="I38" r:id="rId31" xr:uid="{76E6D467-E679-AC4C-BD2B-584157904F94}"/>
    <hyperlink ref="I34" r:id="rId32" xr:uid="{50CD5571-AEE4-4F4F-817D-E2275076620F}"/>
    <hyperlink ref="I35" r:id="rId33" xr:uid="{4F9E1129-C4FE-074C-8B71-922BC1A2E827}"/>
    <hyperlink ref="I39" r:id="rId34" xr:uid="{953E1000-F230-CB46-BD8F-893C439BFCAB}"/>
    <hyperlink ref="I40" r:id="rId35" xr:uid="{F676DD2E-A8BF-D14A-BE14-2614137BAF66}"/>
    <hyperlink ref="I41" r:id="rId36" xr:uid="{07280407-D407-BA4E-A35E-275BBF35101E}"/>
    <hyperlink ref="I42" r:id="rId37" xr:uid="{BFA4D520-CB88-C342-8C8E-2D34F8C48142}"/>
    <hyperlink ref="I43" r:id="rId38" xr:uid="{EF7B4160-3474-604F-B16C-37BA8795D55C}"/>
    <hyperlink ref="I44" r:id="rId39" xr:uid="{C1C70DE2-7482-1A48-A777-DAB17C52305E}"/>
    <hyperlink ref="I45" r:id="rId40" xr:uid="{C967BB02-5A07-8640-953C-74E6F5F906F7}"/>
    <hyperlink ref="I46" r:id="rId41" xr:uid="{C02600A8-E612-6C43-BE81-93C820E82EB9}"/>
    <hyperlink ref="I54" r:id="rId42" xr:uid="{26D13ABC-7F50-1540-B4A5-B05E69D0E33E}"/>
    <hyperlink ref="I55" r:id="rId43" xr:uid="{64698FA5-8F90-774B-B194-B4D4D4308406}"/>
    <hyperlink ref="I56" r:id="rId44" xr:uid="{A4F65ABF-1BBC-CD40-A639-2BF63522937F}"/>
    <hyperlink ref="I57" r:id="rId45" xr:uid="{7B86E975-7A13-444A-92C8-A2B01A052396}"/>
    <hyperlink ref="I58" r:id="rId46" xr:uid="{27956A07-E7F5-E448-AE9F-A618A44843F4}"/>
    <hyperlink ref="I59" r:id="rId47" xr:uid="{953B0C67-A820-F84C-A6F6-DB3C1017271D}"/>
    <hyperlink ref="I60" r:id="rId48" xr:uid="{6FF93A7E-641D-A74B-8EDE-D47C9D6F82B0}"/>
    <hyperlink ref="I61" r:id="rId49" xr:uid="{88A11AEB-9F08-A84F-B470-D885D47EE092}"/>
    <hyperlink ref="I62" r:id="rId50" xr:uid="{C4E521B6-3D90-CF45-869A-370B1C6555F2}"/>
    <hyperlink ref="I63" r:id="rId51" xr:uid="{DB2A2D87-1791-5040-911F-481DCB9BACA6}"/>
    <hyperlink ref="I64" r:id="rId52" xr:uid="{B41015F4-C530-CF4A-AF2A-D4EE9F1DE91A}"/>
    <hyperlink ref="I65" r:id="rId53" xr:uid="{0A014C59-2C1F-BC47-AAFC-B30B229C0499}"/>
    <hyperlink ref="I66" r:id="rId54" xr:uid="{507336C5-74ED-514D-87C1-C63C323C5BB0}"/>
    <hyperlink ref="I67" r:id="rId55" xr:uid="{D1184A23-7B46-B141-B0E4-FA5434112AE6}"/>
    <hyperlink ref="I68" r:id="rId56" xr:uid="{FE02975B-A0F0-B14D-8592-02A9F7D28BC1}"/>
    <hyperlink ref="I69" r:id="rId57" xr:uid="{5D0A618E-85A9-D84D-BC69-2AAC0C1A9E41}"/>
    <hyperlink ref="I70" r:id="rId58" xr:uid="{877082A0-0134-0B4F-9AC7-44F9FEAB1259}"/>
    <hyperlink ref="I71" r:id="rId59" xr:uid="{F838CE6F-6D67-634A-8936-97148F866CD7}"/>
    <hyperlink ref="I72" r:id="rId60" xr:uid="{539AABFB-F58D-B345-9D37-8983DDBA48C2}"/>
    <hyperlink ref="I74" r:id="rId61" xr:uid="{B0BF8905-62A8-4C4C-AA56-84E8AB7C1151}"/>
    <hyperlink ref="I75" r:id="rId62" xr:uid="{765DFBCD-F264-3A49-B1C8-5EE7F0458F7C}"/>
    <hyperlink ref="I76" r:id="rId63" xr:uid="{CA7B2E0C-C19B-0042-9F25-02B904203245}"/>
    <hyperlink ref="I77" r:id="rId64" xr:uid="{102CF41E-4A48-0E4B-B0B3-03A72E77EE19}"/>
    <hyperlink ref="I81" r:id="rId65" xr:uid="{48772362-EB01-DE4C-8D79-3936C4983222}"/>
    <hyperlink ref="I78:I79" r:id="rId66" display="https://dx.doi.org/10.2139/ssrn.4344672" xr:uid="{DADDD82E-79E3-B541-AFDB-D2C21DEB0E14}"/>
    <hyperlink ref="I80" r:id="rId67" display="https://dx.doi.org/10.2139/ssrn.4344672" xr:uid="{7F29544F-ED7D-334C-8AA0-C9302D55FD11}"/>
    <hyperlink ref="I82" r:id="rId68" xr:uid="{92DA85F1-49FB-2649-AD32-5B7A13AE8478}"/>
    <hyperlink ref="I83" r:id="rId69" xr:uid="{B115E0FE-A59D-7C43-811A-E9E574F931F3}"/>
    <hyperlink ref="I84" r:id="rId70" xr:uid="{EFC5AB93-4E1A-8444-8390-801A771D09A5}"/>
    <hyperlink ref="I85" r:id="rId71" xr:uid="{D8BE4C93-7581-A543-A8F7-FCE6C8319F8F}"/>
    <hyperlink ref="I86" r:id="rId72" xr:uid="{9135C92A-AA42-9E40-8AD1-410FDC9C2F01}"/>
    <hyperlink ref="I87" r:id="rId73" xr:uid="{73DF03B0-D4DC-E048-A080-DBA09675CD81}"/>
    <hyperlink ref="I88" r:id="rId74" xr:uid="{F95671FF-A971-194A-89EB-C989702E9044}"/>
    <hyperlink ref="I89" r:id="rId75" xr:uid="{FD9E766B-71B8-3644-A1AB-FB5BE9E55033}"/>
    <hyperlink ref="I90" r:id="rId76" xr:uid="{0DF4AFE0-5E0D-7B42-903C-4761B597A5E6}"/>
    <hyperlink ref="I91" r:id="rId77" xr:uid="{5A5F4796-AD3D-B24D-9BF2-0E720C9A7087}"/>
    <hyperlink ref="I92" r:id="rId78" xr:uid="{532784F2-334F-8D4F-808C-1ADBEC456322}"/>
    <hyperlink ref="I93" r:id="rId79" xr:uid="{2A9B30F9-1D56-0E4E-9DFA-3D7D06D3C113}"/>
    <hyperlink ref="I94" r:id="rId80" xr:uid="{C48738D7-36AD-F84B-848A-A45A14CF566A}"/>
    <hyperlink ref="I95" r:id="rId81" xr:uid="{AB3FBEFF-EBB1-324D-B732-50096B9C4201}"/>
    <hyperlink ref="I96" r:id="rId82" xr:uid="{AAC3E052-8A34-DF4C-86B0-0855D1C46CB6}"/>
    <hyperlink ref="I97" r:id="rId83" xr:uid="{0C87B140-2655-E942-AEEB-91537B515C8A}"/>
    <hyperlink ref="I98" r:id="rId84" xr:uid="{F8AE1B8F-0C85-C543-BFA6-155507C004CA}"/>
    <hyperlink ref="I100" r:id="rId85" xr:uid="{A828AF77-D253-1A40-9F46-AAF0A17ECCD9}"/>
    <hyperlink ref="I101" r:id="rId86" xr:uid="{1C574669-3986-8943-B1C3-4B4C9EB89E83}"/>
    <hyperlink ref="I102" r:id="rId87" xr:uid="{AFE80614-30ED-1440-AA34-32203F6BCF28}"/>
    <hyperlink ref="I103" r:id="rId88" xr:uid="{23166A93-7CE6-8B44-BB1F-738539169019}"/>
    <hyperlink ref="I104" r:id="rId89" xr:uid="{2915EA2A-E2A5-E845-969F-AAC7512897A8}"/>
    <hyperlink ref="I105" r:id="rId90" xr:uid="{6C4D901A-F477-6F4C-A9FA-BE8D9F169BD4}"/>
    <hyperlink ref="I106" r:id="rId91" xr:uid="{DCDCE980-238E-9A48-A47C-650C8666DB31}"/>
    <hyperlink ref="I107" r:id="rId92" xr:uid="{3930DFA7-9C70-F049-B27F-892615E7E495}"/>
    <hyperlink ref="I99" r:id="rId93" xr:uid="{EE38D114-B450-2847-9BEB-6D883EE19A45}"/>
    <hyperlink ref="I108" r:id="rId94" xr:uid="{B7C166ED-EAA6-9344-99B4-B8D4000BF089}"/>
    <hyperlink ref="I109" r:id="rId95" xr:uid="{174AB598-F055-EC40-998F-02E423A7CE31}"/>
    <hyperlink ref="I110" r:id="rId96" xr:uid="{68D973B6-A2FC-5E4B-BDCA-EF874BCF111A}"/>
    <hyperlink ref="I111" r:id="rId97" xr:uid="{DD54247A-C84E-024A-B276-F6247E6C9469}"/>
    <hyperlink ref="I112" r:id="rId98" xr:uid="{4668585F-F4EB-7546-8831-93F54F30E3BE}"/>
    <hyperlink ref="I113" r:id="rId99" xr:uid="{7F30DD0A-1649-244E-B793-EFF766FC3FDE}"/>
    <hyperlink ref="I114" r:id="rId100" xr:uid="{40C6EECE-0317-B640-AE69-CB4F67AD5876}"/>
    <hyperlink ref="I115" r:id="rId101" xr:uid="{FCD48DE5-2D63-7A4B-807C-3BF34170772A}"/>
    <hyperlink ref="I116" r:id="rId102" xr:uid="{09A7127E-DDEA-154F-ACCE-0B1202A7205F}"/>
    <hyperlink ref="I117" r:id="rId103" xr:uid="{A5312A89-7D95-A64E-9189-EC992A845FCF}"/>
    <hyperlink ref="I118" r:id="rId104" xr:uid="{5C27C3CE-1344-4244-881E-0FA9CF17A54B}"/>
    <hyperlink ref="I119" r:id="rId105" xr:uid="{599B57E1-0896-9241-BF0E-AF13DFCFF26B}"/>
    <hyperlink ref="I120" r:id="rId106" xr:uid="{D31E24DB-7CD7-A34A-8531-26AB79821BA7}"/>
    <hyperlink ref="I121" r:id="rId107" xr:uid="{CE55F885-2289-9E4A-8432-7B7F82D5DAEE}"/>
    <hyperlink ref="I122" r:id="rId108" xr:uid="{9FBDBE6C-8F75-C74E-8E8E-0105C020F177}"/>
    <hyperlink ref="I123" r:id="rId109" xr:uid="{BA2724D6-0C41-8B49-99CB-5B94CC38D451}"/>
    <hyperlink ref="I124" r:id="rId110" xr:uid="{99108535-13FA-6141-97F6-CB4CF48D113D}"/>
    <hyperlink ref="I125" r:id="rId111" xr:uid="{8EB49AFE-5F61-6C4C-8381-F5530FDBD44D}"/>
    <hyperlink ref="I126" r:id="rId112" xr:uid="{E05E13B6-EF61-3A4D-A347-B8FAEF802015}"/>
    <hyperlink ref="I127" r:id="rId113" xr:uid="{A02E0F96-50DC-9D4D-BD7E-6F289A36DAE8}"/>
    <hyperlink ref="I128" r:id="rId114" xr:uid="{D99A2E0F-874E-8149-BF31-5385733A76AA}"/>
    <hyperlink ref="I129" r:id="rId115" xr:uid="{B661B830-73F9-7A43-ACF2-903881D506FE}"/>
    <hyperlink ref="I130" r:id="rId116" xr:uid="{E28959A4-FD43-DC42-A7D1-7EB5ECD53302}"/>
    <hyperlink ref="I131" r:id="rId117" xr:uid="{63DE643A-FB8F-1946-9D8A-A75CCA408249}"/>
    <hyperlink ref="I132" r:id="rId118" xr:uid="{BEDFE8EF-8BA1-E144-A809-91819DE630F7}"/>
    <hyperlink ref="I133" r:id="rId119" xr:uid="{866CBD90-0D19-6A4B-B4A5-F28B78AE86A1}"/>
    <hyperlink ref="I134" r:id="rId120" xr:uid="{B14A1453-ADAF-B64B-AC9B-8F6EEE5C9E2C}"/>
    <hyperlink ref="I135" r:id="rId121" xr:uid="{BF2C3F55-463E-334E-B841-FF88DC9AC7E7}"/>
    <hyperlink ref="I136" r:id="rId122" xr:uid="{63EA1594-FD74-9C4F-852D-0F47098A1E56}"/>
    <hyperlink ref="I137" r:id="rId123" xr:uid="{5C801366-ED35-FC4C-B602-34A062628560}"/>
    <hyperlink ref="I138" r:id="rId124" xr:uid="{AF45F4F2-A1C5-444F-8B91-31834F9DA936}"/>
    <hyperlink ref="I139" r:id="rId125" xr:uid="{4E198AFE-6521-7E4A-82B7-CBF5F2CC7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2023-03-21T09:59:35Z</dcterms:created>
  <dcterms:modified xsi:type="dcterms:W3CDTF">2023-09-12T14:45:53Z</dcterms:modified>
</cp:coreProperties>
</file>