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4C78EE7-C6D4-4562-8E4C-A875FBB3B4FE}" xr6:coauthVersionLast="47" xr6:coauthVersionMax="47" xr10:uidLastSave="{00000000-0000-0000-0000-000000000000}"/>
  <bookViews>
    <workbookView xWindow="11520" yWindow="0" windowWidth="11520" windowHeight="12360" activeTab="2" xr2:uid="{00000000-000D-0000-FFFF-FFFF00000000}"/>
  </bookViews>
  <sheets>
    <sheet name="backlog" sheetId="1" r:id="rId1"/>
    <sheet name="calcs" sheetId="2" r:id="rId2"/>
    <sheet name="report" sheetId="3" r:id="rId3"/>
  </sheets>
  <definedNames>
    <definedName name="_xlchart.v1.0" hidden="1">report!$A$2</definedName>
    <definedName name="_xlchart.v1.1" hidden="1">calcs!$B$8:$B$16</definedName>
    <definedName name="_xlchart.v1.10" hidden="1">calcs!$F$7</definedName>
    <definedName name="_xlchart.v1.11" hidden="1">calcs!$F$8:$F$16</definedName>
    <definedName name="_xlchart.v1.12" hidden="1">report!$A$2</definedName>
    <definedName name="_xlchart.v1.13" hidden="1">report!$A$2</definedName>
    <definedName name="_xlchart.v1.2" hidden="1">calcs!$E$7</definedName>
    <definedName name="_xlchart.v1.3" hidden="1">calcs!$E$8:$E$16</definedName>
    <definedName name="_xlchart.v1.4" hidden="1">calcs!$F$7</definedName>
    <definedName name="_xlchart.v1.5" hidden="1">calcs!$F$8:$F$16</definedName>
    <definedName name="_xlchart.v1.6" hidden="1">report!$A$2</definedName>
    <definedName name="_xlchart.v1.7" hidden="1">calcs!$B$8:$B$16</definedName>
    <definedName name="_xlchart.v1.8" hidden="1">calcs!$E$7</definedName>
    <definedName name="_xlchart.v1.9" hidden="1">calcs!$E$8:$E$16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9" i="2"/>
  <c r="D10" i="2"/>
  <c r="D9" i="2"/>
  <c r="E11" i="2"/>
  <c r="E10" i="2"/>
  <c r="E12" i="2"/>
  <c r="E13" i="2"/>
  <c r="E14" i="2"/>
  <c r="E15" i="2"/>
  <c r="E16" i="2"/>
  <c r="E8" i="2"/>
  <c r="E9" i="2" s="1"/>
  <c r="C11" i="2"/>
  <c r="C12" i="2"/>
  <c r="C13" i="2"/>
  <c r="C14" i="2"/>
  <c r="C15" i="2"/>
  <c r="C16" i="2"/>
  <c r="C8" i="2"/>
  <c r="C10" i="2"/>
  <c r="C9" i="2"/>
  <c r="A9" i="2"/>
  <c r="A10" i="2"/>
  <c r="A11" i="2"/>
  <c r="A12" i="2"/>
  <c r="A13" i="2"/>
  <c r="A14" i="2"/>
  <c r="A15" i="2"/>
  <c r="A16" i="2"/>
  <c r="A8" i="2"/>
  <c r="E2" i="2"/>
  <c r="E1" i="2"/>
  <c r="C1" i="1"/>
  <c r="E4" i="2" l="1"/>
  <c r="E5" i="2"/>
  <c r="E3" i="2"/>
</calcChain>
</file>

<file path=xl/sharedStrings.xml><?xml version="1.0" encoding="utf-8"?>
<sst xmlns="http://schemas.openxmlformats.org/spreadsheetml/2006/main" count="22" uniqueCount="22">
  <si>
    <t>№</t>
  </si>
  <si>
    <t>Задача</t>
  </si>
  <si>
    <t>Оценка</t>
  </si>
  <si>
    <t>Пришла</t>
  </si>
  <si>
    <t>Ушла</t>
  </si>
  <si>
    <t>Скачать Docker</t>
  </si>
  <si>
    <t>Выяснить, что с виртуализацией, вклюить ее</t>
  </si>
  <si>
    <t>Установить Docker</t>
  </si>
  <si>
    <t>Скачать и развернуть первый контейнер</t>
  </si>
  <si>
    <t>Найти ошибку в запуске Docker, устранить ее</t>
  </si>
  <si>
    <t>Сумма всех работ:</t>
  </si>
  <si>
    <t>Исходное количество работы:</t>
  </si>
  <si>
    <t>Последний спринт:</t>
  </si>
  <si>
    <t>Средняя скорость выполнения:</t>
  </si>
  <si>
    <t>Средняя скорость поступления:</t>
  </si>
  <si>
    <t>Осталось работы:</t>
  </si>
  <si>
    <t>N</t>
  </si>
  <si>
    <t>Sprint</t>
  </si>
  <si>
    <t>Ушло</t>
  </si>
  <si>
    <t>Пришло</t>
  </si>
  <si>
    <t>Выполнение</t>
  </si>
  <si>
    <t>Добавление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</si>
</sst>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Burndown chart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calcs!$E$7</c:f>
              <c:strCache>
                <c:ptCount val="1"/>
                <c:pt idx="0">
                  <c:v>Выполнение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calcs!$E$8:$E$16</c:f>
              <c:numCache>
                <c:formatCode>General</c:formatCode>
                <c:ptCount val="9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5-4629-8CD0-4F5009162838}"/>
            </c:ext>
          </c:extLst>
        </c:ser>
        <c:ser>
          <c:idx val="1"/>
          <c:order val="1"/>
          <c:tx>
            <c:strRef>
              <c:f>calcs!$F$7</c:f>
              <c:strCache>
                <c:ptCount val="1"/>
                <c:pt idx="0">
                  <c:v>Добавление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calcs!$F$8:$F$16</c:f>
              <c:numCache>
                <c:formatCode>General</c:formatCode>
                <c:ptCount val="9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5-4629-8CD0-4F500916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1236552"/>
        <c:axId val="601244832"/>
      </c:barChart>
      <c:catAx>
        <c:axId val="60123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Спринт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244832"/>
        <c:crosses val="autoZero"/>
        <c:auto val="1"/>
        <c:lblAlgn val="ctr"/>
        <c:lblOffset val="100"/>
        <c:noMultiLvlLbl val="0"/>
      </c:catAx>
      <c:valAx>
        <c:axId val="6012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Задачи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23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6</xdr:row>
      <xdr:rowOff>72390</xdr:rowOff>
    </xdr:from>
    <xdr:to>
      <xdr:col>9</xdr:col>
      <xdr:colOff>220980</xdr:colOff>
      <xdr:row>26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04BF8A-0523-D813-CFEC-8EDB9DF9F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C3" sqref="C3"/>
    </sheetView>
  </sheetViews>
  <sheetFormatPr defaultRowHeight="14.4" x14ac:dyDescent="0.3"/>
  <cols>
    <col min="2" max="2" width="40.109375" customWidth="1"/>
  </cols>
  <sheetData>
    <row r="1" spans="1:5" x14ac:dyDescent="0.3">
      <c r="B1" s="4" t="s">
        <v>10</v>
      </c>
      <c r="C1" s="1">
        <f>SUM(C3:C7)</f>
        <v>8</v>
      </c>
    </row>
    <row r="2" spans="1:5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x14ac:dyDescent="0.3">
      <c r="A3" s="3">
        <v>1</v>
      </c>
      <c r="B3" s="3" t="s">
        <v>5</v>
      </c>
      <c r="C3" s="3">
        <v>1</v>
      </c>
      <c r="D3" s="3">
        <v>0</v>
      </c>
      <c r="E3" s="3">
        <v>1</v>
      </c>
    </row>
    <row r="4" spans="1:5" x14ac:dyDescent="0.3">
      <c r="A4" s="3">
        <v>2</v>
      </c>
      <c r="B4" s="3" t="s">
        <v>6</v>
      </c>
      <c r="C4" s="3">
        <v>2</v>
      </c>
      <c r="D4" s="3">
        <v>0</v>
      </c>
      <c r="E4" s="3">
        <v>1</v>
      </c>
    </row>
    <row r="5" spans="1:5" x14ac:dyDescent="0.3">
      <c r="A5" s="3">
        <v>3</v>
      </c>
      <c r="B5" s="3" t="s">
        <v>7</v>
      </c>
      <c r="C5" s="3">
        <v>1</v>
      </c>
      <c r="D5" s="3">
        <v>0</v>
      </c>
      <c r="E5" s="3">
        <v>2</v>
      </c>
    </row>
    <row r="6" spans="1:5" x14ac:dyDescent="0.3">
      <c r="A6" s="3">
        <v>4</v>
      </c>
      <c r="B6" s="3" t="s">
        <v>8</v>
      </c>
      <c r="C6" s="3">
        <v>2</v>
      </c>
      <c r="D6" s="3">
        <v>0</v>
      </c>
      <c r="E6" s="3"/>
    </row>
    <row r="7" spans="1:5" x14ac:dyDescent="0.3">
      <c r="A7" s="3">
        <v>5</v>
      </c>
      <c r="B7" s="3" t="s">
        <v>9</v>
      </c>
      <c r="C7" s="3">
        <v>2</v>
      </c>
      <c r="D7" s="3">
        <v>1</v>
      </c>
      <c r="E7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122C-EC79-4FBA-9C21-2147A3E7CAEC}">
  <dimension ref="A1:F16"/>
  <sheetViews>
    <sheetView workbookViewId="0">
      <selection activeCell="C11" sqref="C11"/>
    </sheetView>
  </sheetViews>
  <sheetFormatPr defaultRowHeight="14.4" x14ac:dyDescent="0.3"/>
  <cols>
    <col min="4" max="4" width="10.33203125" customWidth="1"/>
    <col min="5" max="5" width="11.88671875" bestFit="1" customWidth="1"/>
    <col min="6" max="6" width="11.77734375" bestFit="1" customWidth="1"/>
  </cols>
  <sheetData>
    <row r="1" spans="1:6" x14ac:dyDescent="0.3">
      <c r="B1" t="s">
        <v>11</v>
      </c>
      <c r="E1">
        <f>SUMIF(backlog!D3:D7, 0, backlog!C3:C7)</f>
        <v>6</v>
      </c>
    </row>
    <row r="2" spans="1:6" x14ac:dyDescent="0.3">
      <c r="B2" t="s">
        <v>12</v>
      </c>
      <c r="E2">
        <f>MAX(backlog!E3:E7)</f>
        <v>2</v>
      </c>
    </row>
    <row r="3" spans="1:6" x14ac:dyDescent="0.3">
      <c r="B3" t="s">
        <v>13</v>
      </c>
      <c r="E3">
        <f>AVERAGE(C8:C16)</f>
        <v>2</v>
      </c>
    </row>
    <row r="4" spans="1:6" x14ac:dyDescent="0.3">
      <c r="B4" t="s">
        <v>14</v>
      </c>
      <c r="E4" s="6">
        <f>AVERAGE(D8:D16)</f>
        <v>0.66666666666666663</v>
      </c>
    </row>
    <row r="5" spans="1:6" x14ac:dyDescent="0.3">
      <c r="B5" t="s">
        <v>15</v>
      </c>
      <c r="E5">
        <f>E1-SUM(C8:C16)+SUM(D8:D16)</f>
        <v>2</v>
      </c>
    </row>
    <row r="7" spans="1:6" x14ac:dyDescent="0.3">
      <c r="A7" s="2" t="s">
        <v>16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</row>
    <row r="8" spans="1:6" x14ac:dyDescent="0.3">
      <c r="A8">
        <f>B8-$E$2</f>
        <v>-2</v>
      </c>
      <c r="B8">
        <v>0</v>
      </c>
      <c r="C8">
        <f>IF(B8&lt;=$E$2,SUMIF(backlog!$E$3:$E$7,calcs!B8,backlog!$C$3:$C$7),"")</f>
        <v>0</v>
      </c>
      <c r="D8">
        <v>0</v>
      </c>
      <c r="E8">
        <f>E1</f>
        <v>6</v>
      </c>
      <c r="F8">
        <v>0</v>
      </c>
    </row>
    <row r="9" spans="1:6" x14ac:dyDescent="0.3">
      <c r="A9">
        <f t="shared" ref="A9:A16" si="0">B9-$E$2</f>
        <v>-1</v>
      </c>
      <c r="B9">
        <v>1</v>
      </c>
      <c r="C9">
        <f>IF(B9&lt;=$E$2,SUMIF(backlog!$E$3:$E$7,calcs!B9,backlog!$C$3:$C$7),"")</f>
        <v>3</v>
      </c>
      <c r="D9">
        <f>IF(B9&lt;=$E$2,SUMIF(backlog!$D$3:$D$7,calcs!B9,backlog!$C$3:$C$7), #N/A)</f>
        <v>2</v>
      </c>
      <c r="E9">
        <f>IF(B8&lt;=$E$2, E8-C9, #N/A)</f>
        <v>3</v>
      </c>
      <c r="F9">
        <f>IF(C9&lt;&gt;"", -D9+F8, #N/A)</f>
        <v>-2</v>
      </c>
    </row>
    <row r="10" spans="1:6" x14ac:dyDescent="0.3">
      <c r="A10">
        <f t="shared" si="0"/>
        <v>0</v>
      </c>
      <c r="B10">
        <v>2</v>
      </c>
      <c r="C10">
        <f>IF(B10&lt;=$E$2,SUMIF(backlog!$E$3:$E$7,calcs!B10,backlog!$C$3:$C$7),"")</f>
        <v>3</v>
      </c>
      <c r="D10">
        <f>IF(B10&lt;=$E$2,SUMIF(backlog!$D$3:$D$7,calcs!B10,backlog!$C$3:$C$7), #N/A)</f>
        <v>0</v>
      </c>
      <c r="E10">
        <f t="shared" ref="E10:E16" si="1">IF(B9&lt;=$E$2, E9-C10, #N/A)</f>
        <v>0</v>
      </c>
      <c r="F10">
        <f t="shared" ref="F10:F16" si="2">IF(C10&lt;&gt;"", -D10+F9, #N/A)</f>
        <v>-2</v>
      </c>
    </row>
    <row r="11" spans="1:6" x14ac:dyDescent="0.3">
      <c r="A11">
        <f t="shared" si="0"/>
        <v>1</v>
      </c>
      <c r="B11">
        <v>3</v>
      </c>
      <c r="C11" t="str">
        <f>IF(B11&lt;=$E$2,SUMIF(backlog!$E$3:$E$7,calcs!B11,backlog!$C$3:$C$7),"")</f>
        <v/>
      </c>
      <c r="E11" t="e">
        <f>IF(B10&lt;=$E$2, E10-C11, #N/A)</f>
        <v>#VALUE!</v>
      </c>
      <c r="F11" t="e">
        <f t="shared" si="2"/>
        <v>#N/A</v>
      </c>
    </row>
    <row r="12" spans="1:6" x14ac:dyDescent="0.3">
      <c r="A12">
        <f t="shared" si="0"/>
        <v>2</v>
      </c>
      <c r="B12">
        <v>4</v>
      </c>
      <c r="C12" t="str">
        <f>IF(B12&lt;=$E$2,SUMIF(backlog!$E$3:$E$7,calcs!B12,backlog!$C$3:$C$7),"")</f>
        <v/>
      </c>
      <c r="E12" t="e">
        <f t="shared" si="1"/>
        <v>#N/A</v>
      </c>
      <c r="F12" t="e">
        <f t="shared" si="2"/>
        <v>#N/A</v>
      </c>
    </row>
    <row r="13" spans="1:6" x14ac:dyDescent="0.3">
      <c r="A13">
        <f t="shared" si="0"/>
        <v>3</v>
      </c>
      <c r="B13">
        <v>5</v>
      </c>
      <c r="C13" t="str">
        <f>IF(B13&lt;=$E$2,SUMIF(backlog!$E$3:$E$7,calcs!B13,backlog!$C$3:$C$7),"")</f>
        <v/>
      </c>
      <c r="E13" t="e">
        <f t="shared" si="1"/>
        <v>#N/A</v>
      </c>
      <c r="F13" t="e">
        <f t="shared" si="2"/>
        <v>#N/A</v>
      </c>
    </row>
    <row r="14" spans="1:6" x14ac:dyDescent="0.3">
      <c r="A14">
        <f t="shared" si="0"/>
        <v>4</v>
      </c>
      <c r="B14">
        <v>6</v>
      </c>
      <c r="C14" t="str">
        <f>IF(B14&lt;=$E$2,SUMIF(backlog!$E$3:$E$7,calcs!B14,backlog!$C$3:$C$7),"")</f>
        <v/>
      </c>
      <c r="E14" t="e">
        <f t="shared" si="1"/>
        <v>#N/A</v>
      </c>
      <c r="F14" t="e">
        <f t="shared" si="2"/>
        <v>#N/A</v>
      </c>
    </row>
    <row r="15" spans="1:6" x14ac:dyDescent="0.3">
      <c r="A15">
        <f t="shared" si="0"/>
        <v>5</v>
      </c>
      <c r="B15">
        <v>7</v>
      </c>
      <c r="C15" t="str">
        <f>IF(B15&lt;=$E$2,SUMIF(backlog!$E$3:$E$7,calcs!B15,backlog!$C$3:$C$7),"")</f>
        <v/>
      </c>
      <c r="E15" t="e">
        <f t="shared" si="1"/>
        <v>#N/A</v>
      </c>
      <c r="F15" t="e">
        <f t="shared" si="2"/>
        <v>#N/A</v>
      </c>
    </row>
    <row r="16" spans="1:6" x14ac:dyDescent="0.3">
      <c r="A16">
        <f t="shared" si="0"/>
        <v>6</v>
      </c>
      <c r="B16">
        <v>8</v>
      </c>
      <c r="C16" t="str">
        <f>IF(B16&lt;=$E$2,SUMIF(backlog!$E$3:$E$7,calcs!B16,backlog!$C$3:$C$7),"")</f>
        <v/>
      </c>
      <c r="E16" t="e">
        <f t="shared" si="1"/>
        <v>#N/A</v>
      </c>
      <c r="F16" t="e">
        <f t="shared" si="2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3C3E-4C9F-478C-A466-5974D354D2D6}">
  <dimension ref="A1"/>
  <sheetViews>
    <sheetView tabSelected="1" topLeftCell="A5" workbookViewId="0">
      <selection activeCell="K12" sqref="K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bacss</dc:creator>
  <cp:lastModifiedBy>bacss</cp:lastModifiedBy>
  <dcterms:created xsi:type="dcterms:W3CDTF">2015-06-05T18:17:20Z</dcterms:created>
  <dcterms:modified xsi:type="dcterms:W3CDTF">2023-12-22T02:47:12Z</dcterms:modified>
</cp:coreProperties>
</file>