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50K no O2(new)" sheetId="1" r:id="rId4"/>
  </sheets>
  <definedNames/>
  <calcPr/>
  <extLst>
    <ext uri="GoogleSheetsCustomDataVersion2">
      <go:sheetsCustomData xmlns:go="http://customooxmlschemas.google.com/" r:id="rId5" roundtripDataChecksum="YGtURHfTO0V0I1Ax4wwBpXKOwRL0thkdEGNN2xMM8EU="/>
    </ext>
  </extLst>
</workbook>
</file>

<file path=xl/sharedStrings.xml><?xml version="1.0" encoding="utf-8"?>
<sst xmlns="http://schemas.openxmlformats.org/spreadsheetml/2006/main" count="14" uniqueCount="14">
  <si>
    <t>For my reference only</t>
  </si>
  <si>
    <t>Peak positioin</t>
  </si>
  <si>
    <t>Spectrum No</t>
  </si>
  <si>
    <t>Time (s)</t>
  </si>
  <si>
    <t>Wavenumber(cm-1)</t>
  </si>
  <si>
    <t>Area</t>
  </si>
  <si>
    <t>Coverage(interpolate)</t>
  </si>
  <si>
    <t>Adsorption</t>
  </si>
  <si>
    <t>Desorption</t>
  </si>
  <si>
    <t xml:space="preserve">Divide by </t>
  </si>
  <si>
    <t>Subtract</t>
  </si>
  <si>
    <t>1.0386x</t>
  </si>
  <si>
    <t>x=</t>
  </si>
  <si>
    <t>y=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</si>
</sst>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FF0000"/>
      <name val="Calibri"/>
    </font>
    <font>
      <sz val="11.0"/>
      <color theme="1"/>
      <name val="Calibri"/>
    </font>
    <font>
      <sz val="16.0"/>
      <color theme="1"/>
      <name val="Times New Roman"/>
    </font>
    <font/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4" fillId="2" fontId="3" numFmtId="0" xfId="0" applyAlignment="1" applyBorder="1" applyFill="1" applyFont="1">
      <alignment horizontal="center" shrinkToFit="0" textRotation="90" vertical="center" wrapText="1"/>
    </xf>
    <xf borderId="5" fillId="3" fontId="2" numFmtId="0" xfId="0" applyBorder="1" applyFill="1" applyFont="1"/>
    <xf borderId="5" fillId="3" fontId="2" numFmtId="0" xfId="0" applyAlignment="1" applyBorder="1" applyFont="1">
      <alignment horizontal="center" vertical="center"/>
    </xf>
    <xf borderId="3" fillId="0" fontId="4" numFmtId="0" xfId="0" applyBorder="1" applyFont="1"/>
    <xf borderId="6" fillId="3" fontId="2" numFmtId="0" xfId="0" applyBorder="1" applyFont="1"/>
    <xf borderId="6" fillId="3" fontId="2" numFmtId="0" xfId="0" applyAlignment="1" applyBorder="1" applyFont="1">
      <alignment horizontal="center" vertical="center"/>
    </xf>
    <xf borderId="0" fillId="0" fontId="5" numFmtId="0" xfId="0" applyFont="1"/>
    <xf borderId="7" fillId="0" fontId="4" numFmtId="0" xfId="0" applyBorder="1" applyFont="1"/>
    <xf borderId="8" fillId="3" fontId="2" numFmtId="0" xfId="0" applyBorder="1" applyFont="1"/>
    <xf borderId="8" fillId="3" fontId="2" numFmtId="0" xfId="0" applyAlignment="1" applyBorder="1" applyFont="1">
      <alignment horizontal="center" vertical="center"/>
    </xf>
    <xf borderId="9" fillId="4" fontId="3" numFmtId="0" xfId="0" applyAlignment="1" applyBorder="1" applyFill="1" applyFont="1">
      <alignment horizontal="center" shrinkToFit="0" textRotation="90" vertical="center" wrapText="1"/>
    </xf>
    <xf borderId="6" fillId="5" fontId="2" numFmtId="0" xfId="0" applyAlignment="1" applyBorder="1" applyFill="1" applyFont="1">
      <alignment horizontal="center"/>
    </xf>
    <xf borderId="6" fillId="5" fontId="2" numFmtId="0" xfId="0" applyAlignment="1" applyBorder="1" applyFont="1">
      <alignment horizontal="center" vertical="center"/>
    </xf>
    <xf borderId="7" fillId="0" fontId="2" numFmtId="0" xfId="0" applyBorder="1" applyFont="1"/>
    <xf borderId="8" fillId="5" fontId="2" numFmtId="0" xfId="0" applyBorder="1" applyFont="1"/>
    <xf borderId="8" fillId="5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010141053384494"/>
          <c:y val="0.034594827597255434"/>
          <c:w val="0.7851363958652088"/>
          <c:h val="0.8150580001700296"/>
        </c:manualLayout>
      </c:layout>
      <c:scatterChart>
        <c:scatterStyle val="lineMarker"/>
        <c:varyColors val="0"/>
        <c:ser>
          <c:idx val="0"/>
          <c:order val="0"/>
          <c:tx>
            <c:v>Peak positioin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  <a:ln cmpd="sng">
                  <a:solidFill>
                    <a:srgbClr val="FF0000"/>
                  </a:solidFill>
                </a:ln>
              </c:spPr>
            </c:marker>
          </c:dPt>
          <c:dPt>
            <c:idx val="16"/>
            <c:marker>
              <c:symbol val="circle"/>
              <c:size val="5"/>
              <c:spPr>
                <a:solidFill>
                  <a:srgbClr val="4472C4"/>
                </a:solidFill>
                <a:ln cmpd="sng">
                  <a:solidFill>
                    <a:srgbClr val="4472C4"/>
                  </a:solidFill>
                </a:ln>
              </c:spPr>
            </c:marker>
          </c:dPt>
          <c:xVal>
            <c:numRef>
              <c:f>'450K no O2(new)'!$C$3:$C$37</c:f>
            </c:numRef>
          </c:xVal>
          <c:yVal>
            <c:numRef>
              <c:f>'450K no O2(new)'!$D$3:$D$37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6584"/>
        <c:axId val="287925578"/>
      </c:scatterChart>
      <c:valAx>
        <c:axId val="243016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925578"/>
      </c:valAx>
      <c:valAx>
        <c:axId val="28792557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Times New Roman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Times New Roman"/>
              </a:defRPr>
            </a:pPr>
          </a:p>
        </c:txPr>
        <c:crossAx val="243016584"/>
      </c:valAx>
    </c:plotArea>
    <c:legend>
      <c:legendPos val="r"/>
      <c:layout>
        <c:manualLayout>
          <c:xMode val="edge"/>
          <c:yMode val="edge"/>
          <c:x val="0.6893413632701852"/>
          <c:y val="0.08528292470989943"/>
        </c:manualLayout>
      </c:layout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'450K no O2(new)'!$F$48:$F$59</c:f>
            </c:numRef>
          </c:xVal>
          <c:yVal>
            <c:numRef>
              <c:f>'450K no O2(new)'!$G$48:$G$59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4664"/>
        <c:axId val="62555452"/>
      </c:scatterChart>
      <c:valAx>
        <c:axId val="434824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555452"/>
      </c:valAx>
      <c:valAx>
        <c:axId val="6255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3482466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'450K no O2(new)'!$J$48:$J$49</c:f>
            </c:numRef>
          </c:xVal>
          <c:yVal>
            <c:numRef>
              <c:f>'450K no O2(new)'!$I$48:$I$49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12231"/>
        <c:axId val="408620723"/>
      </c:scatterChart>
      <c:valAx>
        <c:axId val="553512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8620723"/>
      </c:valAx>
      <c:valAx>
        <c:axId val="40862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351223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'450K no O2(new)'!$F$52:$F$53</c:f>
            </c:numRef>
          </c:xVal>
          <c:yVal>
            <c:numRef>
              <c:f>'450K no O2(new)'!$G$52:$G$53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00429"/>
        <c:axId val="1393522930"/>
      </c:scatterChart>
      <c:valAx>
        <c:axId val="1103800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3522930"/>
      </c:valAx>
      <c:valAx>
        <c:axId val="139352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3800429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'450K no O2(new)'!$E$1:$E$2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'450K no O2(new)'!$C$3:$C$37</c:f>
            </c:numRef>
          </c:xVal>
          <c:yVal>
            <c:numRef>
              <c:f>'450K no O2(new)'!$E$3:$E$37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80747"/>
        <c:axId val="2130759533"/>
      </c:scatterChart>
      <c:valAx>
        <c:axId val="171180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59533"/>
      </c:valAx>
      <c:valAx>
        <c:axId val="2130759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80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1</xdr:row>
      <xdr:rowOff>66675</xdr:rowOff>
    </xdr:from>
    <xdr:ext cx="9820275" cy="7181850"/>
    <xdr:graphicFrame>
      <xdr:nvGraphicFramePr>
        <xdr:cNvPr id="167382591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561975</xdr:colOff>
      <xdr:row>51</xdr:row>
      <xdr:rowOff>0</xdr:rowOff>
    </xdr:from>
    <xdr:ext cx="4343400" cy="2876550"/>
    <xdr:graphicFrame>
      <xdr:nvGraphicFramePr>
        <xdr:cNvPr id="52705051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523875</xdr:colOff>
      <xdr:row>58</xdr:row>
      <xdr:rowOff>0</xdr:rowOff>
    </xdr:from>
    <xdr:ext cx="4343400" cy="2876550"/>
    <xdr:graphicFrame>
      <xdr:nvGraphicFramePr>
        <xdr:cNvPr id="69795754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25</xdr:col>
      <xdr:colOff>123825</xdr:colOff>
      <xdr:row>51</xdr:row>
      <xdr:rowOff>114300</xdr:rowOff>
    </xdr:from>
    <xdr:ext cx="4371975" cy="2886075"/>
    <xdr:graphicFrame>
      <xdr:nvGraphicFramePr>
        <xdr:cNvPr id="156924085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476250</xdr:colOff>
      <xdr:row>4</xdr:row>
      <xdr:rowOff>180975</xdr:rowOff>
    </xdr:from>
    <xdr:ext cx="8658225" cy="5353050"/>
    <xdr:graphicFrame>
      <xdr:nvGraphicFramePr>
        <xdr:cNvPr id="36597972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9.0"/>
    <col customWidth="1" min="5" max="33" width="8.71"/>
  </cols>
  <sheetData>
    <row r="1">
      <c r="A1" s="1" t="s">
        <v>0</v>
      </c>
      <c r="D1" s="2" t="s">
        <v>1</v>
      </c>
    </row>
    <row r="2">
      <c r="A2" s="2" t="s">
        <v>2</v>
      </c>
      <c r="C2" s="3" t="s">
        <v>3</v>
      </c>
      <c r="D2" s="2" t="s">
        <v>4</v>
      </c>
      <c r="E2" s="2" t="s">
        <v>5</v>
      </c>
      <c r="F2" s="4" t="s">
        <v>6</v>
      </c>
    </row>
    <row r="3" ht="15.0" customHeight="1">
      <c r="A3" s="5">
        <v>1.0</v>
      </c>
      <c r="B3" s="6" t="s">
        <v>7</v>
      </c>
      <c r="C3" s="7">
        <v>0.067</v>
      </c>
      <c r="D3" s="8">
        <v>1822.44066</v>
      </c>
      <c r="E3" s="8">
        <v>0.00862</v>
      </c>
    </row>
    <row r="4">
      <c r="A4" s="4">
        <v>2.0</v>
      </c>
      <c r="B4" s="9"/>
      <c r="C4" s="10">
        <v>0.135</v>
      </c>
      <c r="D4" s="11">
        <v>1820.51216</v>
      </c>
      <c r="E4" s="11">
        <v>0.00824</v>
      </c>
    </row>
    <row r="5">
      <c r="A5" s="4">
        <v>3.0</v>
      </c>
      <c r="B5" s="9"/>
      <c r="C5" s="10">
        <v>0.202</v>
      </c>
      <c r="D5" s="11">
        <v>1835.94022</v>
      </c>
      <c r="E5" s="11">
        <v>0.03026</v>
      </c>
      <c r="F5" s="12">
        <v>0.32</v>
      </c>
    </row>
    <row r="6">
      <c r="A6" s="4">
        <v>4.0</v>
      </c>
      <c r="B6" s="9"/>
      <c r="C6" s="10">
        <v>0.27</v>
      </c>
      <c r="D6" s="11">
        <v>1868.72487</v>
      </c>
      <c r="E6" s="11">
        <v>0.05278</v>
      </c>
      <c r="F6" s="12">
        <f t="shared" ref="F6:F23" si="1">(D6-1583.5)/787.78</f>
        <v>0.3620615781</v>
      </c>
    </row>
    <row r="7">
      <c r="A7" s="4">
        <v>5.0</v>
      </c>
      <c r="B7" s="9"/>
      <c r="C7" s="10">
        <v>0.337</v>
      </c>
      <c r="D7" s="11">
        <v>1891.86698</v>
      </c>
      <c r="E7" s="11">
        <v>0.07129</v>
      </c>
      <c r="F7" s="12">
        <f t="shared" si="1"/>
        <v>0.3914379395</v>
      </c>
    </row>
    <row r="8">
      <c r="A8" s="4">
        <v>6.0</v>
      </c>
      <c r="B8" s="9"/>
      <c r="C8" s="10">
        <v>0.404</v>
      </c>
      <c r="D8" s="11">
        <v>1895.72399</v>
      </c>
      <c r="E8" s="11">
        <v>0.06874</v>
      </c>
      <c r="F8" s="12">
        <f t="shared" si="1"/>
        <v>0.3963339892</v>
      </c>
    </row>
    <row r="9">
      <c r="A9" s="4">
        <v>7.0</v>
      </c>
      <c r="B9" s="9"/>
      <c r="C9" s="10">
        <v>0.472</v>
      </c>
      <c r="D9" s="11">
        <v>1897.6525</v>
      </c>
      <c r="E9" s="11">
        <v>0.08039</v>
      </c>
      <c r="F9" s="12">
        <f t="shared" si="1"/>
        <v>0.3987820204</v>
      </c>
    </row>
    <row r="10">
      <c r="A10" s="4">
        <v>8.0</v>
      </c>
      <c r="B10" s="9"/>
      <c r="C10" s="10">
        <v>0.539</v>
      </c>
      <c r="D10" s="11">
        <v>1899.58101</v>
      </c>
      <c r="E10" s="11">
        <v>0.08316</v>
      </c>
      <c r="F10" s="12">
        <f t="shared" si="1"/>
        <v>0.4012300515</v>
      </c>
    </row>
    <row r="11">
      <c r="A11" s="4">
        <v>9.0</v>
      </c>
      <c r="B11" s="9"/>
      <c r="C11" s="10">
        <v>0.607</v>
      </c>
      <c r="D11" s="11">
        <v>1899.58101</v>
      </c>
      <c r="E11" s="11">
        <v>0.0719</v>
      </c>
      <c r="F11" s="12">
        <f t="shared" si="1"/>
        <v>0.4012300515</v>
      </c>
    </row>
    <row r="12">
      <c r="A12" s="4">
        <v>10.0</v>
      </c>
      <c r="B12" s="9"/>
      <c r="C12" s="10">
        <v>0.674</v>
      </c>
      <c r="D12" s="11">
        <v>1899.58101</v>
      </c>
      <c r="E12" s="11">
        <v>0.06533</v>
      </c>
      <c r="F12" s="12">
        <f t="shared" si="1"/>
        <v>0.4012300515</v>
      </c>
    </row>
    <row r="13">
      <c r="A13" s="4">
        <v>11.0</v>
      </c>
      <c r="B13" s="9"/>
      <c r="C13" s="10">
        <v>0.877</v>
      </c>
      <c r="D13" s="11">
        <v>1899.58101</v>
      </c>
      <c r="E13" s="11">
        <v>0.08508</v>
      </c>
      <c r="F13" s="12">
        <f t="shared" si="1"/>
        <v>0.4012300515</v>
      </c>
    </row>
    <row r="14">
      <c r="A14" s="4">
        <v>12.0</v>
      </c>
      <c r="B14" s="9"/>
      <c r="C14" s="10">
        <v>1.079</v>
      </c>
      <c r="D14" s="11">
        <v>1899.58101</v>
      </c>
      <c r="E14" s="11">
        <v>0.07033</v>
      </c>
      <c r="F14" s="12">
        <f t="shared" si="1"/>
        <v>0.4012300515</v>
      </c>
    </row>
    <row r="15">
      <c r="A15" s="4">
        <v>13.0</v>
      </c>
      <c r="B15" s="9"/>
      <c r="C15" s="10">
        <v>1.281</v>
      </c>
      <c r="D15" s="11">
        <v>1899.58101</v>
      </c>
      <c r="E15" s="11">
        <v>0.07477</v>
      </c>
      <c r="F15" s="12">
        <f t="shared" si="1"/>
        <v>0.4012300515</v>
      </c>
    </row>
    <row r="16">
      <c r="A16" s="4">
        <v>14.0</v>
      </c>
      <c r="B16" s="9"/>
      <c r="C16" s="10">
        <v>1.484</v>
      </c>
      <c r="D16" s="11">
        <v>1899.58101</v>
      </c>
      <c r="E16" s="11">
        <v>0.07566</v>
      </c>
      <c r="F16" s="12">
        <f t="shared" si="1"/>
        <v>0.4012300515</v>
      </c>
    </row>
    <row r="17">
      <c r="A17" s="4">
        <v>15.0</v>
      </c>
      <c r="B17" s="9"/>
      <c r="C17" s="10">
        <v>1.686</v>
      </c>
      <c r="D17" s="11">
        <v>1901.50952</v>
      </c>
      <c r="E17" s="11">
        <v>0.06316</v>
      </c>
      <c r="F17" s="12">
        <f t="shared" si="1"/>
        <v>0.4036780827</v>
      </c>
    </row>
    <row r="18">
      <c r="A18" s="4">
        <v>16.0</v>
      </c>
      <c r="B18" s="9"/>
      <c r="C18" s="10">
        <v>1.888</v>
      </c>
      <c r="D18" s="11">
        <v>1899.58101</v>
      </c>
      <c r="E18" s="11">
        <v>0.0694</v>
      </c>
      <c r="F18" s="12">
        <f t="shared" si="1"/>
        <v>0.4012300515</v>
      </c>
    </row>
    <row r="19">
      <c r="A19" s="4">
        <v>17.0</v>
      </c>
      <c r="B19" s="13"/>
      <c r="C19" s="14">
        <v>2.091</v>
      </c>
      <c r="D19" s="15">
        <v>1901.50952</v>
      </c>
      <c r="E19" s="15">
        <v>0.07453</v>
      </c>
      <c r="F19" s="12">
        <f t="shared" si="1"/>
        <v>0.4036780827</v>
      </c>
    </row>
    <row r="20" ht="15.0" customHeight="1">
      <c r="A20" s="4">
        <v>18.0</v>
      </c>
      <c r="B20" s="16" t="s">
        <v>8</v>
      </c>
      <c r="C20" s="17">
        <v>3.777</v>
      </c>
      <c r="D20" s="18">
        <v>1888.00996</v>
      </c>
      <c r="E20" s="18">
        <v>0.06849</v>
      </c>
      <c r="F20" s="12">
        <f t="shared" si="1"/>
        <v>0.3865418772</v>
      </c>
    </row>
    <row r="21" ht="15.75" customHeight="1">
      <c r="A21" s="4">
        <v>19.0</v>
      </c>
      <c r="B21" s="9"/>
      <c r="C21" s="17">
        <v>5.464</v>
      </c>
      <c r="D21" s="18">
        <v>1855.22531</v>
      </c>
      <c r="E21" s="18">
        <v>0.05368</v>
      </c>
      <c r="F21" s="12">
        <f t="shared" si="1"/>
        <v>0.3449253726</v>
      </c>
    </row>
    <row r="22" ht="15.75" customHeight="1">
      <c r="A22" s="4">
        <v>20.0</v>
      </c>
      <c r="B22" s="9"/>
      <c r="C22" s="17">
        <v>7.15</v>
      </c>
      <c r="D22" s="18">
        <v>1843.65426</v>
      </c>
      <c r="E22" s="18">
        <v>0.04524</v>
      </c>
      <c r="F22" s="12">
        <f t="shared" si="1"/>
        <v>0.3302371982</v>
      </c>
    </row>
    <row r="23" ht="15.75" customHeight="1">
      <c r="A23" s="4">
        <v>21.0</v>
      </c>
      <c r="B23" s="9"/>
      <c r="C23" s="17">
        <v>8.837</v>
      </c>
      <c r="D23" s="18">
        <v>1837.86873</v>
      </c>
      <c r="E23" s="18">
        <v>0.03867</v>
      </c>
      <c r="F23" s="12">
        <f t="shared" si="1"/>
        <v>0.3228931047</v>
      </c>
    </row>
    <row r="24" ht="15.75" customHeight="1">
      <c r="A24" s="4">
        <v>22.0</v>
      </c>
      <c r="B24" s="9"/>
      <c r="C24" s="17">
        <v>10.523</v>
      </c>
      <c r="D24" s="18">
        <v>1834.01172</v>
      </c>
      <c r="E24" s="18">
        <v>0.03195</v>
      </c>
      <c r="F24" s="12">
        <v>0.32</v>
      </c>
    </row>
    <row r="25" ht="15.75" customHeight="1">
      <c r="A25" s="4">
        <v>23.0</v>
      </c>
      <c r="B25" s="9"/>
      <c r="C25" s="17">
        <v>12.21</v>
      </c>
      <c r="D25" s="18">
        <v>1830.1547</v>
      </c>
      <c r="E25" s="18">
        <v>0.02852</v>
      </c>
      <c r="F25" s="12">
        <v>0.25</v>
      </c>
    </row>
    <row r="26" ht="15.75" customHeight="1">
      <c r="A26" s="4">
        <v>24.0</v>
      </c>
      <c r="B26" s="9"/>
      <c r="C26" s="17">
        <v>13.896</v>
      </c>
      <c r="D26" s="18">
        <v>1828.22619</v>
      </c>
      <c r="E26" s="18">
        <v>0.02305</v>
      </c>
    </row>
    <row r="27" ht="15.75" customHeight="1">
      <c r="A27" s="4">
        <v>25.0</v>
      </c>
      <c r="B27" s="9"/>
      <c r="C27" s="17">
        <v>15.583</v>
      </c>
      <c r="D27" s="18">
        <v>1828.22619</v>
      </c>
      <c r="E27" s="18">
        <v>0.02203</v>
      </c>
    </row>
    <row r="28" ht="15.75" customHeight="1">
      <c r="A28" s="4">
        <v>26.0</v>
      </c>
      <c r="B28" s="9"/>
      <c r="C28" s="17">
        <v>17.269</v>
      </c>
      <c r="D28" s="18">
        <v>1826.29768</v>
      </c>
      <c r="E28" s="18">
        <v>0.01709</v>
      </c>
    </row>
    <row r="29" ht="15.75" customHeight="1">
      <c r="A29" s="4">
        <v>27.0</v>
      </c>
      <c r="B29" s="9"/>
      <c r="C29" s="17">
        <v>18.956</v>
      </c>
      <c r="D29" s="18">
        <v>1826.29768</v>
      </c>
      <c r="E29" s="18">
        <v>0.01331</v>
      </c>
    </row>
    <row r="30" ht="15.75" customHeight="1">
      <c r="A30" s="4">
        <v>28.0</v>
      </c>
      <c r="B30" s="9"/>
      <c r="C30" s="17">
        <v>20.642</v>
      </c>
      <c r="D30" s="18">
        <v>1824.36917</v>
      </c>
      <c r="E30" s="18">
        <v>0.01454</v>
      </c>
    </row>
    <row r="31" ht="15.75" customHeight="1">
      <c r="A31" s="4">
        <v>29.0</v>
      </c>
      <c r="B31" s="9"/>
      <c r="C31" s="17">
        <v>22.328</v>
      </c>
      <c r="D31" s="18">
        <v>1824.36917</v>
      </c>
      <c r="E31" s="18">
        <v>0.01155</v>
      </c>
    </row>
    <row r="32" ht="15.75" customHeight="1">
      <c r="A32" s="4">
        <v>30.0</v>
      </c>
      <c r="B32" s="9"/>
      <c r="C32" s="17">
        <v>24.015</v>
      </c>
      <c r="D32" s="18">
        <v>1824.36917</v>
      </c>
      <c r="E32" s="18">
        <v>0.01136</v>
      </c>
    </row>
    <row r="33" ht="15.75" customHeight="1">
      <c r="A33" s="4">
        <v>31.0</v>
      </c>
      <c r="B33" s="9"/>
      <c r="C33" s="17">
        <v>25.701</v>
      </c>
      <c r="D33" s="18">
        <v>1822.44066</v>
      </c>
      <c r="E33" s="18">
        <v>0.01032</v>
      </c>
    </row>
    <row r="34" ht="15.75" customHeight="1">
      <c r="A34" s="4">
        <v>32.0</v>
      </c>
      <c r="B34" s="9"/>
      <c r="C34" s="17">
        <v>27.388</v>
      </c>
      <c r="D34" s="18">
        <v>1822.44066</v>
      </c>
      <c r="E34" s="18">
        <v>0.0095</v>
      </c>
    </row>
    <row r="35" ht="15.75" customHeight="1">
      <c r="A35" s="4">
        <v>33.0</v>
      </c>
      <c r="B35" s="9"/>
      <c r="C35" s="17">
        <v>29.074</v>
      </c>
      <c r="D35" s="18">
        <v>1822.44066</v>
      </c>
      <c r="E35" s="18">
        <v>0.00702</v>
      </c>
    </row>
    <row r="36" ht="15.75" customHeight="1">
      <c r="A36" s="4">
        <v>34.0</v>
      </c>
      <c r="B36" s="9"/>
      <c r="C36" s="17">
        <v>30.76</v>
      </c>
      <c r="D36" s="18">
        <v>1820.51216</v>
      </c>
      <c r="E36" s="18">
        <v>0.00972</v>
      </c>
    </row>
    <row r="37" ht="15.75" customHeight="1">
      <c r="A37" s="19">
        <v>35.0</v>
      </c>
      <c r="B37" s="13"/>
      <c r="C37" s="20">
        <v>32.447</v>
      </c>
      <c r="D37" s="21">
        <v>1820.51216</v>
      </c>
      <c r="E37" s="21">
        <v>0.00601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I45" s="12" t="s">
        <v>9</v>
      </c>
      <c r="J45" s="12" t="s">
        <v>10</v>
      </c>
    </row>
    <row r="46" ht="15.75" customHeight="1">
      <c r="I46" s="12">
        <v>787.78</v>
      </c>
      <c r="J46" s="12">
        <v>1583.5</v>
      </c>
    </row>
    <row r="47" ht="15.75" customHeight="1"/>
    <row r="48" ht="15.75" customHeight="1">
      <c r="F48" s="12">
        <v>0.0827956989247312</v>
      </c>
      <c r="G48" s="12">
        <v>1822.9702970297</v>
      </c>
      <c r="I48" s="12">
        <v>1835.6</v>
      </c>
      <c r="J48" s="12">
        <v>0.32</v>
      </c>
    </row>
    <row r="49" ht="15.75" customHeight="1">
      <c r="F49" s="12">
        <v>0.0942652329749104</v>
      </c>
      <c r="G49" s="12">
        <v>1822.9702970297</v>
      </c>
      <c r="I49" s="12">
        <v>1906.5</v>
      </c>
      <c r="J49" s="12">
        <v>0.41</v>
      </c>
    </row>
    <row r="50" ht="15.75" customHeight="1">
      <c r="F50" s="12">
        <v>0.12437275985663</v>
      </c>
      <c r="G50" s="12">
        <v>1825.14851485148</v>
      </c>
    </row>
    <row r="51" ht="15.75" customHeight="1">
      <c r="F51" s="12">
        <v>0.183154121863799</v>
      </c>
      <c r="G51" s="12">
        <v>1824.55445544554</v>
      </c>
      <c r="J51" s="12" t="s">
        <v>11</v>
      </c>
      <c r="K51" s="12">
        <v>0.0777</v>
      </c>
    </row>
    <row r="52" ht="15.75" customHeight="1">
      <c r="F52" s="12">
        <v>0.240501792114695</v>
      </c>
      <c r="G52" s="12">
        <v>1825.14851485148</v>
      </c>
    </row>
    <row r="53" ht="15.75" customHeight="1">
      <c r="F53" s="12">
        <v>0.297849462365591</v>
      </c>
      <c r="G53" s="12">
        <v>1835.64356435643</v>
      </c>
    </row>
    <row r="54" ht="15.75" customHeight="1">
      <c r="F54" s="12">
        <v>0.320788530465949</v>
      </c>
      <c r="G54" s="12">
        <v>1836.43564356435</v>
      </c>
    </row>
    <row r="55" ht="15.75" customHeight="1">
      <c r="F55" s="12">
        <v>0.409677419354838</v>
      </c>
      <c r="G55" s="12">
        <v>1906.53465346534</v>
      </c>
      <c r="I55" s="12" t="s">
        <v>12</v>
      </c>
      <c r="J55" s="12">
        <v>0.1</v>
      </c>
    </row>
    <row r="56" ht="15.75" customHeight="1">
      <c r="F56" s="12">
        <v>0.421146953405017</v>
      </c>
      <c r="G56" s="12">
        <v>1920.9900990099</v>
      </c>
      <c r="I56" s="12" t="s">
        <v>13</v>
      </c>
      <c r="J56" s="12">
        <f>(J55*1.0386)+0.0777</f>
        <v>0.18156</v>
      </c>
    </row>
    <row r="57" ht="15.75" customHeight="1">
      <c r="F57" s="12">
        <v>0.449820788530466</v>
      </c>
      <c r="G57" s="12">
        <v>1931.28712871287</v>
      </c>
      <c r="L57" s="12">
        <f>I49-J46</f>
        <v>323</v>
      </c>
    </row>
    <row r="58" ht="15.75" customHeight="1">
      <c r="F58" s="12">
        <v>0.479928315412186</v>
      </c>
      <c r="G58" s="12">
        <v>1938.01980198019</v>
      </c>
    </row>
    <row r="59" ht="15.75" customHeight="1">
      <c r="F59" s="12">
        <v>0.504301075268817</v>
      </c>
      <c r="G59" s="12">
        <v>1945.14851485148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B19"/>
    <mergeCell ref="B20:B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2021-04-13T21:00:55Z</dcterms:created>
  <dc:creator>Zubin Darbari</dc:creator>
</cp:coreProperties>
</file>