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h1\OneDrive\Documents\NIST-NIH\Abstracts and Papers\Data in Brief - Biomaterials\Figure 6\"/>
    </mc:Choice>
  </mc:AlternateContent>
  <bookViews>
    <workbookView xWindow="0" yWindow="0" windowWidth="5265" windowHeight="3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G4" i="1"/>
  <c r="H4" i="1"/>
  <c r="I4" i="1"/>
  <c r="F4" i="1"/>
  <c r="S53" i="1" l="1"/>
  <c r="R53" i="1"/>
  <c r="Q53" i="1"/>
  <c r="P53" i="1"/>
  <c r="Q51" i="1"/>
  <c r="Q54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N48" i="1"/>
  <c r="L48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8" i="1"/>
  <c r="K26" i="1"/>
  <c r="K25" i="1"/>
  <c r="K24" i="1"/>
  <c r="K23" i="1"/>
  <c r="K22" i="1"/>
  <c r="K21" i="1"/>
  <c r="K20" i="1"/>
  <c r="K19" i="1"/>
  <c r="K18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K5" i="1"/>
  <c r="K17" i="1"/>
  <c r="K16" i="1"/>
  <c r="K15" i="1"/>
  <c r="K14" i="1"/>
  <c r="K13" i="1"/>
  <c r="K12" i="1"/>
  <c r="K11" i="1"/>
  <c r="K10" i="1"/>
  <c r="K9" i="1"/>
  <c r="K8" i="1"/>
  <c r="K7" i="1"/>
  <c r="K6" i="1"/>
  <c r="S8" i="1"/>
  <c r="P4" i="1"/>
  <c r="G5" i="1"/>
  <c r="Q41" i="1" s="1"/>
  <c r="H5" i="1"/>
  <c r="R20" i="1" s="1"/>
  <c r="I5" i="1"/>
  <c r="S40" i="1" s="1"/>
  <c r="F5" i="1"/>
  <c r="G2" i="1"/>
  <c r="H2" i="1"/>
  <c r="I2" i="1"/>
  <c r="F2" i="1"/>
  <c r="R22" i="1" l="1"/>
  <c r="Q25" i="1"/>
  <c r="Q47" i="1"/>
  <c r="Q19" i="1"/>
  <c r="Q11" i="1"/>
  <c r="Q29" i="1"/>
  <c r="S45" i="1"/>
  <c r="S41" i="1"/>
  <c r="S37" i="1"/>
  <c r="S33" i="1"/>
  <c r="S29" i="1"/>
  <c r="S17" i="1"/>
  <c r="S13" i="1"/>
  <c r="P5" i="1"/>
  <c r="P14" i="1"/>
  <c r="P32" i="1"/>
  <c r="P48" i="1"/>
  <c r="P7" i="1"/>
  <c r="P21" i="1"/>
  <c r="P30" i="1"/>
  <c r="S12" i="1"/>
  <c r="P3" i="1"/>
  <c r="P23" i="1"/>
  <c r="S35" i="1"/>
  <c r="S31" i="1"/>
  <c r="S27" i="1"/>
  <c r="S23" i="1"/>
  <c r="S3" i="1"/>
  <c r="P51" i="1"/>
  <c r="P54" i="1" s="1"/>
  <c r="P37" i="1"/>
  <c r="S6" i="1"/>
  <c r="R51" i="1"/>
  <c r="S54" i="1" s="1"/>
  <c r="P12" i="1"/>
  <c r="P26" i="1"/>
  <c r="Q42" i="1"/>
  <c r="Q38" i="1"/>
  <c r="Q34" i="1"/>
  <c r="Q30" i="1"/>
  <c r="Q26" i="1"/>
  <c r="Q14" i="1"/>
  <c r="Q6" i="1"/>
  <c r="S51" i="1"/>
  <c r="R54" i="1" s="1"/>
  <c r="P20" i="1"/>
  <c r="P40" i="1"/>
  <c r="P15" i="1"/>
  <c r="P41" i="1"/>
  <c r="S32" i="1"/>
  <c r="Q43" i="1"/>
  <c r="P8" i="1"/>
  <c r="R8" i="1"/>
  <c r="R19" i="1"/>
  <c r="Q3" i="1"/>
  <c r="R34" i="1"/>
  <c r="R10" i="1"/>
  <c r="Q45" i="1"/>
  <c r="R41" i="1"/>
  <c r="R33" i="1"/>
  <c r="R17" i="1"/>
  <c r="R9" i="1"/>
  <c r="R7" i="1"/>
  <c r="S48" i="1"/>
  <c r="Q21" i="1"/>
  <c r="Q17" i="1"/>
  <c r="R12" i="1"/>
  <c r="S9" i="1"/>
  <c r="S5" i="1"/>
  <c r="R40" i="1"/>
  <c r="R32" i="1"/>
  <c r="R16" i="1"/>
  <c r="R43" i="1"/>
  <c r="R11" i="1"/>
  <c r="R15" i="1"/>
  <c r="Q9" i="1"/>
  <c r="R44" i="1"/>
  <c r="R42" i="1"/>
  <c r="R18" i="1"/>
  <c r="R28" i="1"/>
  <c r="R47" i="1"/>
  <c r="Q10" i="1"/>
  <c r="R3" i="1"/>
  <c r="R25" i="1"/>
  <c r="Q15" i="1"/>
  <c r="S24" i="1"/>
  <c r="Q8" i="1"/>
  <c r="R48" i="1"/>
  <c r="Q36" i="1"/>
  <c r="Q27" i="1"/>
  <c r="P31" i="1"/>
  <c r="Q24" i="1"/>
  <c r="S20" i="1"/>
  <c r="S16" i="1"/>
  <c r="Q13" i="1"/>
  <c r="R4" i="1"/>
  <c r="R35" i="1"/>
  <c r="R14" i="1"/>
  <c r="R39" i="1"/>
  <c r="R23" i="1"/>
  <c r="Q20" i="1"/>
  <c r="Q5" i="1"/>
  <c r="S11" i="1"/>
  <c r="P24" i="1"/>
  <c r="R24" i="1"/>
  <c r="Q39" i="1"/>
  <c r="Q35" i="1"/>
  <c r="Q31" i="1"/>
  <c r="Q12" i="1"/>
  <c r="R27" i="1"/>
  <c r="Q48" i="1"/>
  <c r="R26" i="1"/>
  <c r="R5" i="1"/>
  <c r="Q33" i="1"/>
  <c r="Q16" i="1"/>
  <c r="S19" i="1"/>
  <c r="S46" i="1"/>
  <c r="R31" i="1"/>
  <c r="P34" i="1"/>
  <c r="P39" i="1"/>
  <c r="P47" i="1"/>
  <c r="Q46" i="1"/>
  <c r="S42" i="1"/>
  <c r="S38" i="1"/>
  <c r="S34" i="1"/>
  <c r="S30" i="1"/>
  <c r="S26" i="1"/>
  <c r="Q23" i="1"/>
  <c r="P17" i="1"/>
  <c r="R37" i="1"/>
  <c r="S44" i="1"/>
  <c r="R36" i="1"/>
  <c r="S15" i="1"/>
  <c r="Q22" i="1"/>
  <c r="Q4" i="1"/>
  <c r="P44" i="1"/>
  <c r="R30" i="1"/>
  <c r="Q28" i="1"/>
  <c r="P35" i="1"/>
  <c r="Q44" i="1"/>
  <c r="Q40" i="1"/>
  <c r="Q37" i="1"/>
  <c r="S25" i="1"/>
  <c r="S7" i="1"/>
  <c r="S4" i="1"/>
  <c r="P9" i="1"/>
  <c r="P22" i="1"/>
  <c r="P43" i="1"/>
  <c r="S14" i="1"/>
  <c r="P11" i="1"/>
  <c r="P16" i="1"/>
  <c r="P46" i="1"/>
  <c r="P42" i="1"/>
  <c r="S22" i="1"/>
  <c r="S28" i="1"/>
  <c r="P25" i="1"/>
  <c r="S21" i="1"/>
  <c r="P13" i="1"/>
  <c r="S47" i="1"/>
  <c r="S43" i="1"/>
  <c r="P38" i="1"/>
  <c r="P28" i="1"/>
  <c r="P27" i="1"/>
  <c r="P45" i="1"/>
  <c r="S39" i="1"/>
  <c r="S36" i="1"/>
  <c r="S18" i="1"/>
  <c r="R6" i="1"/>
  <c r="R45" i="1"/>
  <c r="R29" i="1"/>
  <c r="R21" i="1"/>
  <c r="R13" i="1"/>
  <c r="P6" i="1"/>
  <c r="P36" i="1"/>
  <c r="P18" i="1"/>
  <c r="P10" i="1"/>
  <c r="P33" i="1"/>
  <c r="S10" i="1"/>
  <c r="P19" i="1"/>
  <c r="R46" i="1"/>
  <c r="P29" i="1"/>
  <c r="R38" i="1"/>
  <c r="Q32" i="1"/>
  <c r="Q18" i="1"/>
  <c r="Q7" i="1"/>
  <c r="AH125" i="1"/>
</calcChain>
</file>

<file path=xl/sharedStrings.xml><?xml version="1.0" encoding="utf-8"?>
<sst xmlns="http://schemas.openxmlformats.org/spreadsheetml/2006/main" count="24" uniqueCount="16">
  <si>
    <t>Otsu</t>
  </si>
  <si>
    <t>Local</t>
  </si>
  <si>
    <t>Machine</t>
  </si>
  <si>
    <t>Min Err</t>
  </si>
  <si>
    <t>Angle</t>
  </si>
  <si>
    <t>Min Err - Count</t>
  </si>
  <si>
    <t>Machine - Count</t>
  </si>
  <si>
    <t>Min Err Max</t>
  </si>
  <si>
    <t>Local Otsu Max</t>
  </si>
  <si>
    <t>Machine  Max</t>
  </si>
  <si>
    <t>Local Otsu - Count</t>
  </si>
  <si>
    <t>Global Otsu - Count</t>
  </si>
  <si>
    <t>Global Otsu Max</t>
  </si>
  <si>
    <t>Summation of the frequency of angle occurance starting at most prevelant angle</t>
  </si>
  <si>
    <t>Summed over angle from max orientation frequency</t>
  </si>
  <si>
    <t>Green highlighted text represents NOI angle where the area under the curve is greater than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</si>
</sst>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9" fontId="0" fillId="0" borderId="0" xfId="1" applyFont="1"/>
    <xf numFmtId="9" fontId="0" fillId="2" borderId="0" xfId="1" applyFont="1" applyFill="1"/>
    <xf numFmtId="10" fontId="0" fillId="0" borderId="0" xfId="1" applyNumberFormat="1" applyFont="1"/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Sheet1!$A$2:$A$181</c:f>
              <c:numCache>
                <c:formatCode>General</c:formatCode>
                <c:ptCount val="18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</c:numCache>
            </c:num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3642.46875</c:v>
                </c:pt>
                <c:pt idx="1">
                  <c:v>3689.3933109999998</c:v>
                </c:pt>
                <c:pt idx="2">
                  <c:v>5083.2690430000002</c:v>
                </c:pt>
                <c:pt idx="3">
                  <c:v>4235.095703</c:v>
                </c:pt>
                <c:pt idx="4">
                  <c:v>3718.806885</c:v>
                </c:pt>
                <c:pt idx="5">
                  <c:v>3569.0842290000001</c:v>
                </c:pt>
                <c:pt idx="6">
                  <c:v>3630.789307</c:v>
                </c:pt>
                <c:pt idx="7">
                  <c:v>4088.3874510000001</c:v>
                </c:pt>
                <c:pt idx="8">
                  <c:v>3358.8569339999999</c:v>
                </c:pt>
                <c:pt idx="9">
                  <c:v>2798.6599120000001</c:v>
                </c:pt>
                <c:pt idx="10">
                  <c:v>2679.619385</c:v>
                </c:pt>
                <c:pt idx="11">
                  <c:v>2581.999268</c:v>
                </c:pt>
                <c:pt idx="12">
                  <c:v>2394.5424800000001</c:v>
                </c:pt>
                <c:pt idx="13">
                  <c:v>2334.5878910000001</c:v>
                </c:pt>
                <c:pt idx="14">
                  <c:v>2461.755615</c:v>
                </c:pt>
                <c:pt idx="15">
                  <c:v>2939.0354000000002</c:v>
                </c:pt>
                <c:pt idx="16">
                  <c:v>3070.5610350000002</c:v>
                </c:pt>
                <c:pt idx="17">
                  <c:v>2856.842529</c:v>
                </c:pt>
                <c:pt idx="18">
                  <c:v>6351.2880859999996</c:v>
                </c:pt>
                <c:pt idx="19">
                  <c:v>6659.142578</c:v>
                </c:pt>
                <c:pt idx="20">
                  <c:v>2704.2517090000001</c:v>
                </c:pt>
                <c:pt idx="21">
                  <c:v>2916.5651859999998</c:v>
                </c:pt>
                <c:pt idx="22">
                  <c:v>2987.748779</c:v>
                </c:pt>
                <c:pt idx="23">
                  <c:v>2435.1130370000001</c:v>
                </c:pt>
                <c:pt idx="24">
                  <c:v>2608.213135</c:v>
                </c:pt>
                <c:pt idx="25">
                  <c:v>4271.8881840000004</c:v>
                </c:pt>
                <c:pt idx="26">
                  <c:v>2152.5178219999998</c:v>
                </c:pt>
                <c:pt idx="27">
                  <c:v>1766.689697</c:v>
                </c:pt>
                <c:pt idx="28">
                  <c:v>1830.9700929999999</c:v>
                </c:pt>
                <c:pt idx="29">
                  <c:v>2291.4790039999998</c:v>
                </c:pt>
                <c:pt idx="30">
                  <c:v>2458.329346</c:v>
                </c:pt>
                <c:pt idx="31">
                  <c:v>2577.1704100000002</c:v>
                </c:pt>
                <c:pt idx="32">
                  <c:v>3113.3845209999999</c:v>
                </c:pt>
                <c:pt idx="33">
                  <c:v>3897.4357909999999</c:v>
                </c:pt>
                <c:pt idx="34">
                  <c:v>4427.0493159999996</c:v>
                </c:pt>
                <c:pt idx="35">
                  <c:v>4573.4443359999996</c:v>
                </c:pt>
                <c:pt idx="36">
                  <c:v>7165.9956050000001</c:v>
                </c:pt>
                <c:pt idx="37">
                  <c:v>6115.1240230000003</c:v>
                </c:pt>
                <c:pt idx="38">
                  <c:v>4979.3164059999999</c:v>
                </c:pt>
                <c:pt idx="39">
                  <c:v>6205.6220700000003</c:v>
                </c:pt>
                <c:pt idx="40">
                  <c:v>14975.988281</c:v>
                </c:pt>
                <c:pt idx="41">
                  <c:v>12985.199219</c:v>
                </c:pt>
                <c:pt idx="42">
                  <c:v>12408.626953000001</c:v>
                </c:pt>
                <c:pt idx="43">
                  <c:v>18644.490234000001</c:v>
                </c:pt>
                <c:pt idx="44">
                  <c:v>20243.138672000001</c:v>
                </c:pt>
                <c:pt idx="45">
                  <c:v>14368.568359000001</c:v>
                </c:pt>
                <c:pt idx="46">
                  <c:v>15524.826171999999</c:v>
                </c:pt>
                <c:pt idx="47">
                  <c:v>10685.875977</c:v>
                </c:pt>
                <c:pt idx="48">
                  <c:v>6378.6083980000003</c:v>
                </c:pt>
                <c:pt idx="49">
                  <c:v>5205.3857420000004</c:v>
                </c:pt>
                <c:pt idx="50">
                  <c:v>6543.1596680000002</c:v>
                </c:pt>
                <c:pt idx="51">
                  <c:v>6501.4482420000004</c:v>
                </c:pt>
                <c:pt idx="52">
                  <c:v>3190.280518</c:v>
                </c:pt>
                <c:pt idx="53">
                  <c:v>2277.755615</c:v>
                </c:pt>
                <c:pt idx="54">
                  <c:v>3237.0598140000002</c:v>
                </c:pt>
                <c:pt idx="55">
                  <c:v>3118.681885</c:v>
                </c:pt>
                <c:pt idx="56">
                  <c:v>2898.0932619999999</c:v>
                </c:pt>
                <c:pt idx="57">
                  <c:v>3283.5686040000001</c:v>
                </c:pt>
                <c:pt idx="58">
                  <c:v>2394.9157709999999</c:v>
                </c:pt>
                <c:pt idx="59">
                  <c:v>2800.9309079999998</c:v>
                </c:pt>
                <c:pt idx="60">
                  <c:v>2995.3166500000002</c:v>
                </c:pt>
                <c:pt idx="61">
                  <c:v>3387.7614749999998</c:v>
                </c:pt>
                <c:pt idx="62">
                  <c:v>3590.352539</c:v>
                </c:pt>
                <c:pt idx="63">
                  <c:v>5731.4575199999999</c:v>
                </c:pt>
                <c:pt idx="64">
                  <c:v>3905.5864259999998</c:v>
                </c:pt>
                <c:pt idx="65">
                  <c:v>3259.9106449999999</c:v>
                </c:pt>
                <c:pt idx="66">
                  <c:v>3413.274414</c:v>
                </c:pt>
                <c:pt idx="67">
                  <c:v>3709.7517090000001</c:v>
                </c:pt>
                <c:pt idx="68">
                  <c:v>3327.6176759999998</c:v>
                </c:pt>
                <c:pt idx="69">
                  <c:v>3146.061768</c:v>
                </c:pt>
                <c:pt idx="70">
                  <c:v>2121.1696780000002</c:v>
                </c:pt>
                <c:pt idx="71">
                  <c:v>1577.462769</c:v>
                </c:pt>
                <c:pt idx="72">
                  <c:v>1703.0401609999999</c:v>
                </c:pt>
                <c:pt idx="73">
                  <c:v>2570.2075199999999</c:v>
                </c:pt>
                <c:pt idx="74">
                  <c:v>3350.6926269999999</c:v>
                </c:pt>
                <c:pt idx="75">
                  <c:v>2680.1545409999999</c:v>
                </c:pt>
                <c:pt idx="76">
                  <c:v>2021.1644289999999</c:v>
                </c:pt>
                <c:pt idx="77">
                  <c:v>1970.5155030000001</c:v>
                </c:pt>
                <c:pt idx="78">
                  <c:v>2429.4191890000002</c:v>
                </c:pt>
                <c:pt idx="79">
                  <c:v>4605.4570309999999</c:v>
                </c:pt>
                <c:pt idx="80">
                  <c:v>3269.1367190000001</c:v>
                </c:pt>
                <c:pt idx="81">
                  <c:v>2364.1455080000001</c:v>
                </c:pt>
                <c:pt idx="82">
                  <c:v>2537.1557619999999</c:v>
                </c:pt>
                <c:pt idx="83">
                  <c:v>2313.7780760000001</c:v>
                </c:pt>
                <c:pt idx="84">
                  <c:v>1152.0391850000001</c:v>
                </c:pt>
                <c:pt idx="85">
                  <c:v>872.74670400000002</c:v>
                </c:pt>
                <c:pt idx="86">
                  <c:v>700.82086200000003</c:v>
                </c:pt>
                <c:pt idx="87">
                  <c:v>674.73944100000006</c:v>
                </c:pt>
                <c:pt idx="88">
                  <c:v>679.27673300000004</c:v>
                </c:pt>
                <c:pt idx="89">
                  <c:v>689.132385</c:v>
                </c:pt>
                <c:pt idx="90">
                  <c:v>723.15087900000003</c:v>
                </c:pt>
                <c:pt idx="91">
                  <c:v>824.31274399999995</c:v>
                </c:pt>
                <c:pt idx="92">
                  <c:v>898.90869099999998</c:v>
                </c:pt>
                <c:pt idx="93">
                  <c:v>1017.93103</c:v>
                </c:pt>
                <c:pt idx="94">
                  <c:v>1277.9364009999999</c:v>
                </c:pt>
                <c:pt idx="95">
                  <c:v>1518.42688</c:v>
                </c:pt>
                <c:pt idx="96">
                  <c:v>4132.1450199999999</c:v>
                </c:pt>
                <c:pt idx="97">
                  <c:v>7554.8359380000002</c:v>
                </c:pt>
                <c:pt idx="98">
                  <c:v>3914.0358890000002</c:v>
                </c:pt>
                <c:pt idx="99">
                  <c:v>1289.8820800000001</c:v>
                </c:pt>
                <c:pt idx="100">
                  <c:v>1019.861938</c:v>
                </c:pt>
                <c:pt idx="101">
                  <c:v>989.42749000000003</c:v>
                </c:pt>
                <c:pt idx="102">
                  <c:v>973.79473900000005</c:v>
                </c:pt>
                <c:pt idx="103">
                  <c:v>838.17413299999998</c:v>
                </c:pt>
                <c:pt idx="104">
                  <c:v>771.86279300000001</c:v>
                </c:pt>
                <c:pt idx="105">
                  <c:v>727.42266800000004</c:v>
                </c:pt>
                <c:pt idx="106">
                  <c:v>699.92193599999996</c:v>
                </c:pt>
                <c:pt idx="107">
                  <c:v>676.85638400000005</c:v>
                </c:pt>
                <c:pt idx="108">
                  <c:v>693.57116699999995</c:v>
                </c:pt>
                <c:pt idx="109">
                  <c:v>660.53186000000005</c:v>
                </c:pt>
                <c:pt idx="110">
                  <c:v>659.270081</c:v>
                </c:pt>
                <c:pt idx="111">
                  <c:v>702.94665499999996</c:v>
                </c:pt>
                <c:pt idx="112">
                  <c:v>822.29968299999996</c:v>
                </c:pt>
                <c:pt idx="113">
                  <c:v>2221.2680660000001</c:v>
                </c:pt>
                <c:pt idx="114">
                  <c:v>2828.4472660000001</c:v>
                </c:pt>
                <c:pt idx="115">
                  <c:v>2332.4936520000001</c:v>
                </c:pt>
                <c:pt idx="116">
                  <c:v>1643.131226</c:v>
                </c:pt>
                <c:pt idx="117">
                  <c:v>969.790344</c:v>
                </c:pt>
                <c:pt idx="118">
                  <c:v>909.32800299999997</c:v>
                </c:pt>
                <c:pt idx="119">
                  <c:v>946.91436799999997</c:v>
                </c:pt>
                <c:pt idx="120">
                  <c:v>1036.474731</c:v>
                </c:pt>
                <c:pt idx="121">
                  <c:v>1141.524658</c:v>
                </c:pt>
                <c:pt idx="122">
                  <c:v>1181.7163089999999</c:v>
                </c:pt>
                <c:pt idx="123">
                  <c:v>1311.5535890000001</c:v>
                </c:pt>
                <c:pt idx="124">
                  <c:v>2182.2055660000001</c:v>
                </c:pt>
                <c:pt idx="125">
                  <c:v>1997.5635990000001</c:v>
                </c:pt>
                <c:pt idx="126">
                  <c:v>1983.406616</c:v>
                </c:pt>
                <c:pt idx="127">
                  <c:v>2505.357422</c:v>
                </c:pt>
                <c:pt idx="128">
                  <c:v>2549.28125</c:v>
                </c:pt>
                <c:pt idx="129">
                  <c:v>2494.9404300000001</c:v>
                </c:pt>
                <c:pt idx="130">
                  <c:v>2938.3476559999999</c:v>
                </c:pt>
                <c:pt idx="131">
                  <c:v>4081.6628420000002</c:v>
                </c:pt>
                <c:pt idx="132">
                  <c:v>7094.4702150000003</c:v>
                </c:pt>
                <c:pt idx="133">
                  <c:v>8932.9453119999998</c:v>
                </c:pt>
                <c:pt idx="134">
                  <c:v>7107.7377930000002</c:v>
                </c:pt>
                <c:pt idx="135">
                  <c:v>3546.1152339999999</c:v>
                </c:pt>
                <c:pt idx="136">
                  <c:v>2056.038086</c:v>
                </c:pt>
                <c:pt idx="137">
                  <c:v>1801.621948</c:v>
                </c:pt>
                <c:pt idx="138">
                  <c:v>1633.582764</c:v>
                </c:pt>
                <c:pt idx="139">
                  <c:v>1565.6885990000001</c:v>
                </c:pt>
                <c:pt idx="140">
                  <c:v>1542.362427</c:v>
                </c:pt>
                <c:pt idx="141">
                  <c:v>2481.0119629999999</c:v>
                </c:pt>
                <c:pt idx="142">
                  <c:v>4463.7539059999999</c:v>
                </c:pt>
                <c:pt idx="143">
                  <c:v>3279.563721</c:v>
                </c:pt>
                <c:pt idx="144">
                  <c:v>1993.2711179999999</c:v>
                </c:pt>
                <c:pt idx="145">
                  <c:v>2262.9182129999999</c:v>
                </c:pt>
                <c:pt idx="146">
                  <c:v>2415.4926759999998</c:v>
                </c:pt>
                <c:pt idx="147">
                  <c:v>2223.663818</c:v>
                </c:pt>
                <c:pt idx="148">
                  <c:v>1487.635254</c:v>
                </c:pt>
                <c:pt idx="149">
                  <c:v>1086.2113039999999</c:v>
                </c:pt>
                <c:pt idx="150">
                  <c:v>976.90734899999995</c:v>
                </c:pt>
                <c:pt idx="151">
                  <c:v>906.63641399999995</c:v>
                </c:pt>
                <c:pt idx="152">
                  <c:v>881.07195999999999</c:v>
                </c:pt>
                <c:pt idx="153">
                  <c:v>866.05407700000001</c:v>
                </c:pt>
                <c:pt idx="154">
                  <c:v>863.06457499999999</c:v>
                </c:pt>
                <c:pt idx="155">
                  <c:v>819.54565400000001</c:v>
                </c:pt>
                <c:pt idx="156">
                  <c:v>817.65594499999997</c:v>
                </c:pt>
                <c:pt idx="157">
                  <c:v>942.35278300000004</c:v>
                </c:pt>
                <c:pt idx="158">
                  <c:v>1003.899597</c:v>
                </c:pt>
                <c:pt idx="159">
                  <c:v>793.15124500000002</c:v>
                </c:pt>
                <c:pt idx="160">
                  <c:v>904.86517300000003</c:v>
                </c:pt>
                <c:pt idx="161">
                  <c:v>1049.4719239999999</c:v>
                </c:pt>
                <c:pt idx="162">
                  <c:v>1501.1270750000001</c:v>
                </c:pt>
                <c:pt idx="163">
                  <c:v>1692.218384</c:v>
                </c:pt>
                <c:pt idx="164">
                  <c:v>1289.5356449999999</c:v>
                </c:pt>
                <c:pt idx="165">
                  <c:v>1256.1914059999999</c:v>
                </c:pt>
                <c:pt idx="166">
                  <c:v>1239.6621090000001</c:v>
                </c:pt>
                <c:pt idx="167">
                  <c:v>1842.9672849999999</c:v>
                </c:pt>
                <c:pt idx="168">
                  <c:v>3907.821289</c:v>
                </c:pt>
                <c:pt idx="169">
                  <c:v>4211.1362300000001</c:v>
                </c:pt>
                <c:pt idx="170">
                  <c:v>4101.1987300000001</c:v>
                </c:pt>
                <c:pt idx="171">
                  <c:v>2707.5683589999999</c:v>
                </c:pt>
                <c:pt idx="172">
                  <c:v>3369.0656739999999</c:v>
                </c:pt>
                <c:pt idx="173">
                  <c:v>1942.2825929999999</c:v>
                </c:pt>
                <c:pt idx="174">
                  <c:v>1980.5977780000001</c:v>
                </c:pt>
                <c:pt idx="175">
                  <c:v>2199.7939449999999</c:v>
                </c:pt>
                <c:pt idx="176">
                  <c:v>1490.2398679999999</c:v>
                </c:pt>
                <c:pt idx="177">
                  <c:v>1708.0268550000001</c:v>
                </c:pt>
                <c:pt idx="178">
                  <c:v>2638.570557</c:v>
                </c:pt>
                <c:pt idx="179">
                  <c:v>3247.1997070000002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07976"/>
        <c:axId val="314720984"/>
      </c:areaChart>
      <c:catAx>
        <c:axId val="31760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200" b="1"/>
                  <a:t>Angle (°)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4720984"/>
        <c:crosses val="autoZero"/>
        <c:auto val="1"/>
        <c:lblAlgn val="ctr"/>
        <c:lblOffset val="100"/>
        <c:tickMarkSkip val="12"/>
        <c:noMultiLvlLbl val="0"/>
      </c:catAx>
      <c:valAx>
        <c:axId val="314720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2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760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Sheet1!$A$2:$A$181</c:f>
              <c:numCache>
                <c:formatCode>General</c:formatCode>
                <c:ptCount val="18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</c:numCache>
            </c:num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4803.1103519999997</c:v>
                </c:pt>
                <c:pt idx="1">
                  <c:v>5328.4599609999996</c:v>
                </c:pt>
                <c:pt idx="2">
                  <c:v>5552.3544920000004</c:v>
                </c:pt>
                <c:pt idx="3">
                  <c:v>2902.8386230000001</c:v>
                </c:pt>
                <c:pt idx="4">
                  <c:v>2613.6687010000001</c:v>
                </c:pt>
                <c:pt idx="5">
                  <c:v>3088.6755370000001</c:v>
                </c:pt>
                <c:pt idx="6">
                  <c:v>3135.0036620000001</c:v>
                </c:pt>
                <c:pt idx="7">
                  <c:v>3589.3403320000002</c:v>
                </c:pt>
                <c:pt idx="8">
                  <c:v>3372.881836</c:v>
                </c:pt>
                <c:pt idx="9">
                  <c:v>2602.6528320000002</c:v>
                </c:pt>
                <c:pt idx="10">
                  <c:v>2664.9406739999999</c:v>
                </c:pt>
                <c:pt idx="11">
                  <c:v>3515.4370119999999</c:v>
                </c:pt>
                <c:pt idx="12">
                  <c:v>3026.1745609999998</c:v>
                </c:pt>
                <c:pt idx="13">
                  <c:v>2455.892578</c:v>
                </c:pt>
                <c:pt idx="14">
                  <c:v>2804.5444339999999</c:v>
                </c:pt>
                <c:pt idx="15">
                  <c:v>3101.2875979999999</c:v>
                </c:pt>
                <c:pt idx="16">
                  <c:v>3404.4721679999998</c:v>
                </c:pt>
                <c:pt idx="17">
                  <c:v>3482.6989749999998</c:v>
                </c:pt>
                <c:pt idx="18">
                  <c:v>5424.8759769999997</c:v>
                </c:pt>
                <c:pt idx="19">
                  <c:v>3436.1127929999998</c:v>
                </c:pt>
                <c:pt idx="20">
                  <c:v>2712.3786620000001</c:v>
                </c:pt>
                <c:pt idx="21">
                  <c:v>3060.148193</c:v>
                </c:pt>
                <c:pt idx="22">
                  <c:v>3091.4135740000002</c:v>
                </c:pt>
                <c:pt idx="23">
                  <c:v>3335.251953</c:v>
                </c:pt>
                <c:pt idx="24">
                  <c:v>5156.2880859999996</c:v>
                </c:pt>
                <c:pt idx="25">
                  <c:v>3878.3710940000001</c:v>
                </c:pt>
                <c:pt idx="26">
                  <c:v>2910.8569339999999</c:v>
                </c:pt>
                <c:pt idx="27">
                  <c:v>3674.4655760000001</c:v>
                </c:pt>
                <c:pt idx="28">
                  <c:v>5099.1210940000001</c:v>
                </c:pt>
                <c:pt idx="29">
                  <c:v>3304.0649410000001</c:v>
                </c:pt>
                <c:pt idx="30">
                  <c:v>3721.709961</c:v>
                </c:pt>
                <c:pt idx="31">
                  <c:v>4014.2846679999998</c:v>
                </c:pt>
                <c:pt idx="32">
                  <c:v>4155.2954099999997</c:v>
                </c:pt>
                <c:pt idx="33">
                  <c:v>4811.4106449999999</c:v>
                </c:pt>
                <c:pt idx="34">
                  <c:v>4219.658203</c:v>
                </c:pt>
                <c:pt idx="35">
                  <c:v>3672.7126459999999</c:v>
                </c:pt>
                <c:pt idx="36">
                  <c:v>3772.2966310000002</c:v>
                </c:pt>
                <c:pt idx="37">
                  <c:v>4165.8149409999996</c:v>
                </c:pt>
                <c:pt idx="38">
                  <c:v>4658.6977539999998</c:v>
                </c:pt>
                <c:pt idx="39">
                  <c:v>5852.1909180000002</c:v>
                </c:pt>
                <c:pt idx="40">
                  <c:v>7392.7285160000001</c:v>
                </c:pt>
                <c:pt idx="41">
                  <c:v>10304.557617</c:v>
                </c:pt>
                <c:pt idx="42">
                  <c:v>14103.5625</c:v>
                </c:pt>
                <c:pt idx="43">
                  <c:v>19428.101562</c:v>
                </c:pt>
                <c:pt idx="44">
                  <c:v>28199.242188</c:v>
                </c:pt>
                <c:pt idx="45">
                  <c:v>25555.347656000002</c:v>
                </c:pt>
                <c:pt idx="46">
                  <c:v>11368.007812</c:v>
                </c:pt>
                <c:pt idx="47">
                  <c:v>9372.7724610000005</c:v>
                </c:pt>
                <c:pt idx="48">
                  <c:v>9173.8935550000006</c:v>
                </c:pt>
                <c:pt idx="49">
                  <c:v>9271.4082030000009</c:v>
                </c:pt>
                <c:pt idx="50">
                  <c:v>7137.4365230000003</c:v>
                </c:pt>
                <c:pt idx="51">
                  <c:v>6436.2070309999999</c:v>
                </c:pt>
                <c:pt idx="52">
                  <c:v>4919.3276370000003</c:v>
                </c:pt>
                <c:pt idx="53">
                  <c:v>4009.173828</c:v>
                </c:pt>
                <c:pt idx="54">
                  <c:v>3429.6064449999999</c:v>
                </c:pt>
                <c:pt idx="55">
                  <c:v>3599.8984380000002</c:v>
                </c:pt>
                <c:pt idx="56">
                  <c:v>4966.8544920000004</c:v>
                </c:pt>
                <c:pt idx="57">
                  <c:v>6981.8232420000004</c:v>
                </c:pt>
                <c:pt idx="58">
                  <c:v>3477.1701659999999</c:v>
                </c:pt>
                <c:pt idx="59">
                  <c:v>2940.954346</c:v>
                </c:pt>
                <c:pt idx="60">
                  <c:v>2544.8395999999998</c:v>
                </c:pt>
                <c:pt idx="61">
                  <c:v>2395.7785640000002</c:v>
                </c:pt>
                <c:pt idx="62">
                  <c:v>2385.7082519999999</c:v>
                </c:pt>
                <c:pt idx="63">
                  <c:v>2512.1667480000001</c:v>
                </c:pt>
                <c:pt idx="64">
                  <c:v>4319.701172</c:v>
                </c:pt>
                <c:pt idx="65">
                  <c:v>3804.9560550000001</c:v>
                </c:pt>
                <c:pt idx="66">
                  <c:v>3032.0812989999999</c:v>
                </c:pt>
                <c:pt idx="67">
                  <c:v>2926.991211</c:v>
                </c:pt>
                <c:pt idx="68">
                  <c:v>3030.6218260000001</c:v>
                </c:pt>
                <c:pt idx="69">
                  <c:v>2619.3950199999999</c:v>
                </c:pt>
                <c:pt idx="70">
                  <c:v>2292.9733890000002</c:v>
                </c:pt>
                <c:pt idx="71">
                  <c:v>2275.016846</c:v>
                </c:pt>
                <c:pt idx="72">
                  <c:v>2751.648193</c:v>
                </c:pt>
                <c:pt idx="73">
                  <c:v>2298.0053710000002</c:v>
                </c:pt>
                <c:pt idx="74">
                  <c:v>1755.9228519999999</c:v>
                </c:pt>
                <c:pt idx="75">
                  <c:v>1454.508789</c:v>
                </c:pt>
                <c:pt idx="76">
                  <c:v>1228.38147</c:v>
                </c:pt>
                <c:pt idx="77">
                  <c:v>2227.914307</c:v>
                </c:pt>
                <c:pt idx="78">
                  <c:v>2247.3491210000002</c:v>
                </c:pt>
                <c:pt idx="79">
                  <c:v>3210.4250489999999</c:v>
                </c:pt>
                <c:pt idx="80">
                  <c:v>3928.9758299999999</c:v>
                </c:pt>
                <c:pt idx="81">
                  <c:v>2229.798828</c:v>
                </c:pt>
                <c:pt idx="82">
                  <c:v>1694.8167719999999</c:v>
                </c:pt>
                <c:pt idx="83">
                  <c:v>1667.150879</c:v>
                </c:pt>
                <c:pt idx="84">
                  <c:v>1826.495361</c:v>
                </c:pt>
                <c:pt idx="85">
                  <c:v>1187.1279300000001</c:v>
                </c:pt>
                <c:pt idx="86">
                  <c:v>1092.467529</c:v>
                </c:pt>
                <c:pt idx="87">
                  <c:v>1131.416138</c:v>
                </c:pt>
                <c:pt idx="88">
                  <c:v>1028.0627440000001</c:v>
                </c:pt>
                <c:pt idx="89">
                  <c:v>949.50988800000005</c:v>
                </c:pt>
                <c:pt idx="90">
                  <c:v>891.21771200000001</c:v>
                </c:pt>
                <c:pt idx="91">
                  <c:v>1063.2200929999999</c:v>
                </c:pt>
                <c:pt idx="92">
                  <c:v>1672.143677</c:v>
                </c:pt>
                <c:pt idx="93">
                  <c:v>1918.174072</c:v>
                </c:pt>
                <c:pt idx="94">
                  <c:v>1966.738159</c:v>
                </c:pt>
                <c:pt idx="95">
                  <c:v>2151.9821780000002</c:v>
                </c:pt>
                <c:pt idx="96">
                  <c:v>4453.361328</c:v>
                </c:pt>
                <c:pt idx="97">
                  <c:v>6067.1967770000001</c:v>
                </c:pt>
                <c:pt idx="98">
                  <c:v>3704.84375</c:v>
                </c:pt>
                <c:pt idx="99">
                  <c:v>1483.2788089999999</c:v>
                </c:pt>
                <c:pt idx="100">
                  <c:v>892.99871800000005</c:v>
                </c:pt>
                <c:pt idx="101">
                  <c:v>621.941956</c:v>
                </c:pt>
                <c:pt idx="102">
                  <c:v>553.65698199999997</c:v>
                </c:pt>
                <c:pt idx="103">
                  <c:v>524.98333700000001</c:v>
                </c:pt>
                <c:pt idx="104">
                  <c:v>500.47042800000003</c:v>
                </c:pt>
                <c:pt idx="105">
                  <c:v>496.29089399999998</c:v>
                </c:pt>
                <c:pt idx="106">
                  <c:v>495.26385499999998</c:v>
                </c:pt>
                <c:pt idx="107">
                  <c:v>507.82141100000001</c:v>
                </c:pt>
                <c:pt idx="108">
                  <c:v>533.86792000000003</c:v>
                </c:pt>
                <c:pt idx="109">
                  <c:v>581.29217500000004</c:v>
                </c:pt>
                <c:pt idx="110">
                  <c:v>666.45379600000001</c:v>
                </c:pt>
                <c:pt idx="111">
                  <c:v>1542.705322</c:v>
                </c:pt>
                <c:pt idx="112">
                  <c:v>2603.4084469999998</c:v>
                </c:pt>
                <c:pt idx="113">
                  <c:v>1522.5192870000001</c:v>
                </c:pt>
                <c:pt idx="114">
                  <c:v>1376.786255</c:v>
                </c:pt>
                <c:pt idx="115">
                  <c:v>1341.1791989999999</c:v>
                </c:pt>
                <c:pt idx="116">
                  <c:v>1223.8663329999999</c:v>
                </c:pt>
                <c:pt idx="117">
                  <c:v>1255.8376459999999</c:v>
                </c:pt>
                <c:pt idx="118">
                  <c:v>1319.127563</c:v>
                </c:pt>
                <c:pt idx="119">
                  <c:v>1448.4696039999999</c:v>
                </c:pt>
                <c:pt idx="120">
                  <c:v>1490.3641359999999</c:v>
                </c:pt>
                <c:pt idx="121">
                  <c:v>1490.476318</c:v>
                </c:pt>
                <c:pt idx="122">
                  <c:v>1432.786865</c:v>
                </c:pt>
                <c:pt idx="123">
                  <c:v>1567.817139</c:v>
                </c:pt>
                <c:pt idx="124">
                  <c:v>1937.881836</c:v>
                </c:pt>
                <c:pt idx="125">
                  <c:v>3242.1899410000001</c:v>
                </c:pt>
                <c:pt idx="126">
                  <c:v>2733.679443</c:v>
                </c:pt>
                <c:pt idx="127">
                  <c:v>2170.001953</c:v>
                </c:pt>
                <c:pt idx="128">
                  <c:v>1918.2608640000001</c:v>
                </c:pt>
                <c:pt idx="129">
                  <c:v>1987.159302</c:v>
                </c:pt>
                <c:pt idx="130">
                  <c:v>2146.1044919999999</c:v>
                </c:pt>
                <c:pt idx="131">
                  <c:v>2522.5410160000001</c:v>
                </c:pt>
                <c:pt idx="132">
                  <c:v>3343.5515140000002</c:v>
                </c:pt>
                <c:pt idx="133">
                  <c:v>5028.1459960000002</c:v>
                </c:pt>
                <c:pt idx="134">
                  <c:v>4242.3227539999998</c:v>
                </c:pt>
                <c:pt idx="135">
                  <c:v>3137.079346</c:v>
                </c:pt>
                <c:pt idx="136">
                  <c:v>3035.1311040000001</c:v>
                </c:pt>
                <c:pt idx="137">
                  <c:v>2186.326172</c:v>
                </c:pt>
                <c:pt idx="138">
                  <c:v>1795.6694339999999</c:v>
                </c:pt>
                <c:pt idx="139">
                  <c:v>1581.060669</c:v>
                </c:pt>
                <c:pt idx="140">
                  <c:v>1371.582275</c:v>
                </c:pt>
                <c:pt idx="141">
                  <c:v>1261.883423</c:v>
                </c:pt>
                <c:pt idx="142">
                  <c:v>1398.846558</c:v>
                </c:pt>
                <c:pt idx="143">
                  <c:v>2037.1865230000001</c:v>
                </c:pt>
                <c:pt idx="144">
                  <c:v>1978.963135</c:v>
                </c:pt>
                <c:pt idx="145">
                  <c:v>1699.3524170000001</c:v>
                </c:pt>
                <c:pt idx="146">
                  <c:v>1611.3422849999999</c:v>
                </c:pt>
                <c:pt idx="147">
                  <c:v>1922.5207519999999</c:v>
                </c:pt>
                <c:pt idx="148">
                  <c:v>2984.0742190000001</c:v>
                </c:pt>
                <c:pt idx="149">
                  <c:v>2447.275635</c:v>
                </c:pt>
                <c:pt idx="150">
                  <c:v>1479.4389650000001</c:v>
                </c:pt>
                <c:pt idx="151">
                  <c:v>1161.245361</c:v>
                </c:pt>
                <c:pt idx="152">
                  <c:v>1073.5407709999999</c:v>
                </c:pt>
                <c:pt idx="153">
                  <c:v>1148.9167480000001</c:v>
                </c:pt>
                <c:pt idx="154">
                  <c:v>1269.080078</c:v>
                </c:pt>
                <c:pt idx="155">
                  <c:v>1069.2871090000001</c:v>
                </c:pt>
                <c:pt idx="156">
                  <c:v>946.12493900000004</c:v>
                </c:pt>
                <c:pt idx="157">
                  <c:v>868.75848399999995</c:v>
                </c:pt>
                <c:pt idx="158">
                  <c:v>1455.0830080000001</c:v>
                </c:pt>
                <c:pt idx="159">
                  <c:v>1535.0627440000001</c:v>
                </c:pt>
                <c:pt idx="160">
                  <c:v>2241.4868160000001</c:v>
                </c:pt>
                <c:pt idx="161">
                  <c:v>1876.0952150000001</c:v>
                </c:pt>
                <c:pt idx="162">
                  <c:v>1300.511475</c:v>
                </c:pt>
                <c:pt idx="163">
                  <c:v>1350.946655</c:v>
                </c:pt>
                <c:pt idx="164">
                  <c:v>1345.439087</c:v>
                </c:pt>
                <c:pt idx="165">
                  <c:v>1587.4102780000001</c:v>
                </c:pt>
                <c:pt idx="166">
                  <c:v>1388.7771</c:v>
                </c:pt>
                <c:pt idx="167">
                  <c:v>1253.1022949999999</c:v>
                </c:pt>
                <c:pt idx="168">
                  <c:v>4163.3710940000001</c:v>
                </c:pt>
                <c:pt idx="169">
                  <c:v>5490.1801759999998</c:v>
                </c:pt>
                <c:pt idx="170">
                  <c:v>2770.4653320000002</c:v>
                </c:pt>
                <c:pt idx="171">
                  <c:v>2563.088135</c:v>
                </c:pt>
                <c:pt idx="172">
                  <c:v>2901.0910640000002</c:v>
                </c:pt>
                <c:pt idx="173">
                  <c:v>4164.2583009999998</c:v>
                </c:pt>
                <c:pt idx="174">
                  <c:v>2965.4440920000002</c:v>
                </c:pt>
                <c:pt idx="175">
                  <c:v>2290.4934079999998</c:v>
                </c:pt>
                <c:pt idx="176">
                  <c:v>2142.091797</c:v>
                </c:pt>
                <c:pt idx="177">
                  <c:v>2319.6728520000001</c:v>
                </c:pt>
                <c:pt idx="178">
                  <c:v>3170.4279790000001</c:v>
                </c:pt>
                <c:pt idx="179">
                  <c:v>4261.1552730000003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3536"/>
        <c:axId val="114593928"/>
      </c:areaChart>
      <c:catAx>
        <c:axId val="1145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200" b="1"/>
                  <a:t>Angle (°)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14593928"/>
        <c:crosses val="autoZero"/>
        <c:auto val="1"/>
        <c:lblAlgn val="ctr"/>
        <c:lblOffset val="100"/>
        <c:tickMarkSkip val="12"/>
        <c:noMultiLvlLbl val="0"/>
      </c:catAx>
      <c:valAx>
        <c:axId val="114593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2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145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Sheet1!$A$2:$A$181</c:f>
              <c:numCache>
                <c:formatCode>General</c:formatCode>
                <c:ptCount val="18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</c:numCache>
            </c:numRef>
          </c:cat>
          <c:val>
            <c:numRef>
              <c:f>Sheet1!$D$2:$D$181</c:f>
              <c:numCache>
                <c:formatCode>General</c:formatCode>
                <c:ptCount val="180"/>
                <c:pt idx="0">
                  <c:v>5635.0288090000004</c:v>
                </c:pt>
                <c:pt idx="1">
                  <c:v>4762.1928710000002</c:v>
                </c:pt>
                <c:pt idx="2">
                  <c:v>4774.8964839999999</c:v>
                </c:pt>
                <c:pt idx="3">
                  <c:v>3426.0026859999998</c:v>
                </c:pt>
                <c:pt idx="4">
                  <c:v>4023.063232</c:v>
                </c:pt>
                <c:pt idx="5">
                  <c:v>3134.7697750000002</c:v>
                </c:pt>
                <c:pt idx="6">
                  <c:v>3148.2172850000002</c:v>
                </c:pt>
                <c:pt idx="7">
                  <c:v>3863.4177249999998</c:v>
                </c:pt>
                <c:pt idx="8">
                  <c:v>2979.5026859999998</c:v>
                </c:pt>
                <c:pt idx="9">
                  <c:v>2304.4772950000001</c:v>
                </c:pt>
                <c:pt idx="10">
                  <c:v>2024.9316409999999</c:v>
                </c:pt>
                <c:pt idx="11">
                  <c:v>2044.9798579999999</c:v>
                </c:pt>
                <c:pt idx="12">
                  <c:v>2218.438721</c:v>
                </c:pt>
                <c:pt idx="13">
                  <c:v>3292.423828</c:v>
                </c:pt>
                <c:pt idx="14">
                  <c:v>4308.9135740000002</c:v>
                </c:pt>
                <c:pt idx="15">
                  <c:v>2647.455078</c:v>
                </c:pt>
                <c:pt idx="16">
                  <c:v>2290.5021969999998</c:v>
                </c:pt>
                <c:pt idx="17">
                  <c:v>2322.5346679999998</c:v>
                </c:pt>
                <c:pt idx="18">
                  <c:v>5371.0810549999997</c:v>
                </c:pt>
                <c:pt idx="19">
                  <c:v>6853.6826170000004</c:v>
                </c:pt>
                <c:pt idx="20">
                  <c:v>2805.6354980000001</c:v>
                </c:pt>
                <c:pt idx="21">
                  <c:v>2589.8312989999999</c:v>
                </c:pt>
                <c:pt idx="22">
                  <c:v>2629.2414549999999</c:v>
                </c:pt>
                <c:pt idx="23">
                  <c:v>2675.578857</c:v>
                </c:pt>
                <c:pt idx="24">
                  <c:v>2810.6796880000002</c:v>
                </c:pt>
                <c:pt idx="25">
                  <c:v>4658.3535160000001</c:v>
                </c:pt>
                <c:pt idx="26">
                  <c:v>3042.94751</c:v>
                </c:pt>
                <c:pt idx="27">
                  <c:v>2212.0898440000001</c:v>
                </c:pt>
                <c:pt idx="28">
                  <c:v>2412.1779790000001</c:v>
                </c:pt>
                <c:pt idx="29">
                  <c:v>3127.8547359999998</c:v>
                </c:pt>
                <c:pt idx="30">
                  <c:v>3301.6669919999999</c:v>
                </c:pt>
                <c:pt idx="31">
                  <c:v>3080.1789549999999</c:v>
                </c:pt>
                <c:pt idx="32">
                  <c:v>3213.9724120000001</c:v>
                </c:pt>
                <c:pt idx="33">
                  <c:v>3487.4689939999998</c:v>
                </c:pt>
                <c:pt idx="34">
                  <c:v>3948.6845699999999</c:v>
                </c:pt>
                <c:pt idx="35">
                  <c:v>4437.5961909999996</c:v>
                </c:pt>
                <c:pt idx="36">
                  <c:v>4248.2680659999996</c:v>
                </c:pt>
                <c:pt idx="37">
                  <c:v>5299.7465819999998</c:v>
                </c:pt>
                <c:pt idx="38">
                  <c:v>5611.7250979999999</c:v>
                </c:pt>
                <c:pt idx="39">
                  <c:v>7013.1000979999999</c:v>
                </c:pt>
                <c:pt idx="40">
                  <c:v>12636.109375</c:v>
                </c:pt>
                <c:pt idx="41">
                  <c:v>9406.3408199999994</c:v>
                </c:pt>
                <c:pt idx="42">
                  <c:v>8692.2451170000004</c:v>
                </c:pt>
                <c:pt idx="43">
                  <c:v>14979.920898</c:v>
                </c:pt>
                <c:pt idx="44">
                  <c:v>25470.017577999999</c:v>
                </c:pt>
                <c:pt idx="45">
                  <c:v>26717.220702999999</c:v>
                </c:pt>
                <c:pt idx="46">
                  <c:v>13530.456055000001</c:v>
                </c:pt>
                <c:pt idx="47">
                  <c:v>10711.325194999999</c:v>
                </c:pt>
                <c:pt idx="48">
                  <c:v>12274.085938</c:v>
                </c:pt>
                <c:pt idx="49">
                  <c:v>10146.178711</c:v>
                </c:pt>
                <c:pt idx="50">
                  <c:v>8285.7714840000008</c:v>
                </c:pt>
                <c:pt idx="51">
                  <c:v>7335.5952150000003</c:v>
                </c:pt>
                <c:pt idx="52">
                  <c:v>6798.1088870000003</c:v>
                </c:pt>
                <c:pt idx="53">
                  <c:v>4002.4685060000002</c:v>
                </c:pt>
                <c:pt idx="54">
                  <c:v>2962.6440429999998</c:v>
                </c:pt>
                <c:pt idx="55">
                  <c:v>3119.2885740000002</c:v>
                </c:pt>
                <c:pt idx="56">
                  <c:v>4741.6044920000004</c:v>
                </c:pt>
                <c:pt idx="57">
                  <c:v>5610.5834960000002</c:v>
                </c:pt>
                <c:pt idx="58">
                  <c:v>4316.857422</c:v>
                </c:pt>
                <c:pt idx="59">
                  <c:v>4534.8364259999998</c:v>
                </c:pt>
                <c:pt idx="60">
                  <c:v>3922.5627439999998</c:v>
                </c:pt>
                <c:pt idx="61">
                  <c:v>3205.0041500000002</c:v>
                </c:pt>
                <c:pt idx="62">
                  <c:v>3970.9099120000001</c:v>
                </c:pt>
                <c:pt idx="63">
                  <c:v>5765.6567379999997</c:v>
                </c:pt>
                <c:pt idx="64">
                  <c:v>3904.618164</c:v>
                </c:pt>
                <c:pt idx="65">
                  <c:v>3645.1040039999998</c:v>
                </c:pt>
                <c:pt idx="66">
                  <c:v>3898.2436520000001</c:v>
                </c:pt>
                <c:pt idx="67">
                  <c:v>3439.522461</c:v>
                </c:pt>
                <c:pt idx="68">
                  <c:v>2403.8715820000002</c:v>
                </c:pt>
                <c:pt idx="69">
                  <c:v>1992.9338379999999</c:v>
                </c:pt>
                <c:pt idx="70">
                  <c:v>4223.1533200000003</c:v>
                </c:pt>
                <c:pt idx="71">
                  <c:v>4123.3999020000001</c:v>
                </c:pt>
                <c:pt idx="72">
                  <c:v>3636.630615</c:v>
                </c:pt>
                <c:pt idx="73">
                  <c:v>2434.0505370000001</c:v>
                </c:pt>
                <c:pt idx="74">
                  <c:v>1982.89563</c:v>
                </c:pt>
                <c:pt idx="75">
                  <c:v>1805.7802730000001</c:v>
                </c:pt>
                <c:pt idx="76">
                  <c:v>1668.9780270000001</c:v>
                </c:pt>
                <c:pt idx="77">
                  <c:v>1605.635376</c:v>
                </c:pt>
                <c:pt idx="78">
                  <c:v>1501.1373289999999</c:v>
                </c:pt>
                <c:pt idx="79">
                  <c:v>1917.068115</c:v>
                </c:pt>
                <c:pt idx="80">
                  <c:v>2214.1254880000001</c:v>
                </c:pt>
                <c:pt idx="81">
                  <c:v>1494.6972659999999</c:v>
                </c:pt>
                <c:pt idx="82">
                  <c:v>1064.641846</c:v>
                </c:pt>
                <c:pt idx="83">
                  <c:v>739.62622099999999</c:v>
                </c:pt>
                <c:pt idx="84">
                  <c:v>691.72943099999998</c:v>
                </c:pt>
                <c:pt idx="85">
                  <c:v>666.30859399999997</c:v>
                </c:pt>
                <c:pt idx="86">
                  <c:v>651.92065400000001</c:v>
                </c:pt>
                <c:pt idx="87">
                  <c:v>670.54949999999997</c:v>
                </c:pt>
                <c:pt idx="88">
                  <c:v>711.06970200000001</c:v>
                </c:pt>
                <c:pt idx="89">
                  <c:v>798.17394999999999</c:v>
                </c:pt>
                <c:pt idx="90">
                  <c:v>942.14874299999997</c:v>
                </c:pt>
                <c:pt idx="91">
                  <c:v>1044.5135499999999</c:v>
                </c:pt>
                <c:pt idx="92">
                  <c:v>1054.7727050000001</c:v>
                </c:pt>
                <c:pt idx="93">
                  <c:v>1330.5648189999999</c:v>
                </c:pt>
                <c:pt idx="94">
                  <c:v>1992.1864009999999</c:v>
                </c:pt>
                <c:pt idx="95">
                  <c:v>2553.2416990000002</c:v>
                </c:pt>
                <c:pt idx="96">
                  <c:v>2694.5812989999999</c:v>
                </c:pt>
                <c:pt idx="97">
                  <c:v>3239.9565429999998</c:v>
                </c:pt>
                <c:pt idx="98">
                  <c:v>6448.623047</c:v>
                </c:pt>
                <c:pt idx="99">
                  <c:v>2229.6679690000001</c:v>
                </c:pt>
                <c:pt idx="100">
                  <c:v>1098.1145019999999</c:v>
                </c:pt>
                <c:pt idx="101">
                  <c:v>950.51574700000003</c:v>
                </c:pt>
                <c:pt idx="102">
                  <c:v>973.56817599999999</c:v>
                </c:pt>
                <c:pt idx="103">
                  <c:v>908.36303699999996</c:v>
                </c:pt>
                <c:pt idx="104">
                  <c:v>769.85858199999996</c:v>
                </c:pt>
                <c:pt idx="105">
                  <c:v>750.10742200000004</c:v>
                </c:pt>
                <c:pt idx="106">
                  <c:v>732.26788299999998</c:v>
                </c:pt>
                <c:pt idx="107">
                  <c:v>715.749146</c:v>
                </c:pt>
                <c:pt idx="108">
                  <c:v>719.03741500000001</c:v>
                </c:pt>
                <c:pt idx="109">
                  <c:v>746.19256600000006</c:v>
                </c:pt>
                <c:pt idx="110">
                  <c:v>835.88940400000001</c:v>
                </c:pt>
                <c:pt idx="111">
                  <c:v>1304.517212</c:v>
                </c:pt>
                <c:pt idx="112">
                  <c:v>3496.3051759999998</c:v>
                </c:pt>
                <c:pt idx="113">
                  <c:v>2748.4833979999999</c:v>
                </c:pt>
                <c:pt idx="114">
                  <c:v>1010.124084</c:v>
                </c:pt>
                <c:pt idx="115">
                  <c:v>854.59613000000002</c:v>
                </c:pt>
                <c:pt idx="116">
                  <c:v>778.11645499999997</c:v>
                </c:pt>
                <c:pt idx="117">
                  <c:v>762.92327899999998</c:v>
                </c:pt>
                <c:pt idx="118">
                  <c:v>788.943848</c:v>
                </c:pt>
                <c:pt idx="119">
                  <c:v>823.24957300000005</c:v>
                </c:pt>
                <c:pt idx="120">
                  <c:v>879.98730499999999</c:v>
                </c:pt>
                <c:pt idx="121">
                  <c:v>914.11908000000005</c:v>
                </c:pt>
                <c:pt idx="122">
                  <c:v>954.46038799999997</c:v>
                </c:pt>
                <c:pt idx="123">
                  <c:v>1097.4060059999999</c:v>
                </c:pt>
                <c:pt idx="124">
                  <c:v>2161.8378910000001</c:v>
                </c:pt>
                <c:pt idx="125">
                  <c:v>2524.5290530000002</c:v>
                </c:pt>
                <c:pt idx="126">
                  <c:v>2257.6547850000002</c:v>
                </c:pt>
                <c:pt idx="127">
                  <c:v>2398.564453</c:v>
                </c:pt>
                <c:pt idx="128">
                  <c:v>1998.6357419999999</c:v>
                </c:pt>
                <c:pt idx="129">
                  <c:v>1960.8896480000001</c:v>
                </c:pt>
                <c:pt idx="130">
                  <c:v>2305.2097170000002</c:v>
                </c:pt>
                <c:pt idx="131">
                  <c:v>4727.1381840000004</c:v>
                </c:pt>
                <c:pt idx="132">
                  <c:v>5402.1064450000003</c:v>
                </c:pt>
                <c:pt idx="133">
                  <c:v>4018.5383299999999</c:v>
                </c:pt>
                <c:pt idx="134">
                  <c:v>4169.6552730000003</c:v>
                </c:pt>
                <c:pt idx="135">
                  <c:v>3286.5351559999999</c:v>
                </c:pt>
                <c:pt idx="136">
                  <c:v>2990.2482909999999</c:v>
                </c:pt>
                <c:pt idx="137">
                  <c:v>2011.574707</c:v>
                </c:pt>
                <c:pt idx="138">
                  <c:v>1767.7353519999999</c:v>
                </c:pt>
                <c:pt idx="139">
                  <c:v>1564.6754149999999</c:v>
                </c:pt>
                <c:pt idx="140">
                  <c:v>1348.3240969999999</c:v>
                </c:pt>
                <c:pt idx="141">
                  <c:v>1546.5782469999999</c:v>
                </c:pt>
                <c:pt idx="142">
                  <c:v>2358.2941890000002</c:v>
                </c:pt>
                <c:pt idx="143">
                  <c:v>2514.4296880000002</c:v>
                </c:pt>
                <c:pt idx="144">
                  <c:v>1952.0230710000001</c:v>
                </c:pt>
                <c:pt idx="145">
                  <c:v>1354.330078</c:v>
                </c:pt>
                <c:pt idx="146">
                  <c:v>1330.518433</c:v>
                </c:pt>
                <c:pt idx="147">
                  <c:v>1515.6785890000001</c:v>
                </c:pt>
                <c:pt idx="148">
                  <c:v>2606.133057</c:v>
                </c:pt>
                <c:pt idx="149">
                  <c:v>2632.6916500000002</c:v>
                </c:pt>
                <c:pt idx="150">
                  <c:v>1282.1839600000001</c:v>
                </c:pt>
                <c:pt idx="151">
                  <c:v>834.44708300000002</c:v>
                </c:pt>
                <c:pt idx="152">
                  <c:v>794.39361599999995</c:v>
                </c:pt>
                <c:pt idx="153">
                  <c:v>1030.3101810000001</c:v>
                </c:pt>
                <c:pt idx="154">
                  <c:v>1413.12915</c:v>
                </c:pt>
                <c:pt idx="155">
                  <c:v>1912.321289</c:v>
                </c:pt>
                <c:pt idx="156">
                  <c:v>2542.482422</c:v>
                </c:pt>
                <c:pt idx="157">
                  <c:v>1961.093018</c:v>
                </c:pt>
                <c:pt idx="158">
                  <c:v>1200.809814</c:v>
                </c:pt>
                <c:pt idx="159">
                  <c:v>1011.3544920000001</c:v>
                </c:pt>
                <c:pt idx="160">
                  <c:v>923.25903300000004</c:v>
                </c:pt>
                <c:pt idx="161">
                  <c:v>907.93042000000003</c:v>
                </c:pt>
                <c:pt idx="162">
                  <c:v>906.11712599999998</c:v>
                </c:pt>
                <c:pt idx="163">
                  <c:v>912.88970900000004</c:v>
                </c:pt>
                <c:pt idx="164">
                  <c:v>961.75469999999996</c:v>
                </c:pt>
                <c:pt idx="165">
                  <c:v>1036.8470460000001</c:v>
                </c:pt>
                <c:pt idx="166">
                  <c:v>1096.2333980000001</c:v>
                </c:pt>
                <c:pt idx="167">
                  <c:v>1182.955322</c:v>
                </c:pt>
                <c:pt idx="168">
                  <c:v>1279.064453</c:v>
                </c:pt>
                <c:pt idx="169">
                  <c:v>1618.3675539999999</c:v>
                </c:pt>
                <c:pt idx="170">
                  <c:v>1747.9451899999999</c:v>
                </c:pt>
                <c:pt idx="171">
                  <c:v>1765.3427730000001</c:v>
                </c:pt>
                <c:pt idx="172">
                  <c:v>1915.6888429999999</c:v>
                </c:pt>
                <c:pt idx="173">
                  <c:v>2265.8544919999999</c:v>
                </c:pt>
                <c:pt idx="174">
                  <c:v>2436.3066410000001</c:v>
                </c:pt>
                <c:pt idx="175">
                  <c:v>2437.9804690000001</c:v>
                </c:pt>
                <c:pt idx="176">
                  <c:v>2914.4116210000002</c:v>
                </c:pt>
                <c:pt idx="177">
                  <c:v>2997.8439939999998</c:v>
                </c:pt>
                <c:pt idx="178">
                  <c:v>2716.2817380000001</c:v>
                </c:pt>
                <c:pt idx="179">
                  <c:v>4212.6557620000003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4712"/>
        <c:axId val="114595104"/>
      </c:areaChart>
      <c:catAx>
        <c:axId val="11459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200" b="1"/>
                  <a:t>Angle (°)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14595104"/>
        <c:crosses val="autoZero"/>
        <c:auto val="1"/>
        <c:lblAlgn val="ctr"/>
        <c:lblOffset val="100"/>
        <c:tickMarkSkip val="12"/>
        <c:noMultiLvlLbl val="0"/>
      </c:catAx>
      <c:valAx>
        <c:axId val="11459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2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1459471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Sheet1!$A$2:$A$181</c:f>
              <c:numCache>
                <c:formatCode>General</c:formatCode>
                <c:ptCount val="180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</c:numCache>
            </c:numRef>
          </c:cat>
          <c:val>
            <c:numRef>
              <c:f>Sheet1!$E$2:$E$181</c:f>
              <c:numCache>
                <c:formatCode>General</c:formatCode>
                <c:ptCount val="180"/>
                <c:pt idx="0">
                  <c:v>4884.9091799999997</c:v>
                </c:pt>
                <c:pt idx="1">
                  <c:v>4756.4785160000001</c:v>
                </c:pt>
                <c:pt idx="2">
                  <c:v>6300.2719729999999</c:v>
                </c:pt>
                <c:pt idx="3">
                  <c:v>3971.9663089999999</c:v>
                </c:pt>
                <c:pt idx="4">
                  <c:v>2866.9409179999998</c:v>
                </c:pt>
                <c:pt idx="5">
                  <c:v>3211.7802729999999</c:v>
                </c:pt>
                <c:pt idx="6">
                  <c:v>4179.8208009999998</c:v>
                </c:pt>
                <c:pt idx="7">
                  <c:v>4245.3725590000004</c:v>
                </c:pt>
                <c:pt idx="8">
                  <c:v>4630.1962890000004</c:v>
                </c:pt>
                <c:pt idx="9">
                  <c:v>3853.9099120000001</c:v>
                </c:pt>
                <c:pt idx="10">
                  <c:v>3744.2067870000001</c:v>
                </c:pt>
                <c:pt idx="11">
                  <c:v>3977.3959960000002</c:v>
                </c:pt>
                <c:pt idx="12">
                  <c:v>3279.585693</c:v>
                </c:pt>
                <c:pt idx="13">
                  <c:v>2693.4189449999999</c:v>
                </c:pt>
                <c:pt idx="14">
                  <c:v>3043.630615</c:v>
                </c:pt>
                <c:pt idx="15">
                  <c:v>2981.342529</c:v>
                </c:pt>
                <c:pt idx="16">
                  <c:v>2803.3515619999998</c:v>
                </c:pt>
                <c:pt idx="17">
                  <c:v>2918.772461</c:v>
                </c:pt>
                <c:pt idx="18">
                  <c:v>6766.0673829999996</c:v>
                </c:pt>
                <c:pt idx="19">
                  <c:v>5311.4604490000002</c:v>
                </c:pt>
                <c:pt idx="20">
                  <c:v>3132.6281739999999</c:v>
                </c:pt>
                <c:pt idx="21">
                  <c:v>4138.4228519999997</c:v>
                </c:pt>
                <c:pt idx="22">
                  <c:v>4706.9335940000001</c:v>
                </c:pt>
                <c:pt idx="23">
                  <c:v>4068.033203</c:v>
                </c:pt>
                <c:pt idx="24">
                  <c:v>4125.0092770000001</c:v>
                </c:pt>
                <c:pt idx="25">
                  <c:v>3679.2561040000001</c:v>
                </c:pt>
                <c:pt idx="26">
                  <c:v>2754.6984859999998</c:v>
                </c:pt>
                <c:pt idx="27">
                  <c:v>2804.1071780000002</c:v>
                </c:pt>
                <c:pt idx="28">
                  <c:v>3308.4641109999998</c:v>
                </c:pt>
                <c:pt idx="29">
                  <c:v>4010.7446289999998</c:v>
                </c:pt>
                <c:pt idx="30">
                  <c:v>4003.8295899999998</c:v>
                </c:pt>
                <c:pt idx="31">
                  <c:v>4257.2016599999997</c:v>
                </c:pt>
                <c:pt idx="32">
                  <c:v>4215.9213870000003</c:v>
                </c:pt>
                <c:pt idx="33">
                  <c:v>4629.3710940000001</c:v>
                </c:pt>
                <c:pt idx="34">
                  <c:v>4168.4970700000003</c:v>
                </c:pt>
                <c:pt idx="35">
                  <c:v>3006.5676269999999</c:v>
                </c:pt>
                <c:pt idx="36">
                  <c:v>3160.7514649999998</c:v>
                </c:pt>
                <c:pt idx="37">
                  <c:v>3641.764893</c:v>
                </c:pt>
                <c:pt idx="38">
                  <c:v>4435.7724609999996</c:v>
                </c:pt>
                <c:pt idx="39">
                  <c:v>5802.3974609999996</c:v>
                </c:pt>
                <c:pt idx="40">
                  <c:v>7790.4345700000003</c:v>
                </c:pt>
                <c:pt idx="41">
                  <c:v>11152.137694999999</c:v>
                </c:pt>
                <c:pt idx="42">
                  <c:v>13712.157227</c:v>
                </c:pt>
                <c:pt idx="43">
                  <c:v>23474.613281000002</c:v>
                </c:pt>
                <c:pt idx="44">
                  <c:v>29655.675781000002</c:v>
                </c:pt>
                <c:pt idx="45">
                  <c:v>25153.396484000001</c:v>
                </c:pt>
                <c:pt idx="46">
                  <c:v>10716.374023</c:v>
                </c:pt>
                <c:pt idx="47">
                  <c:v>12874.027344</c:v>
                </c:pt>
                <c:pt idx="48">
                  <c:v>15353.430664</c:v>
                </c:pt>
                <c:pt idx="49">
                  <c:v>11539.876953000001</c:v>
                </c:pt>
                <c:pt idx="50">
                  <c:v>7724.6279299999997</c:v>
                </c:pt>
                <c:pt idx="51">
                  <c:v>5769.8061520000001</c:v>
                </c:pt>
                <c:pt idx="52">
                  <c:v>5418.5356449999999</c:v>
                </c:pt>
                <c:pt idx="53">
                  <c:v>5791.3979490000002</c:v>
                </c:pt>
                <c:pt idx="54">
                  <c:v>5007.8837890000004</c:v>
                </c:pt>
                <c:pt idx="55">
                  <c:v>4160.2856449999999</c:v>
                </c:pt>
                <c:pt idx="56">
                  <c:v>4773.9052730000003</c:v>
                </c:pt>
                <c:pt idx="57">
                  <c:v>6561.3891599999997</c:v>
                </c:pt>
                <c:pt idx="58">
                  <c:v>3611.1496579999998</c:v>
                </c:pt>
                <c:pt idx="59">
                  <c:v>2705.3625489999999</c:v>
                </c:pt>
                <c:pt idx="60">
                  <c:v>2359.0598140000002</c:v>
                </c:pt>
                <c:pt idx="61">
                  <c:v>2195.111328</c:v>
                </c:pt>
                <c:pt idx="62">
                  <c:v>2641.366211</c:v>
                </c:pt>
                <c:pt idx="63">
                  <c:v>3003.4384770000001</c:v>
                </c:pt>
                <c:pt idx="64">
                  <c:v>4455.1953119999998</c:v>
                </c:pt>
                <c:pt idx="65">
                  <c:v>2866.7885740000002</c:v>
                </c:pt>
                <c:pt idx="66">
                  <c:v>2647.929443</c:v>
                </c:pt>
                <c:pt idx="67">
                  <c:v>2833.6538089999999</c:v>
                </c:pt>
                <c:pt idx="68">
                  <c:v>2861.6889649999998</c:v>
                </c:pt>
                <c:pt idx="69">
                  <c:v>2398.1523440000001</c:v>
                </c:pt>
                <c:pt idx="70">
                  <c:v>2210.279297</c:v>
                </c:pt>
                <c:pt idx="71">
                  <c:v>2330.9174800000001</c:v>
                </c:pt>
                <c:pt idx="72">
                  <c:v>3151.1042480000001</c:v>
                </c:pt>
                <c:pt idx="73">
                  <c:v>2280.6022950000001</c:v>
                </c:pt>
                <c:pt idx="74">
                  <c:v>2059.5275879999999</c:v>
                </c:pt>
                <c:pt idx="75">
                  <c:v>1598.912231</c:v>
                </c:pt>
                <c:pt idx="76">
                  <c:v>1451.252563</c:v>
                </c:pt>
                <c:pt idx="77">
                  <c:v>2248.7553710000002</c:v>
                </c:pt>
                <c:pt idx="78">
                  <c:v>2752.764893</c:v>
                </c:pt>
                <c:pt idx="79">
                  <c:v>2201.6567380000001</c:v>
                </c:pt>
                <c:pt idx="80">
                  <c:v>1996.139404</c:v>
                </c:pt>
                <c:pt idx="81">
                  <c:v>1764.4782709999999</c:v>
                </c:pt>
                <c:pt idx="82">
                  <c:v>1605.6142580000001</c:v>
                </c:pt>
                <c:pt idx="83">
                  <c:v>1600.197876</c:v>
                </c:pt>
                <c:pt idx="84">
                  <c:v>1716.3095699999999</c:v>
                </c:pt>
                <c:pt idx="85">
                  <c:v>1400.4155270000001</c:v>
                </c:pt>
                <c:pt idx="86">
                  <c:v>891.78613299999995</c:v>
                </c:pt>
                <c:pt idx="87">
                  <c:v>706.96405000000004</c:v>
                </c:pt>
                <c:pt idx="88">
                  <c:v>630.81500200000005</c:v>
                </c:pt>
                <c:pt idx="89">
                  <c:v>726.00878899999998</c:v>
                </c:pt>
                <c:pt idx="90">
                  <c:v>839.51300000000003</c:v>
                </c:pt>
                <c:pt idx="91">
                  <c:v>999.70172100000002</c:v>
                </c:pt>
                <c:pt idx="92">
                  <c:v>1443.9693600000001</c:v>
                </c:pt>
                <c:pt idx="93">
                  <c:v>2026.272217</c:v>
                </c:pt>
                <c:pt idx="94">
                  <c:v>2464.4516600000002</c:v>
                </c:pt>
                <c:pt idx="95">
                  <c:v>2994.024414</c:v>
                </c:pt>
                <c:pt idx="96">
                  <c:v>4009.5839839999999</c:v>
                </c:pt>
                <c:pt idx="97">
                  <c:v>11130.322265999999</c:v>
                </c:pt>
                <c:pt idx="98">
                  <c:v>4261.8344729999999</c:v>
                </c:pt>
                <c:pt idx="99">
                  <c:v>986.88299600000005</c:v>
                </c:pt>
                <c:pt idx="100">
                  <c:v>622.85217299999999</c:v>
                </c:pt>
                <c:pt idx="101">
                  <c:v>506.05313100000001</c:v>
                </c:pt>
                <c:pt idx="102">
                  <c:v>773.73999000000003</c:v>
                </c:pt>
                <c:pt idx="103">
                  <c:v>1408.6831050000001</c:v>
                </c:pt>
                <c:pt idx="104">
                  <c:v>1766.887939</c:v>
                </c:pt>
                <c:pt idx="105">
                  <c:v>1160.661255</c:v>
                </c:pt>
                <c:pt idx="106">
                  <c:v>804.87676999999996</c:v>
                </c:pt>
                <c:pt idx="107">
                  <c:v>661.56079099999999</c:v>
                </c:pt>
                <c:pt idx="108">
                  <c:v>627.34393299999999</c:v>
                </c:pt>
                <c:pt idx="109">
                  <c:v>634.89898700000003</c:v>
                </c:pt>
                <c:pt idx="110">
                  <c:v>686.33715800000004</c:v>
                </c:pt>
                <c:pt idx="111">
                  <c:v>1321.1049800000001</c:v>
                </c:pt>
                <c:pt idx="112">
                  <c:v>3360.580078</c:v>
                </c:pt>
                <c:pt idx="113">
                  <c:v>1420.5169679999999</c:v>
                </c:pt>
                <c:pt idx="114">
                  <c:v>1058.0191649999999</c:v>
                </c:pt>
                <c:pt idx="115">
                  <c:v>994.66131600000006</c:v>
                </c:pt>
                <c:pt idx="116">
                  <c:v>966.41961700000002</c:v>
                </c:pt>
                <c:pt idx="117">
                  <c:v>977.40643299999999</c:v>
                </c:pt>
                <c:pt idx="118">
                  <c:v>1010.136963</c:v>
                </c:pt>
                <c:pt idx="119">
                  <c:v>1057.491943</c:v>
                </c:pt>
                <c:pt idx="120">
                  <c:v>1180.097168</c:v>
                </c:pt>
                <c:pt idx="121">
                  <c:v>1465.6011960000001</c:v>
                </c:pt>
                <c:pt idx="122">
                  <c:v>1490.884155</c:v>
                </c:pt>
                <c:pt idx="123">
                  <c:v>1419.7835689999999</c:v>
                </c:pt>
                <c:pt idx="124">
                  <c:v>2188.2260740000002</c:v>
                </c:pt>
                <c:pt idx="125">
                  <c:v>2737.201172</c:v>
                </c:pt>
                <c:pt idx="126">
                  <c:v>1977.6311040000001</c:v>
                </c:pt>
                <c:pt idx="127">
                  <c:v>1976.274658</c:v>
                </c:pt>
                <c:pt idx="128">
                  <c:v>1787.330078</c:v>
                </c:pt>
                <c:pt idx="129">
                  <c:v>1850.2890620000001</c:v>
                </c:pt>
                <c:pt idx="130">
                  <c:v>1907.7220460000001</c:v>
                </c:pt>
                <c:pt idx="131">
                  <c:v>2140.8835450000001</c:v>
                </c:pt>
                <c:pt idx="132">
                  <c:v>2573.9301759999998</c:v>
                </c:pt>
                <c:pt idx="133">
                  <c:v>3422.8996579999998</c:v>
                </c:pt>
                <c:pt idx="134">
                  <c:v>4328.7270509999998</c:v>
                </c:pt>
                <c:pt idx="135">
                  <c:v>4382.8276370000003</c:v>
                </c:pt>
                <c:pt idx="136">
                  <c:v>3192.8522950000001</c:v>
                </c:pt>
                <c:pt idx="137">
                  <c:v>2740.2380370000001</c:v>
                </c:pt>
                <c:pt idx="138">
                  <c:v>3017.7290039999998</c:v>
                </c:pt>
                <c:pt idx="139">
                  <c:v>1138.2677000000001</c:v>
                </c:pt>
                <c:pt idx="140">
                  <c:v>909.43212900000003</c:v>
                </c:pt>
                <c:pt idx="141">
                  <c:v>972.36614999999995</c:v>
                </c:pt>
                <c:pt idx="142">
                  <c:v>1570.885986</c:v>
                </c:pt>
                <c:pt idx="143">
                  <c:v>1812.002686</c:v>
                </c:pt>
                <c:pt idx="144">
                  <c:v>1685.021362</c:v>
                </c:pt>
                <c:pt idx="145">
                  <c:v>1459.75</c:v>
                </c:pt>
                <c:pt idx="146">
                  <c:v>1455.2982179999999</c:v>
                </c:pt>
                <c:pt idx="147">
                  <c:v>1869.439697</c:v>
                </c:pt>
                <c:pt idx="148">
                  <c:v>3084.2163089999999</c:v>
                </c:pt>
                <c:pt idx="149">
                  <c:v>2719.4614259999998</c:v>
                </c:pt>
                <c:pt idx="150">
                  <c:v>1436.464111</c:v>
                </c:pt>
                <c:pt idx="151">
                  <c:v>1082.901611</c:v>
                </c:pt>
                <c:pt idx="152">
                  <c:v>1000.608582</c:v>
                </c:pt>
                <c:pt idx="153">
                  <c:v>940.205017</c:v>
                </c:pt>
                <c:pt idx="154">
                  <c:v>939.80798300000004</c:v>
                </c:pt>
                <c:pt idx="155">
                  <c:v>1010.746155</c:v>
                </c:pt>
                <c:pt idx="156">
                  <c:v>1358.0614009999999</c:v>
                </c:pt>
                <c:pt idx="157">
                  <c:v>2472.6264649999998</c:v>
                </c:pt>
                <c:pt idx="158">
                  <c:v>2318.571289</c:v>
                </c:pt>
                <c:pt idx="159">
                  <c:v>1329.2413329999999</c:v>
                </c:pt>
                <c:pt idx="160">
                  <c:v>1111.25415</c:v>
                </c:pt>
                <c:pt idx="161">
                  <c:v>1433.090332</c:v>
                </c:pt>
                <c:pt idx="162">
                  <c:v>1818.9925539999999</c:v>
                </c:pt>
                <c:pt idx="163">
                  <c:v>1832.4101559999999</c:v>
                </c:pt>
                <c:pt idx="164">
                  <c:v>1716.2576899999999</c:v>
                </c:pt>
                <c:pt idx="165">
                  <c:v>1657.4300539999999</c:v>
                </c:pt>
                <c:pt idx="166">
                  <c:v>1565.577393</c:v>
                </c:pt>
                <c:pt idx="167">
                  <c:v>1405.007568</c:v>
                </c:pt>
                <c:pt idx="168">
                  <c:v>4955.9252930000002</c:v>
                </c:pt>
                <c:pt idx="169">
                  <c:v>5508.9072269999997</c:v>
                </c:pt>
                <c:pt idx="170">
                  <c:v>3530.679443</c:v>
                </c:pt>
                <c:pt idx="171">
                  <c:v>2840.264404</c:v>
                </c:pt>
                <c:pt idx="172">
                  <c:v>2908.2294919999999</c:v>
                </c:pt>
                <c:pt idx="173">
                  <c:v>4530.6533200000003</c:v>
                </c:pt>
                <c:pt idx="174">
                  <c:v>4082.0629880000001</c:v>
                </c:pt>
                <c:pt idx="175">
                  <c:v>3097.5678710000002</c:v>
                </c:pt>
                <c:pt idx="176">
                  <c:v>2917.4624020000001</c:v>
                </c:pt>
                <c:pt idx="177">
                  <c:v>3232.9799800000001</c:v>
                </c:pt>
                <c:pt idx="178">
                  <c:v>3157.8286130000001</c:v>
                </c:pt>
                <c:pt idx="179">
                  <c:v>3206.6223140000002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5888"/>
        <c:axId val="114596280"/>
      </c:areaChart>
      <c:catAx>
        <c:axId val="1145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200" b="1"/>
                  <a:t>Angle (°)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14596280"/>
        <c:crosses val="autoZero"/>
        <c:auto val="1"/>
        <c:lblAlgn val="ctr"/>
        <c:lblOffset val="100"/>
        <c:tickMarkSkip val="12"/>
        <c:noMultiLvlLbl val="0"/>
      </c:catAx>
      <c:valAx>
        <c:axId val="114596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2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145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19048</xdr:colOff>
      <xdr:row>1</xdr:row>
      <xdr:rowOff>80962</xdr:rowOff>
    </xdr:from>
    <xdr:to>
      <xdr:col>30</xdr:col>
      <xdr:colOff>523873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30</xdr:col>
      <xdr:colOff>504825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51</xdr:row>
      <xdr:rowOff>0</xdr:rowOff>
    </xdr:from>
    <xdr:to>
      <xdr:col>30</xdr:col>
      <xdr:colOff>504825</xdr:colOff>
      <xdr:row>75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76</xdr:row>
      <xdr:rowOff>0</xdr:rowOff>
    </xdr:from>
    <xdr:to>
      <xdr:col>30</xdr:col>
      <xdr:colOff>504825</xdr:colOff>
      <xdr:row>100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tabSelected="1" topLeftCell="A40" zoomScale="85" zoomScaleNormal="85" workbookViewId="0">
      <selection activeCell="P16" sqref="P16"/>
    </sheetView>
  </sheetViews>
  <sheetFormatPr defaultRowHeight="15" x14ac:dyDescent="0.25"/>
  <sheetData>
    <row r="1" spans="1:19" ht="30" customHeight="1" x14ac:dyDescent="0.25">
      <c r="A1" t="s">
        <v>4</v>
      </c>
      <c r="B1" t="s">
        <v>11</v>
      </c>
      <c r="C1" t="s">
        <v>5</v>
      </c>
      <c r="D1" t="s">
        <v>10</v>
      </c>
      <c r="E1" t="s">
        <v>6</v>
      </c>
      <c r="F1" t="s">
        <v>12</v>
      </c>
      <c r="G1" t="s">
        <v>7</v>
      </c>
      <c r="H1" t="s">
        <v>8</v>
      </c>
      <c r="I1" t="s">
        <v>9</v>
      </c>
      <c r="K1" s="5" t="s">
        <v>13</v>
      </c>
      <c r="L1" s="5"/>
      <c r="M1" s="5"/>
      <c r="N1" s="5"/>
      <c r="O1" s="5" t="s">
        <v>15</v>
      </c>
      <c r="P1" s="5"/>
      <c r="Q1" s="5"/>
      <c r="R1" s="5"/>
      <c r="S1" s="5"/>
    </row>
    <row r="2" spans="1:19" x14ac:dyDescent="0.25">
      <c r="A2">
        <v>-90</v>
      </c>
      <c r="B2">
        <v>3642.46875</v>
      </c>
      <c r="C2">
        <v>4803.1103519999997</v>
      </c>
      <c r="D2">
        <v>5635.0288090000004</v>
      </c>
      <c r="E2">
        <v>4884.9091799999997</v>
      </c>
      <c r="F2">
        <f>MAX(B2:B181)</f>
        <v>20243.138672000001</v>
      </c>
      <c r="G2">
        <f t="shared" ref="G2:I2" si="0">MAX(C2:C181)</f>
        <v>28199.242188</v>
      </c>
      <c r="H2">
        <f t="shared" si="0"/>
        <v>26717.220702999999</v>
      </c>
      <c r="I2">
        <f t="shared" si="0"/>
        <v>29655.675781000002</v>
      </c>
      <c r="K2" t="s">
        <v>11</v>
      </c>
      <c r="L2" t="s">
        <v>5</v>
      </c>
      <c r="M2" t="s">
        <v>10</v>
      </c>
      <c r="N2" t="s">
        <v>6</v>
      </c>
      <c r="O2" t="s">
        <v>14</v>
      </c>
      <c r="P2" t="s">
        <v>0</v>
      </c>
      <c r="Q2" t="s">
        <v>3</v>
      </c>
      <c r="R2" t="s">
        <v>1</v>
      </c>
      <c r="S2" t="s">
        <v>2</v>
      </c>
    </row>
    <row r="3" spans="1:19" x14ac:dyDescent="0.25">
      <c r="A3">
        <v>-89</v>
      </c>
      <c r="B3">
        <v>3689.3933109999998</v>
      </c>
      <c r="C3">
        <v>5328.4599609999996</v>
      </c>
      <c r="D3">
        <v>4762.1928710000002</v>
      </c>
      <c r="E3">
        <v>4756.4785160000001</v>
      </c>
      <c r="K3">
        <f>B46</f>
        <v>20243.138672000001</v>
      </c>
      <c r="L3">
        <f>C46</f>
        <v>28199.242188</v>
      </c>
      <c r="M3">
        <f>D47</f>
        <v>26717.220702999999</v>
      </c>
      <c r="N3">
        <f>E46</f>
        <v>29655.675781000002</v>
      </c>
      <c r="P3" s="2">
        <f>K3/$F$5</f>
        <v>3.5588870058133937E-2</v>
      </c>
      <c r="Q3" s="2">
        <f>L3/$G$5</f>
        <v>4.8094911549818715E-2</v>
      </c>
      <c r="R3" s="2">
        <f>M3/$H$5</f>
        <v>4.6454963526159652E-2</v>
      </c>
      <c r="S3" s="2">
        <f>N3/$I$5</f>
        <v>4.761385563064844E-2</v>
      </c>
    </row>
    <row r="4" spans="1:19" x14ac:dyDescent="0.25">
      <c r="A4">
        <v>-88</v>
      </c>
      <c r="B4">
        <v>5083.2690430000002</v>
      </c>
      <c r="C4">
        <v>5552.3544920000004</v>
      </c>
      <c r="D4">
        <v>4774.8964839999999</v>
      </c>
      <c r="E4">
        <v>6300.2719729999999</v>
      </c>
      <c r="F4" t="str">
        <f>CONCATENATE(B1," Sum")</f>
        <v>Global Otsu - Count Sum</v>
      </c>
      <c r="G4" t="str">
        <f t="shared" ref="G4:I4" si="1">CONCATENATE(C1," Sum")</f>
        <v>Min Err - Count Sum</v>
      </c>
      <c r="H4" t="str">
        <f t="shared" si="1"/>
        <v>Local Otsu - Count Sum</v>
      </c>
      <c r="I4" t="str">
        <f t="shared" si="1"/>
        <v>Machine - Count Sum</v>
      </c>
      <c r="K4">
        <f>SUM(B45:B47)</f>
        <v>53256.197264999995</v>
      </c>
      <c r="L4">
        <f>SUM(C45:C47)</f>
        <v>73182.691405999998</v>
      </c>
      <c r="M4">
        <f>SUM(D46:D48)</f>
        <v>65717.694336</v>
      </c>
      <c r="N4">
        <f>SUM(E45:E47)</f>
        <v>78283.685546000008</v>
      </c>
      <c r="O4">
        <v>3</v>
      </c>
      <c r="P4" s="2">
        <f>K4/$F$5</f>
        <v>9.3628162853817781E-2</v>
      </c>
      <c r="Q4" s="2">
        <f>L4/$G$5</f>
        <v>0.12481594528972979</v>
      </c>
      <c r="R4" s="2">
        <f>M4/$H$5</f>
        <v>0.11426761515876485</v>
      </c>
      <c r="S4" s="2">
        <f>N4/$I$5</f>
        <v>0.12568886068718127</v>
      </c>
    </row>
    <row r="5" spans="1:19" x14ac:dyDescent="0.25">
      <c r="A5">
        <v>-87</v>
      </c>
      <c r="B5">
        <v>4235.095703</v>
      </c>
      <c r="C5">
        <v>2902.8386230000001</v>
      </c>
      <c r="D5">
        <v>3426.0026859999998</v>
      </c>
      <c r="E5">
        <v>3971.9663089999999</v>
      </c>
      <c r="F5">
        <f>SUM(B2:B181)</f>
        <v>568805.32140899973</v>
      </c>
      <c r="G5">
        <f>SUM(C2:C181)</f>
        <v>586324.85806300002</v>
      </c>
      <c r="H5">
        <f>SUM(D2:D181)</f>
        <v>575120.90581999999</v>
      </c>
      <c r="I5">
        <f>SUM(E2:E181)</f>
        <v>622837.1004239996</v>
      </c>
      <c r="K5">
        <f>SUM(B44:B48)</f>
        <v>81189.65039000001</v>
      </c>
      <c r="L5">
        <f>SUM(C44:C48)</f>
        <v>98654.261717999994</v>
      </c>
      <c r="M5">
        <f>SUM(D45:D49)</f>
        <v>91408.940428999995</v>
      </c>
      <c r="N5">
        <f>SUM(E44:E48)</f>
        <v>102712.21679599999</v>
      </c>
      <c r="O5">
        <v>5</v>
      </c>
      <c r="P5" s="2">
        <f>K5/$F$5</f>
        <v>0.14273714983693087</v>
      </c>
      <c r="Q5" s="2">
        <f>L5/$G$5</f>
        <v>0.16825870566688422</v>
      </c>
      <c r="R5" s="2">
        <f>M5/$H$5</f>
        <v>0.15893865012378625</v>
      </c>
      <c r="S5" s="2">
        <f>N5/$I$5</f>
        <v>0.16491024174070254</v>
      </c>
    </row>
    <row r="6" spans="1:19" x14ac:dyDescent="0.25">
      <c r="A6">
        <v>-86</v>
      </c>
      <c r="B6">
        <v>3718.806885</v>
      </c>
      <c r="C6">
        <v>2613.6687010000001</v>
      </c>
      <c r="D6">
        <v>4023.063232</v>
      </c>
      <c r="E6">
        <v>2866.9409179999998</v>
      </c>
      <c r="K6">
        <f>SUM(B43:B49)</f>
        <v>104860.725586</v>
      </c>
      <c r="L6">
        <f>SUM(C43:C49)</f>
        <v>118331.59179599999</v>
      </c>
      <c r="M6">
        <f>SUM(D44:D50)</f>
        <v>112375.271484</v>
      </c>
      <c r="N6">
        <f>SUM(E43:E49)</f>
        <v>126738.38183499999</v>
      </c>
      <c r="O6">
        <f>O5+2</f>
        <v>7</v>
      </c>
      <c r="P6" s="2">
        <f>K6/$F$5</f>
        <v>0.18435257484273754</v>
      </c>
      <c r="Q6" s="2">
        <f>L6/$G$5</f>
        <v>0.20181916248088766</v>
      </c>
      <c r="R6" s="2">
        <f>M6/$H$5</f>
        <v>0.19539416902916576</v>
      </c>
      <c r="S6" s="2">
        <f>N6/$I$5</f>
        <v>0.20348560120892314</v>
      </c>
    </row>
    <row r="7" spans="1:19" x14ac:dyDescent="0.25">
      <c r="A7">
        <v>-85</v>
      </c>
      <c r="B7">
        <v>3569.0842290000001</v>
      </c>
      <c r="C7">
        <v>3088.6755370000001</v>
      </c>
      <c r="D7">
        <v>3134.7697750000002</v>
      </c>
      <c r="E7">
        <v>3211.7802729999999</v>
      </c>
      <c r="K7">
        <f>SUM(B42:B50)</f>
        <v>126215.322265</v>
      </c>
      <c r="L7">
        <f>SUM(C42:C50)</f>
        <v>134898.21386699998</v>
      </c>
      <c r="M7">
        <f>SUM(D43:D51)</f>
        <v>131927.79101500002</v>
      </c>
      <c r="N7">
        <f>SUM(E42:E50)</f>
        <v>149882.24706899998</v>
      </c>
      <c r="O7">
        <f t="shared" ref="O7:O48" si="2">O6+2</f>
        <v>9</v>
      </c>
      <c r="P7" s="2">
        <f>K7/$F$5</f>
        <v>0.22189546671671309</v>
      </c>
      <c r="Q7" s="2">
        <f>L7/$G$5</f>
        <v>0.23007418500497093</v>
      </c>
      <c r="R7" s="2">
        <f>M7/$H$5</f>
        <v>0.22939140219029089</v>
      </c>
      <c r="S7" s="2">
        <f>N7/$I$5</f>
        <v>0.24064437870988556</v>
      </c>
    </row>
    <row r="8" spans="1:19" x14ac:dyDescent="0.25">
      <c r="A8">
        <v>-84</v>
      </c>
      <c r="B8">
        <v>3630.789307</v>
      </c>
      <c r="C8">
        <v>3135.0036620000001</v>
      </c>
      <c r="D8">
        <v>3148.2172850000002</v>
      </c>
      <c r="E8">
        <v>4179.8208009999998</v>
      </c>
      <c r="K8">
        <f>SUM(B41:B51)</f>
        <v>137626.33007700002</v>
      </c>
      <c r="L8">
        <f t="shared" ref="L8:N8" si="3">SUM(C41:C51)</f>
        <v>150021.81298799999</v>
      </c>
      <c r="M8">
        <f>SUM(D42:D52)</f>
        <v>152849.67187399996</v>
      </c>
      <c r="N8">
        <f t="shared" si="3"/>
        <v>167224.52148299999</v>
      </c>
      <c r="O8">
        <f t="shared" si="2"/>
        <v>11</v>
      </c>
      <c r="P8" s="2">
        <f>K8/$F$5</f>
        <v>0.24195682581886349</v>
      </c>
      <c r="Q8" s="2">
        <f>L8/$G$5</f>
        <v>0.25586807539359058</v>
      </c>
      <c r="R8" s="2">
        <f>M8/$H$5</f>
        <v>0.26576963265849096</v>
      </c>
      <c r="S8" s="2">
        <f>N8/$I$5</f>
        <v>0.26848837580349827</v>
      </c>
    </row>
    <row r="9" spans="1:19" x14ac:dyDescent="0.25">
      <c r="A9">
        <v>-83</v>
      </c>
      <c r="B9">
        <v>4088.3874510000001</v>
      </c>
      <c r="C9">
        <v>3589.3403320000002</v>
      </c>
      <c r="D9">
        <v>3863.4177249999998</v>
      </c>
      <c r="E9">
        <v>4245.3725590000004</v>
      </c>
      <c r="K9">
        <f>SUM(B40:B52)</f>
        <v>149148.80615100003</v>
      </c>
      <c r="L9">
        <f t="shared" ref="L9:N9" si="4">SUM(C40:C52)</f>
        <v>161817.947265</v>
      </c>
      <c r="M9">
        <f>SUM(D41:D53)</f>
        <v>167198.367187</v>
      </c>
      <c r="N9">
        <f t="shared" si="4"/>
        <v>179384.92187399999</v>
      </c>
      <c r="O9">
        <f t="shared" si="2"/>
        <v>13</v>
      </c>
      <c r="P9" s="2">
        <f>K9/$F$5</f>
        <v>0.26221415401237869</v>
      </c>
      <c r="Q9" s="2">
        <f>L9/$G$5</f>
        <v>0.27598684422077296</v>
      </c>
      <c r="R9" s="2">
        <f>M9/$H$5</f>
        <v>0.29071863932438818</v>
      </c>
      <c r="S9" s="2">
        <f>N9/$I$5</f>
        <v>0.28801258266709351</v>
      </c>
    </row>
    <row r="10" spans="1:19" x14ac:dyDescent="0.25">
      <c r="A10">
        <v>-82</v>
      </c>
      <c r="B10">
        <v>3358.8569339999999</v>
      </c>
      <c r="C10">
        <v>3372.881836</v>
      </c>
      <c r="D10">
        <v>2979.5026859999998</v>
      </c>
      <c r="E10">
        <v>4630.1962890000004</v>
      </c>
      <c r="K10">
        <f>SUM(B39:B53)</f>
        <v>161765.37841600005</v>
      </c>
      <c r="L10">
        <f t="shared" ref="L10:N10" si="5">SUM(C39:C53)</f>
        <v>172419.96923699998</v>
      </c>
      <c r="M10">
        <f>SUM(D40:D54)</f>
        <v>179608.20117200003</v>
      </c>
      <c r="N10">
        <f t="shared" si="5"/>
        <v>188796.49291900001</v>
      </c>
      <c r="O10">
        <f t="shared" si="2"/>
        <v>15</v>
      </c>
      <c r="P10" s="2">
        <f>K10/$F$5</f>
        <v>0.28439498072079844</v>
      </c>
      <c r="Q10" s="2">
        <f>L10/$G$5</f>
        <v>0.29406900776237194</v>
      </c>
      <c r="R10" s="2">
        <f>M10/$H$5</f>
        <v>0.31229642211652342</v>
      </c>
      <c r="S10" s="2">
        <f>N10/$I$5</f>
        <v>0.30312338939102346</v>
      </c>
    </row>
    <row r="11" spans="1:19" x14ac:dyDescent="0.25">
      <c r="A11">
        <v>-81</v>
      </c>
      <c r="B11">
        <v>2798.6599120000001</v>
      </c>
      <c r="C11">
        <v>2602.6528320000002</v>
      </c>
      <c r="D11">
        <v>2304.4772950000001</v>
      </c>
      <c r="E11">
        <v>3853.9099120000001</v>
      </c>
      <c r="K11">
        <f>SUM(B38:B54)</f>
        <v>172121.65453900004</v>
      </c>
      <c r="L11">
        <f t="shared" ref="L11:N11" si="6">SUM(C38:C54)</f>
        <v>181111.593505</v>
      </c>
      <c r="M11">
        <f>SUM(D39:D55)</f>
        <v>188910.41626000003</v>
      </c>
      <c r="N11">
        <f t="shared" si="6"/>
        <v>197375.78002899999</v>
      </c>
      <c r="O11">
        <f t="shared" si="2"/>
        <v>17</v>
      </c>
      <c r="P11" s="2">
        <f>K11/$F$5</f>
        <v>0.30260204688773629</v>
      </c>
      <c r="Q11" s="2">
        <f>L11/$G$5</f>
        <v>0.30889291322787432</v>
      </c>
      <c r="R11" s="2">
        <f>M11/$H$5</f>
        <v>0.32847078648732825</v>
      </c>
      <c r="S11" s="2">
        <f>N11/$I$5</f>
        <v>0.31689791744042767</v>
      </c>
    </row>
    <row r="12" spans="1:19" x14ac:dyDescent="0.25">
      <c r="A12">
        <v>-80</v>
      </c>
      <c r="B12">
        <v>2679.619385</v>
      </c>
      <c r="C12">
        <v>2664.9406739999999</v>
      </c>
      <c r="D12">
        <v>2024.9316409999999</v>
      </c>
      <c r="E12">
        <v>3744.2067870000001</v>
      </c>
      <c r="K12">
        <f>SUM(B37:B55)</f>
        <v>178972.85449000006</v>
      </c>
      <c r="L12">
        <f t="shared" ref="L12:N12" si="7">SUM(C37:C55)</f>
        <v>188793.47997900003</v>
      </c>
      <c r="M12">
        <f>SUM(D38:D56)</f>
        <v>196121.32836900005</v>
      </c>
      <c r="N12">
        <f t="shared" si="7"/>
        <v>206173.74560499997</v>
      </c>
      <c r="O12">
        <f t="shared" si="2"/>
        <v>19</v>
      </c>
      <c r="P12" s="2">
        <f>K12/$F$5</f>
        <v>0.31464694114791786</v>
      </c>
      <c r="Q12" s="2">
        <f>L12/$G$5</f>
        <v>0.32199467135455195</v>
      </c>
      <c r="R12" s="2">
        <f>M12/$H$5</f>
        <v>0.3410088668040554</v>
      </c>
      <c r="S12" s="2">
        <f>N12/$I$5</f>
        <v>0.33102354606789819</v>
      </c>
    </row>
    <row r="13" spans="1:19" x14ac:dyDescent="0.25">
      <c r="A13">
        <v>-79</v>
      </c>
      <c r="B13">
        <v>2581.999268</v>
      </c>
      <c r="C13">
        <v>3515.4370119999999</v>
      </c>
      <c r="D13">
        <v>2044.9798579999999</v>
      </c>
      <c r="E13">
        <v>3977.3959960000002</v>
      </c>
      <c r="K13">
        <f>SUM(B36:B56)</f>
        <v>186636.96362000005</v>
      </c>
      <c r="L13">
        <f t="shared" ref="L13:N13" si="8">SUM(C36:C56)</f>
        <v>196442.74462700001</v>
      </c>
      <c r="M13">
        <f>SUM(D37:D57)</f>
        <v>203678.21313400002</v>
      </c>
      <c r="N13">
        <f t="shared" si="8"/>
        <v>215350.12646400003</v>
      </c>
      <c r="O13">
        <f t="shared" si="2"/>
        <v>21</v>
      </c>
      <c r="P13" s="2">
        <f>K13/$F$5</f>
        <v>0.32812098726094485</v>
      </c>
      <c r="Q13" s="2">
        <f>L13/$G$5</f>
        <v>0.33504079167984452</v>
      </c>
      <c r="R13" s="2">
        <f>M13/$H$5</f>
        <v>0.35414851220474808</v>
      </c>
      <c r="S13" s="2">
        <f>N13/$I$5</f>
        <v>0.34575674171849963</v>
      </c>
    </row>
    <row r="14" spans="1:19" x14ac:dyDescent="0.25">
      <c r="A14">
        <v>-78</v>
      </c>
      <c r="B14">
        <v>2394.5424800000001</v>
      </c>
      <c r="C14">
        <v>3026.1745609999998</v>
      </c>
      <c r="D14">
        <v>2218.438721</v>
      </c>
      <c r="E14">
        <v>3279.585693</v>
      </c>
      <c r="K14">
        <f>SUM(B35:B57)</f>
        <v>193653.08129600005</v>
      </c>
      <c r="L14">
        <f t="shared" ref="L14:N14" si="9">SUM(C35:C57)</f>
        <v>204854.05371000001</v>
      </c>
      <c r="M14">
        <f>SUM(D36:D58)</f>
        <v>212368.50219600007</v>
      </c>
      <c r="N14">
        <f t="shared" si="9"/>
        <v>224139.78320300003</v>
      </c>
      <c r="O14">
        <f t="shared" si="2"/>
        <v>23</v>
      </c>
      <c r="P14" s="2">
        <f>K14/$F$5</f>
        <v>0.34045581855018142</v>
      </c>
      <c r="Q14" s="2">
        <f>L14/$G$5</f>
        <v>0.34938660862301124</v>
      </c>
      <c r="R14" s="2">
        <f>M14/$H$5</f>
        <v>0.36925888112727845</v>
      </c>
      <c r="S14" s="2">
        <f>N14/$I$5</f>
        <v>0.35986903004078546</v>
      </c>
    </row>
    <row r="15" spans="1:19" x14ac:dyDescent="0.25">
      <c r="A15">
        <v>-77</v>
      </c>
      <c r="B15">
        <v>2334.5878910000001</v>
      </c>
      <c r="C15">
        <v>2455.892578</v>
      </c>
      <c r="D15">
        <v>3292.423828</v>
      </c>
      <c r="E15">
        <v>2693.4189449999999</v>
      </c>
      <c r="K15">
        <f>SUM(B34:B58)</f>
        <v>199664.55907900006</v>
      </c>
      <c r="L15">
        <f t="shared" ref="L15:N15" si="10">SUM(C34:C58)</f>
        <v>213976.20361200004</v>
      </c>
      <c r="M15">
        <f>SUM(D35:D59)</f>
        <v>221466.55468600008</v>
      </c>
      <c r="N15">
        <f t="shared" si="10"/>
        <v>233129.60986300005</v>
      </c>
      <c r="O15">
        <f t="shared" si="2"/>
        <v>25</v>
      </c>
      <c r="P15" s="2">
        <f>K15/$F$5</f>
        <v>0.351024421825743</v>
      </c>
      <c r="Q15" s="2">
        <f>L15/$G$5</f>
        <v>0.36494479241234645</v>
      </c>
      <c r="R15" s="2">
        <f>M15/$H$5</f>
        <v>0.38507825475451274</v>
      </c>
      <c r="S15" s="2">
        <f>N15/$I$5</f>
        <v>0.37430270243101421</v>
      </c>
    </row>
    <row r="16" spans="1:19" x14ac:dyDescent="0.25">
      <c r="A16">
        <v>-76</v>
      </c>
      <c r="B16">
        <v>2461.755615</v>
      </c>
      <c r="C16">
        <v>2804.5444339999999</v>
      </c>
      <c r="D16">
        <v>4308.9135740000002</v>
      </c>
      <c r="E16">
        <v>3043.630615</v>
      </c>
      <c r="K16">
        <f>SUM(B33:B59)</f>
        <v>205525.29809300005</v>
      </c>
      <c r="L16">
        <f t="shared" ref="L16:N16" si="11">SUM(C33:C59)</f>
        <v>224972.31152200006</v>
      </c>
      <c r="M16">
        <f>SUM(D34:D60)</f>
        <v>228997.38452000008</v>
      </c>
      <c r="N16">
        <f t="shared" si="11"/>
        <v>243948.200683</v>
      </c>
      <c r="O16">
        <f t="shared" si="2"/>
        <v>27</v>
      </c>
      <c r="P16" s="2">
        <f>K16/$F$5</f>
        <v>0.36132801568010819</v>
      </c>
      <c r="Q16" s="2">
        <f>L16/$G$5</f>
        <v>0.383699084949639</v>
      </c>
      <c r="R16" s="2">
        <f>M16/$H$5</f>
        <v>0.39817259675771749</v>
      </c>
      <c r="S16" s="2">
        <f>N16/$I$5</f>
        <v>0.39167255855011046</v>
      </c>
    </row>
    <row r="17" spans="1:19" x14ac:dyDescent="0.25">
      <c r="A17">
        <v>-75</v>
      </c>
      <c r="B17">
        <v>2939.0354000000002</v>
      </c>
      <c r="C17">
        <v>3101.2875979999999</v>
      </c>
      <c r="D17">
        <v>2647.455078</v>
      </c>
      <c r="E17">
        <v>2981.342529</v>
      </c>
      <c r="K17">
        <f>SUM(B32:B60)</f>
        <v>210378.54321000006</v>
      </c>
      <c r="L17">
        <f t="shared" ref="L17:N17" si="12">SUM(C32:C60)</f>
        <v>232171.19164900001</v>
      </c>
      <c r="M17">
        <f>SUM(D33:D61)</f>
        <v>236612.39990100008</v>
      </c>
      <c r="N17">
        <f t="shared" si="12"/>
        <v>251563.17993100005</v>
      </c>
      <c r="O17">
        <f t="shared" si="2"/>
        <v>29</v>
      </c>
      <c r="P17" s="2">
        <f>K17/$F$5</f>
        <v>0.36986036397983568</v>
      </c>
      <c r="Q17" s="2">
        <f>L17/$G$5</f>
        <v>0.39597705684184631</v>
      </c>
      <c r="R17" s="2">
        <f>M17/$H$5</f>
        <v>0.41141331762864919</v>
      </c>
      <c r="S17" s="2">
        <f>N17/$I$5</f>
        <v>0.40389883608370009</v>
      </c>
    </row>
    <row r="18" spans="1:19" x14ac:dyDescent="0.25">
      <c r="A18">
        <v>-74</v>
      </c>
      <c r="B18">
        <v>3070.5610350000002</v>
      </c>
      <c r="C18">
        <v>3404.4721679999998</v>
      </c>
      <c r="D18">
        <v>2290.5021969999998</v>
      </c>
      <c r="E18">
        <v>2803.3515619999998</v>
      </c>
      <c r="K18">
        <f>SUM(B31:B61)</f>
        <v>215470.95312200006</v>
      </c>
      <c r="L18">
        <f t="shared" ref="L18:N18" si="13">SUM(C31:C61)</f>
        <v>238416.21093600005</v>
      </c>
      <c r="M18">
        <f>SUM(D32:D62)</f>
        <v>243836.62963700003</v>
      </c>
      <c r="N18">
        <f t="shared" si="13"/>
        <v>258279.28710900003</v>
      </c>
      <c r="O18">
        <f t="shared" si="2"/>
        <v>31</v>
      </c>
      <c r="P18" s="2">
        <f>K18/$F$5</f>
        <v>0.37881318091091765</v>
      </c>
      <c r="Q18" s="2">
        <f>L18/$G$5</f>
        <v>0.40662818172785448</v>
      </c>
      <c r="R18" s="2">
        <f>M18/$H$5</f>
        <v>0.42397455416672936</v>
      </c>
      <c r="S18" s="2">
        <f>N18/$I$5</f>
        <v>0.41468192394636583</v>
      </c>
    </row>
    <row r="19" spans="1:19" x14ac:dyDescent="0.25">
      <c r="A19">
        <v>-73</v>
      </c>
      <c r="B19">
        <v>2856.842529</v>
      </c>
      <c r="C19">
        <v>3482.6989749999998</v>
      </c>
      <c r="D19">
        <v>2322.5346679999998</v>
      </c>
      <c r="E19">
        <v>2918.772461</v>
      </c>
      <c r="K19">
        <f>SUM(B30:B62)</f>
        <v>220297.23986500007</v>
      </c>
      <c r="L19">
        <f t="shared" ref="L19:N19" si="14">SUM(C30:C62)</f>
        <v>246060.17163000006</v>
      </c>
      <c r="M19">
        <f>SUM(D31:D63)</f>
        <v>250169.48852300004</v>
      </c>
      <c r="N19">
        <f t="shared" si="14"/>
        <v>263946.81103400001</v>
      </c>
      <c r="O19">
        <f t="shared" si="2"/>
        <v>33</v>
      </c>
      <c r="P19" s="2">
        <f>K19/$F$5</f>
        <v>0.38729813448175399</v>
      </c>
      <c r="Q19" s="2">
        <f>L19/$G$5</f>
        <v>0.4196652559519507</v>
      </c>
      <c r="R19" s="2">
        <f>M19/$H$5</f>
        <v>0.43498590642660018</v>
      </c>
      <c r="S19" s="2">
        <f>N19/$I$5</f>
        <v>0.42378145241238335</v>
      </c>
    </row>
    <row r="20" spans="1:19" x14ac:dyDescent="0.25">
      <c r="A20">
        <v>-72</v>
      </c>
      <c r="B20">
        <v>6351.2880859999996</v>
      </c>
      <c r="C20">
        <v>5424.8759769999997</v>
      </c>
      <c r="D20">
        <v>5371.0810549999997</v>
      </c>
      <c r="E20">
        <v>6766.0673829999996</v>
      </c>
      <c r="K20">
        <f>SUM(B29:B63)</f>
        <v>225451.69103700007</v>
      </c>
      <c r="L20">
        <f t="shared" ref="L20:N20" si="15">SUM(C29:C63)</f>
        <v>252130.41577000005</v>
      </c>
      <c r="M20">
        <f>SUM(D30:D64)</f>
        <v>256552.57641400007</v>
      </c>
      <c r="N20">
        <f t="shared" si="15"/>
        <v>268946.02954000008</v>
      </c>
      <c r="O20">
        <f t="shared" si="2"/>
        <v>35</v>
      </c>
      <c r="P20" s="2">
        <f>K20/$F$5</f>
        <v>0.39636002433755174</v>
      </c>
      <c r="Q20" s="2">
        <f>L20/$G$5</f>
        <v>0.43001829498231658</v>
      </c>
      <c r="R20" s="2">
        <f>M20/$H$5</f>
        <v>0.44608459511345827</v>
      </c>
      <c r="S20" s="2">
        <f>N20/$I$5</f>
        <v>0.4318079789352845</v>
      </c>
    </row>
    <row r="21" spans="1:19" x14ac:dyDescent="0.25">
      <c r="A21">
        <v>-71</v>
      </c>
      <c r="B21">
        <v>6659.142578</v>
      </c>
      <c r="C21">
        <v>3436.1127929999998</v>
      </c>
      <c r="D21">
        <v>6853.6826170000004</v>
      </c>
      <c r="E21">
        <v>5311.4604490000002</v>
      </c>
      <c r="K21">
        <f>SUM(B28:B64)</f>
        <v>231194.56139800008</v>
      </c>
      <c r="L21">
        <f t="shared" ref="L21:N21" si="16">SUM(C28:C64)</f>
        <v>257426.98095600004</v>
      </c>
      <c r="M21">
        <f>SUM(D29:D65)</f>
        <v>264530.32299600006</v>
      </c>
      <c r="N21">
        <f t="shared" si="16"/>
        <v>274342.09423700004</v>
      </c>
      <c r="O21">
        <f t="shared" si="2"/>
        <v>37</v>
      </c>
      <c r="P21" s="2">
        <f>K21/$F$5</f>
        <v>0.40645639676032413</v>
      </c>
      <c r="Q21" s="2">
        <f>L21/$G$5</f>
        <v>0.43905179426716334</v>
      </c>
      <c r="R21" s="2">
        <f>M21/$H$5</f>
        <v>0.45995602023688592</v>
      </c>
      <c r="S21" s="2">
        <f>N21/$I$5</f>
        <v>0.44047166434086898</v>
      </c>
    </row>
    <row r="22" spans="1:19" x14ac:dyDescent="0.25">
      <c r="A22">
        <v>-70</v>
      </c>
      <c r="B22">
        <v>2704.2517090000001</v>
      </c>
      <c r="C22">
        <v>2712.3786620000001</v>
      </c>
      <c r="D22">
        <v>2805.6354980000001</v>
      </c>
      <c r="E22">
        <v>3132.6281739999999</v>
      </c>
      <c r="K22">
        <f>SUM(B27:B65)</f>
        <v>241197.90710200006</v>
      </c>
      <c r="L22">
        <f t="shared" ref="L22:N22" si="17">SUM(C27:C65)</f>
        <v>263817.51879800006</v>
      </c>
      <c r="M22">
        <f>SUM(D28:D66)</f>
        <v>271477.88867000001</v>
      </c>
      <c r="N22">
        <f t="shared" si="17"/>
        <v>281024.78881800006</v>
      </c>
      <c r="O22">
        <f t="shared" si="2"/>
        <v>39</v>
      </c>
      <c r="P22" s="2">
        <f>K22/$F$5</f>
        <v>0.42404298627960019</v>
      </c>
      <c r="Q22" s="2">
        <f>L22/$G$5</f>
        <v>0.44995110674576438</v>
      </c>
      <c r="R22" s="2">
        <f>M22/$H$5</f>
        <v>0.47203620303617783</v>
      </c>
      <c r="S22" s="2">
        <f>N22/$I$5</f>
        <v>0.45120110639955613</v>
      </c>
    </row>
    <row r="23" spans="1:19" x14ac:dyDescent="0.25">
      <c r="A23">
        <v>-69</v>
      </c>
      <c r="B23">
        <v>2916.5651859999998</v>
      </c>
      <c r="C23">
        <v>3060.148193</v>
      </c>
      <c r="D23">
        <v>2589.8312989999999</v>
      </c>
      <c r="E23">
        <v>4138.4228519999997</v>
      </c>
      <c r="K23">
        <f>SUM(B26:B66)</f>
        <v>247711.70666300008</v>
      </c>
      <c r="L23">
        <f t="shared" ref="L23:N23" si="18">SUM(C26:C66)</f>
        <v>273293.50805599999</v>
      </c>
      <c r="M23">
        <f>SUM(D27:D67)</f>
        <v>279781.34619000007</v>
      </c>
      <c r="N23">
        <f t="shared" si="18"/>
        <v>289604.99340700003</v>
      </c>
      <c r="O23">
        <f t="shared" si="2"/>
        <v>41</v>
      </c>
      <c r="P23" s="2">
        <f>K23/$F$5</f>
        <v>0.43549470678190588</v>
      </c>
      <c r="Q23" s="2">
        <f>L23/$G$5</f>
        <v>0.46611277740954127</v>
      </c>
      <c r="R23" s="2">
        <f>M23/$H$5</f>
        <v>0.48647396288105965</v>
      </c>
      <c r="S23" s="2">
        <f>N23/$I$5</f>
        <v>0.464977107513104</v>
      </c>
    </row>
    <row r="24" spans="1:19" x14ac:dyDescent="0.25">
      <c r="A24">
        <v>-68</v>
      </c>
      <c r="B24">
        <v>2987.748779</v>
      </c>
      <c r="C24">
        <v>3091.4135740000002</v>
      </c>
      <c r="D24">
        <v>2629.2414549999999</v>
      </c>
      <c r="E24">
        <v>4706.9335940000001</v>
      </c>
      <c r="K24">
        <f>SUM(B25:B67)</f>
        <v>253406.73034500008</v>
      </c>
      <c r="L24">
        <f t="shared" ref="L24:N24" si="19">SUM(C25:C67)</f>
        <v>280433.71606400004</v>
      </c>
      <c r="M24">
        <f>SUM(D26:D68)</f>
        <v>286490.26952999999</v>
      </c>
      <c r="N24">
        <f t="shared" si="19"/>
        <v>296539.81518400006</v>
      </c>
      <c r="O24">
        <f t="shared" si="2"/>
        <v>43</v>
      </c>
      <c r="P24" s="2">
        <f>K24/$F$5</f>
        <v>0.44550696135767665</v>
      </c>
      <c r="Q24" s="2">
        <f>L24/$G$5</f>
        <v>0.4782906817057852</v>
      </c>
      <c r="R24" s="3">
        <f>M24/$H$5</f>
        <v>0.49813920278471857</v>
      </c>
      <c r="S24" s="2">
        <f>N24/$I$5</f>
        <v>0.47611135396740023</v>
      </c>
    </row>
    <row r="25" spans="1:19" x14ac:dyDescent="0.25">
      <c r="A25">
        <v>-67</v>
      </c>
      <c r="B25">
        <v>2435.1130370000001</v>
      </c>
      <c r="C25">
        <v>3335.251953</v>
      </c>
      <c r="D25">
        <v>2675.578857</v>
      </c>
      <c r="E25">
        <v>4068.033203</v>
      </c>
      <c r="K25">
        <f>SUM(B24:B68)</f>
        <v>259807.75353800008</v>
      </c>
      <c r="L25">
        <f t="shared" ref="L25:N25" si="20">SUM(C24:C68)</f>
        <v>286557.210937</v>
      </c>
      <c r="M25">
        <f>SUM(D25:D69)</f>
        <v>292605.37084799999</v>
      </c>
      <c r="N25">
        <f t="shared" si="20"/>
        <v>303894.67822100007</v>
      </c>
      <c r="O25">
        <f>O24+2</f>
        <v>45</v>
      </c>
      <c r="P25" s="2">
        <f>K25/$F$5</f>
        <v>0.45676041302571641</v>
      </c>
      <c r="Q25" s="2">
        <f>L25/$G$5</f>
        <v>0.48873454194604471</v>
      </c>
      <c r="R25" s="2">
        <f>M25/$H$5</f>
        <v>0.50877192584541331</v>
      </c>
      <c r="S25" s="2">
        <f>N25/$I$5</f>
        <v>0.4879200002924074</v>
      </c>
    </row>
    <row r="26" spans="1:19" x14ac:dyDescent="0.25">
      <c r="A26">
        <v>-66</v>
      </c>
      <c r="B26">
        <v>2608.213135</v>
      </c>
      <c r="C26">
        <v>5156.2880859999996</v>
      </c>
      <c r="D26">
        <v>2810.6796880000002</v>
      </c>
      <c r="E26">
        <v>4125.0092770000001</v>
      </c>
      <c r="K26">
        <f>SUM(B23:B69)</f>
        <v>266434.07043300004</v>
      </c>
      <c r="L26">
        <f t="shared" ref="L26:N26" si="21">SUM(C23:C69)</f>
        <v>292544.35034100001</v>
      </c>
      <c r="M26">
        <f>SUM(D24:D70)</f>
        <v>297638.48388499999</v>
      </c>
      <c r="N26">
        <f t="shared" si="21"/>
        <v>310866.75488200004</v>
      </c>
      <c r="O26">
        <f t="shared" si="2"/>
        <v>47</v>
      </c>
      <c r="P26" s="2">
        <f>K26/$F$5</f>
        <v>0.46840994696218829</v>
      </c>
      <c r="Q26" s="3">
        <f>L26/$G$5</f>
        <v>0.49894584259561858</v>
      </c>
      <c r="R26" s="2">
        <f>M26/$H$5</f>
        <v>0.51752332574422921</v>
      </c>
      <c r="S26" s="3">
        <f>N26/$I$5</f>
        <v>0.49911406155859356</v>
      </c>
    </row>
    <row r="27" spans="1:19" x14ac:dyDescent="0.25">
      <c r="A27">
        <v>-65</v>
      </c>
      <c r="B27">
        <v>4271.8881840000004</v>
      </c>
      <c r="C27">
        <v>3878.3710940000001</v>
      </c>
      <c r="D27">
        <v>4658.3535160000001</v>
      </c>
      <c r="E27">
        <v>3679.2561040000001</v>
      </c>
      <c r="K27">
        <f>SUM(B22:B70)</f>
        <v>272465.93981800001</v>
      </c>
      <c r="L27">
        <f t="shared" ref="L27:N27" si="22">SUM(C22:C70)</f>
        <v>298287.350829</v>
      </c>
      <c r="M27">
        <f>SUM(D23:D71)</f>
        <v>302221.249022</v>
      </c>
      <c r="N27">
        <f t="shared" si="22"/>
        <v>316861.07202099997</v>
      </c>
      <c r="O27">
        <f t="shared" si="2"/>
        <v>49</v>
      </c>
      <c r="P27" s="2">
        <f>K27/$F$5</f>
        <v>0.47901440011684288</v>
      </c>
      <c r="Q27" s="2">
        <f>L27/$G$5</f>
        <v>0.50874075476593439</v>
      </c>
      <c r="R27" s="2">
        <f>M27/$H$5</f>
        <v>0.52549167655642226</v>
      </c>
      <c r="S27" s="2">
        <f>N27/$I$5</f>
        <v>0.50873827491216428</v>
      </c>
    </row>
    <row r="28" spans="1:19" x14ac:dyDescent="0.25">
      <c r="A28">
        <v>-64</v>
      </c>
      <c r="B28">
        <v>2152.5178219999998</v>
      </c>
      <c r="C28">
        <v>2910.8569339999999</v>
      </c>
      <c r="D28">
        <v>3042.94751</v>
      </c>
      <c r="E28">
        <v>2754.6984859999998</v>
      </c>
      <c r="K28">
        <f>SUM(B21:B71)</f>
        <v>282271.14416400006</v>
      </c>
      <c r="L28">
        <f t="shared" ref="L28:N28" si="23">SUM(C21:C71)</f>
        <v>304342.85864200006</v>
      </c>
      <c r="M28">
        <f>SUM(D22:D72)</f>
        <v>309250.03784</v>
      </c>
      <c r="N28">
        <f t="shared" si="23"/>
        <v>324570.68481400004</v>
      </c>
      <c r="O28">
        <f t="shared" si="2"/>
        <v>51</v>
      </c>
      <c r="P28" s="3">
        <f>K28/$F$5</f>
        <v>0.49625264310956202</v>
      </c>
      <c r="Q28" s="2">
        <f>L28/$G$5</f>
        <v>0.51906866041367583</v>
      </c>
      <c r="R28" s="2">
        <f>M28/$H$5</f>
        <v>0.53771308730131329</v>
      </c>
      <c r="S28" s="2">
        <f>N28/$I$5</f>
        <v>0.52111649192549203</v>
      </c>
    </row>
    <row r="29" spans="1:19" x14ac:dyDescent="0.25">
      <c r="A29">
        <v>-63</v>
      </c>
      <c r="B29">
        <v>1766.689697</v>
      </c>
      <c r="C29">
        <v>3674.4655760000001</v>
      </c>
      <c r="D29">
        <v>2212.0898440000001</v>
      </c>
      <c r="E29">
        <v>2804.1071780000002</v>
      </c>
      <c r="K29">
        <f>SUM(B20:B72)</f>
        <v>290743.60192799999</v>
      </c>
      <c r="L29">
        <f t="shared" ref="L29:N29" si="24">SUM(C20:C72)</f>
        <v>312060.70800800005</v>
      </c>
      <c r="M29">
        <f>SUM(D21:D73)</f>
        <v>320227.12035899988</v>
      </c>
      <c r="N29">
        <f t="shared" si="24"/>
        <v>333547.03149399994</v>
      </c>
      <c r="O29">
        <f t="shared" si="2"/>
        <v>53</v>
      </c>
      <c r="P29" s="2">
        <f>K29/$F$5</f>
        <v>0.51114782331464981</v>
      </c>
      <c r="Q29" s="2">
        <f>L29/$G$5</f>
        <v>0.53223175466060391</v>
      </c>
      <c r="R29" s="2">
        <f>M29/$H$5</f>
        <v>0.55679965224429495</v>
      </c>
      <c r="S29" s="2">
        <f>N29/$I$5</f>
        <v>0.53552852144956697</v>
      </c>
    </row>
    <row r="30" spans="1:19" x14ac:dyDescent="0.25">
      <c r="A30">
        <v>-62</v>
      </c>
      <c r="B30">
        <v>1830.9700929999999</v>
      </c>
      <c r="C30">
        <v>5099.1210940000001</v>
      </c>
      <c r="D30">
        <v>2412.1779790000001</v>
      </c>
      <c r="E30">
        <v>3308.4641109999998</v>
      </c>
      <c r="K30">
        <f>SUM(B19:B73)</f>
        <v>295177.90722599998</v>
      </c>
      <c r="L30">
        <f t="shared" ref="L30:N30" si="25">SUM(C19:C73)</f>
        <v>317818.42382900004</v>
      </c>
      <c r="M30">
        <f>SUM(D20:D74)</f>
        <v>329234.83202899987</v>
      </c>
      <c r="N30">
        <f t="shared" si="25"/>
        <v>338796.7214349999</v>
      </c>
      <c r="O30">
        <f t="shared" si="2"/>
        <v>55</v>
      </c>
      <c r="P30" s="2">
        <f>K30/$F$5</f>
        <v>0.51894364577111995</v>
      </c>
      <c r="Q30" s="2">
        <f>L30/$G$5</f>
        <v>0.54205176440745539</v>
      </c>
      <c r="R30" s="2">
        <f>M30/$H$5</f>
        <v>0.57246194443163401</v>
      </c>
      <c r="S30" s="2">
        <f>N30/$I$5</f>
        <v>0.54395719395065301</v>
      </c>
    </row>
    <row r="31" spans="1:19" x14ac:dyDescent="0.25">
      <c r="A31">
        <v>-61</v>
      </c>
      <c r="B31">
        <v>2291.4790039999998</v>
      </c>
      <c r="C31">
        <v>3304.0649410000001</v>
      </c>
      <c r="D31">
        <v>3127.8547359999998</v>
      </c>
      <c r="E31">
        <v>4010.7446289999998</v>
      </c>
      <c r="K31">
        <f>SUM(B18:B74)</f>
        <v>299951.50842199993</v>
      </c>
      <c r="L31">
        <f t="shared" ref="L31:N31" si="26">SUM(C18:C74)</f>
        <v>323974.54419000004</v>
      </c>
      <c r="M31">
        <f>SUM(D19:D75)</f>
        <v>333991.41723399988</v>
      </c>
      <c r="N31">
        <f t="shared" si="26"/>
        <v>344751.17724499991</v>
      </c>
      <c r="O31">
        <f t="shared" si="2"/>
        <v>57</v>
      </c>
      <c r="P31" s="2">
        <f>K31/$F$5</f>
        <v>0.52733597442264368</v>
      </c>
      <c r="Q31" s="2">
        <f>L31/$G$5</f>
        <v>0.55255126869478444</v>
      </c>
      <c r="R31" s="2">
        <f>M31/$H$5</f>
        <v>0.58073252746359338</v>
      </c>
      <c r="S31" s="2">
        <f>N31/$I$5</f>
        <v>0.55351740769827096</v>
      </c>
    </row>
    <row r="32" spans="1:19" x14ac:dyDescent="0.25">
      <c r="A32">
        <v>-60</v>
      </c>
      <c r="B32">
        <v>2458.329346</v>
      </c>
      <c r="C32">
        <v>3721.709961</v>
      </c>
      <c r="D32">
        <v>3301.6669919999999</v>
      </c>
      <c r="E32">
        <v>4003.8295899999998</v>
      </c>
      <c r="K32">
        <f>SUM(B17:B75)</f>
        <v>305460.75134199997</v>
      </c>
      <c r="L32">
        <f t="shared" ref="L32:N32" si="27">SUM(C17:C75)</f>
        <v>329373.83715899999</v>
      </c>
      <c r="M32">
        <f>SUM(D18:D76)</f>
        <v>338264.81506099988</v>
      </c>
      <c r="N32">
        <f t="shared" si="27"/>
        <v>350013.12206899992</v>
      </c>
      <c r="O32">
        <f t="shared" si="2"/>
        <v>59</v>
      </c>
      <c r="P32" s="2">
        <f>K32/$F$5</f>
        <v>0.53702161327418085</v>
      </c>
      <c r="Q32" s="2">
        <f>L32/$G$5</f>
        <v>0.56175997423532242</v>
      </c>
      <c r="R32" s="2">
        <f>M32/$H$5</f>
        <v>0.58816296127977863</v>
      </c>
      <c r="S32" s="2">
        <f>N32/$I$5</f>
        <v>0.56196575610336419</v>
      </c>
    </row>
    <row r="33" spans="1:19" x14ac:dyDescent="0.25">
      <c r="A33">
        <v>-59</v>
      </c>
      <c r="B33">
        <v>2577.1704100000002</v>
      </c>
      <c r="C33">
        <v>4014.2846679999998</v>
      </c>
      <c r="D33">
        <v>3080.1789549999999</v>
      </c>
      <c r="E33">
        <v>4257.2016599999997</v>
      </c>
      <c r="K33">
        <f>SUM(B16:B76)</f>
        <v>311273.19958399993</v>
      </c>
      <c r="L33">
        <f t="shared" ref="L33:N33" si="28">SUM(C16:C76)</f>
        <v>333934.30444500002</v>
      </c>
      <c r="M33">
        <f>SUM(D17:D77)</f>
        <v>342718.05041199992</v>
      </c>
      <c r="N33">
        <f t="shared" si="28"/>
        <v>355116.28027199995</v>
      </c>
      <c r="O33">
        <f t="shared" si="2"/>
        <v>61</v>
      </c>
      <c r="P33" s="2">
        <f>K33/$F$5</f>
        <v>0.54724030853462913</v>
      </c>
      <c r="Q33" s="2">
        <f>L33/$G$5</f>
        <v>0.56953802973354251</v>
      </c>
      <c r="R33" s="2">
        <f>M33/$H$5</f>
        <v>0.59590609025654695</v>
      </c>
      <c r="S33" s="2">
        <f>N33/$I$5</f>
        <v>0.57015916365652064</v>
      </c>
    </row>
    <row r="34" spans="1:19" x14ac:dyDescent="0.25">
      <c r="A34">
        <v>-58</v>
      </c>
      <c r="B34">
        <v>3113.3845209999999</v>
      </c>
      <c r="C34">
        <v>4155.2954099999997</v>
      </c>
      <c r="D34">
        <v>3213.9724120000001</v>
      </c>
      <c r="E34">
        <v>4215.9213870000003</v>
      </c>
      <c r="K34">
        <f>SUM(B15:B77)</f>
        <v>316287.94201599993</v>
      </c>
      <c r="L34">
        <f t="shared" ref="L34:N34" si="29">SUM(C15:C77)</f>
        <v>337844.70581199997</v>
      </c>
      <c r="M34">
        <f>SUM(D16:D78)</f>
        <v>348695.94201299985</v>
      </c>
      <c r="N34">
        <f t="shared" si="29"/>
        <v>359408.61144800001</v>
      </c>
      <c r="O34">
        <f t="shared" si="2"/>
        <v>63</v>
      </c>
      <c r="P34" s="2">
        <f>K34/$F$5</f>
        <v>0.55605658054062568</v>
      </c>
      <c r="Q34" s="2">
        <f>L34/$G$5</f>
        <v>0.5762073723568768</v>
      </c>
      <c r="R34" s="2">
        <f>M34/$H$5</f>
        <v>0.60630023788795095</v>
      </c>
      <c r="S34" s="2">
        <f>N34/$I$5</f>
        <v>0.57705074280792001</v>
      </c>
    </row>
    <row r="35" spans="1:19" x14ac:dyDescent="0.25">
      <c r="A35">
        <v>-57</v>
      </c>
      <c r="B35">
        <v>3897.4357909999999</v>
      </c>
      <c r="C35">
        <v>4811.4106449999999</v>
      </c>
      <c r="D35">
        <v>3487.4689939999998</v>
      </c>
      <c r="E35">
        <v>4629.3710940000001</v>
      </c>
      <c r="K35">
        <f>SUM(B14:B78)</f>
        <v>320703.64892499993</v>
      </c>
      <c r="L35">
        <f t="shared" ref="L35:N35" si="30">SUM(C14:C78)</f>
        <v>342099.26184300001</v>
      </c>
      <c r="M35">
        <f>SUM(D15:D79)</f>
        <v>353594.0012169999</v>
      </c>
      <c r="N35">
        <f t="shared" si="30"/>
        <v>364139.44970399997</v>
      </c>
      <c r="O35">
        <f t="shared" si="2"/>
        <v>65</v>
      </c>
      <c r="P35" s="2">
        <f>K35/$F$5</f>
        <v>0.56381970571333284</v>
      </c>
      <c r="Q35" s="2">
        <f>L35/$G$5</f>
        <v>0.58346368423329198</v>
      </c>
      <c r="R35" s="2">
        <f>M35/$H$5</f>
        <v>0.61481681093273788</v>
      </c>
      <c r="S35" s="2">
        <f>N35/$I$5</f>
        <v>0.58464636974276285</v>
      </c>
    </row>
    <row r="36" spans="1:19" x14ac:dyDescent="0.25">
      <c r="A36">
        <v>-56</v>
      </c>
      <c r="B36">
        <v>4427.0493159999996</v>
      </c>
      <c r="C36">
        <v>4219.658203</v>
      </c>
      <c r="D36">
        <v>3948.6845699999999</v>
      </c>
      <c r="E36">
        <v>4168.4970700000003</v>
      </c>
      <c r="K36">
        <f>SUM(B13:B79)</f>
        <v>325256.16369599983</v>
      </c>
      <c r="L36">
        <f t="shared" ref="L36:N36" si="31">SUM(C13:C79)</f>
        <v>347842.61316200002</v>
      </c>
      <c r="M36">
        <f>SUM(D14:D80)</f>
        <v>357313.57726699987</v>
      </c>
      <c r="N36">
        <f t="shared" si="31"/>
        <v>370365.60107099998</v>
      </c>
      <c r="O36">
        <f t="shared" si="2"/>
        <v>67</v>
      </c>
      <c r="P36" s="2">
        <f>K36/$F$5</f>
        <v>0.57182334878706986</v>
      </c>
      <c r="Q36" s="2">
        <f>L36/$G$5</f>
        <v>0.59325919475961342</v>
      </c>
      <c r="R36" s="2">
        <f>M36/$H$5</f>
        <v>0.62128427892487537</v>
      </c>
      <c r="S36" s="2">
        <f>N36/$I$5</f>
        <v>0.59464280599031705</v>
      </c>
    </row>
    <row r="37" spans="1:19" x14ac:dyDescent="0.25">
      <c r="A37">
        <v>-55</v>
      </c>
      <c r="B37">
        <v>4573.4443359999996</v>
      </c>
      <c r="C37">
        <v>3672.7126459999999</v>
      </c>
      <c r="D37">
        <v>4437.5961909999996</v>
      </c>
      <c r="E37">
        <v>3006.5676269999999</v>
      </c>
      <c r="K37">
        <f>SUM(B12:B80)</f>
        <v>330365.20226999989</v>
      </c>
      <c r="L37">
        <f t="shared" ref="L37:N37" si="32">SUM(C12:C80)</f>
        <v>352754.90295699995</v>
      </c>
      <c r="M37">
        <f>SUM(D13:D81)</f>
        <v>361275.62523999985</v>
      </c>
      <c r="N37">
        <f t="shared" si="32"/>
        <v>376862.572751</v>
      </c>
      <c r="O37">
        <f t="shared" si="2"/>
        <v>69</v>
      </c>
      <c r="P37" s="2">
        <f>K37/$F$5</f>
        <v>0.58080540008248382</v>
      </c>
      <c r="Q37" s="2">
        <f>L37/$G$5</f>
        <v>0.60163729732075732</v>
      </c>
      <c r="R37" s="2">
        <f>M37/$H$5</f>
        <v>0.62817334856728557</v>
      </c>
      <c r="S37" s="2">
        <f>N37/$I$5</f>
        <v>0.60507405948433202</v>
      </c>
    </row>
    <row r="38" spans="1:19" x14ac:dyDescent="0.25">
      <c r="A38">
        <v>-54</v>
      </c>
      <c r="B38">
        <v>7165.9956050000001</v>
      </c>
      <c r="C38">
        <v>3772.2966310000002</v>
      </c>
      <c r="D38">
        <v>4248.2680659999996</v>
      </c>
      <c r="E38">
        <v>3160.7514649999998</v>
      </c>
      <c r="K38">
        <f>SUM(B11:B81)</f>
        <v>337769.31921299984</v>
      </c>
      <c r="L38">
        <f t="shared" ref="L38:N38" si="33">SUM(C11:C81)</f>
        <v>358567.98083800002</v>
      </c>
      <c r="M38">
        <f>SUM(D12:D82)</f>
        <v>365514.68236899987</v>
      </c>
      <c r="N38">
        <f t="shared" si="33"/>
        <v>382918.13940099999</v>
      </c>
      <c r="O38">
        <f t="shared" si="2"/>
        <v>71</v>
      </c>
      <c r="P38" s="2">
        <f>K38/$F$5</f>
        <v>0.59382236153540946</v>
      </c>
      <c r="Q38" s="2">
        <f>L38/$G$5</f>
        <v>0.61155172922835932</v>
      </c>
      <c r="R38" s="2">
        <f>M38/$H$5</f>
        <v>0.63554407198579177</v>
      </c>
      <c r="S38" s="2">
        <f>N38/$I$5</f>
        <v>0.61479661237316541</v>
      </c>
    </row>
    <row r="39" spans="1:19" x14ac:dyDescent="0.25">
      <c r="A39">
        <v>-53</v>
      </c>
      <c r="B39">
        <v>6115.1240230000003</v>
      </c>
      <c r="C39">
        <v>4165.8149409999996</v>
      </c>
      <c r="D39">
        <v>5299.7465819999998</v>
      </c>
      <c r="E39">
        <v>3641.764893</v>
      </c>
      <c r="K39">
        <f>SUM(B10:B82)</f>
        <v>344397.31286599988</v>
      </c>
      <c r="L39">
        <f t="shared" ref="L39:N39" si="34">SUM(C10:C82)</f>
        <v>365869.83850399998</v>
      </c>
      <c r="M39">
        <f>SUM(D11:D83)</f>
        <v>369313.85692999983</v>
      </c>
      <c r="N39">
        <f t="shared" si="34"/>
        <v>389544.47509399999</v>
      </c>
      <c r="O39">
        <f t="shared" si="2"/>
        <v>73</v>
      </c>
      <c r="P39" s="2">
        <f>K39/$F$5</f>
        <v>0.60547484333108204</v>
      </c>
      <c r="Q39" s="2">
        <f>L39/$G$5</f>
        <v>0.62400533334489394</v>
      </c>
      <c r="R39" s="2">
        <f>M39/$H$5</f>
        <v>0.64214994306881767</v>
      </c>
      <c r="S39" s="2">
        <f>N39/$I$5</f>
        <v>0.62543556706691938</v>
      </c>
    </row>
    <row r="40" spans="1:19" x14ac:dyDescent="0.25">
      <c r="A40">
        <v>-52</v>
      </c>
      <c r="B40">
        <v>4979.3164059999999</v>
      </c>
      <c r="C40">
        <v>4658.6977539999998</v>
      </c>
      <c r="D40">
        <v>5611.7250979999999</v>
      </c>
      <c r="E40">
        <v>4435.7724609999996</v>
      </c>
      <c r="K40">
        <f>SUM(B9:B83)</f>
        <v>350849.84582499979</v>
      </c>
      <c r="L40">
        <f t="shared" ref="L40:N40" si="35">SUM(C9:C83)</f>
        <v>371688.97766400001</v>
      </c>
      <c r="M40">
        <f>SUM(D10:D84)</f>
        <v>373358.00146199984</v>
      </c>
      <c r="N40">
        <f t="shared" si="35"/>
        <v>395554.325924</v>
      </c>
      <c r="O40">
        <f t="shared" si="2"/>
        <v>75</v>
      </c>
      <c r="P40" s="2">
        <f>K40/$F$5</f>
        <v>0.61681885281224547</v>
      </c>
      <c r="Q40" s="2">
        <f>L40/$G$5</f>
        <v>0.63393010300112906</v>
      </c>
      <c r="R40" s="2">
        <f>M40/$H$5</f>
        <v>0.64918175932010469</v>
      </c>
      <c r="S40" s="2">
        <f>N40/$I$5</f>
        <v>0.63508472063517785</v>
      </c>
    </row>
    <row r="41" spans="1:19" x14ac:dyDescent="0.25">
      <c r="A41">
        <v>-51</v>
      </c>
      <c r="B41">
        <v>6205.6220700000003</v>
      </c>
      <c r="C41">
        <v>5852.1909180000002</v>
      </c>
      <c r="D41">
        <v>7013.1000979999999</v>
      </c>
      <c r="E41">
        <v>5802.3974609999996</v>
      </c>
      <c r="K41">
        <f>SUM(B8:B84)</f>
        <v>357017.7908939998</v>
      </c>
      <c r="L41">
        <f t="shared" ref="L41:N41" si="36">SUM(C8:C84)</f>
        <v>376518.798098</v>
      </c>
      <c r="M41">
        <f>SUM(D9:D85)</f>
        <v>377961.04540799983</v>
      </c>
      <c r="N41">
        <f t="shared" si="36"/>
        <v>401339.76098299999</v>
      </c>
      <c r="O41">
        <f t="shared" si="2"/>
        <v>77</v>
      </c>
      <c r="P41" s="2">
        <f>K41/$F$5</f>
        <v>0.62766253664720195</v>
      </c>
      <c r="Q41" s="2">
        <f>L41/$G$5</f>
        <v>0.64216755083841837</v>
      </c>
      <c r="R41" s="2">
        <f>M41/$H$5</f>
        <v>0.65718537021203882</v>
      </c>
      <c r="S41" s="2">
        <f>N41/$I$5</f>
        <v>0.64437356205946283</v>
      </c>
    </row>
    <row r="42" spans="1:19" x14ac:dyDescent="0.25">
      <c r="A42">
        <v>-50</v>
      </c>
      <c r="B42">
        <v>14975.988281</v>
      </c>
      <c r="C42">
        <v>7392.7285160000001</v>
      </c>
      <c r="D42">
        <v>12636.109375</v>
      </c>
      <c r="E42">
        <v>7790.4345700000003</v>
      </c>
      <c r="K42">
        <f>SUM(B7:B85)</f>
        <v>362900.65319899982</v>
      </c>
      <c r="L42">
        <f t="shared" ref="L42:N42" si="37">SUM(C7:C85)</f>
        <v>381274.62451400008</v>
      </c>
      <c r="M42">
        <f>SUM(D8:D86)</f>
        <v>381800.99212399981</v>
      </c>
      <c r="N42">
        <f t="shared" si="37"/>
        <v>406151.73913200002</v>
      </c>
      <c r="O42">
        <f t="shared" si="2"/>
        <v>79</v>
      </c>
      <c r="P42" s="2">
        <f>K42/$F$5</f>
        <v>0.63800502481244536</v>
      </c>
      <c r="Q42" s="2">
        <f>L42/$G$5</f>
        <v>0.6502787989811486</v>
      </c>
      <c r="R42" s="2">
        <f>M42/$H$5</f>
        <v>0.66386213448393583</v>
      </c>
      <c r="S42" s="2">
        <f>N42/$I$5</f>
        <v>0.65209946365672522</v>
      </c>
    </row>
    <row r="43" spans="1:19" x14ac:dyDescent="0.25">
      <c r="A43">
        <v>-49</v>
      </c>
      <c r="B43">
        <v>12985.199219</v>
      </c>
      <c r="C43">
        <v>10304.557617</v>
      </c>
      <c r="D43">
        <v>9406.3408199999994</v>
      </c>
      <c r="E43">
        <v>11152.137694999999</v>
      </c>
      <c r="K43">
        <f>SUM(B6:B86)</f>
        <v>367771.49926899979</v>
      </c>
      <c r="L43">
        <f t="shared" ref="L43:N43" si="38">SUM(C6:C86)</f>
        <v>385714.78857600014</v>
      </c>
      <c r="M43">
        <f>SUM(D7:D87)</f>
        <v>385602.0704929998</v>
      </c>
      <c r="N43">
        <f t="shared" si="38"/>
        <v>410734.98961999995</v>
      </c>
      <c r="O43">
        <f t="shared" si="2"/>
        <v>81</v>
      </c>
      <c r="P43" s="2">
        <f>K43/$F$5</f>
        <v>0.64656831683287563</v>
      </c>
      <c r="Q43" s="2">
        <f>L43/$G$5</f>
        <v>0.65785167262097466</v>
      </c>
      <c r="R43" s="2">
        <f>M43/$H$5</f>
        <v>0.67047131584134179</v>
      </c>
      <c r="S43" s="2">
        <f>N43/$I$5</f>
        <v>0.65945813012807031</v>
      </c>
    </row>
    <row r="44" spans="1:19" x14ac:dyDescent="0.25">
      <c r="A44">
        <v>-48</v>
      </c>
      <c r="B44">
        <v>12408.626953000001</v>
      </c>
      <c r="C44">
        <v>14103.5625</v>
      </c>
      <c r="D44">
        <v>8692.2451170000004</v>
      </c>
      <c r="E44">
        <v>13712.157227</v>
      </c>
      <c r="K44">
        <f>SUM(B5:B87)</f>
        <v>372879.34167599975</v>
      </c>
      <c r="L44">
        <f t="shared" ref="L44:N44" si="39">SUM(C5:C87)</f>
        <v>389804.75512900011</v>
      </c>
      <c r="M44">
        <f>SUM(D6:D88)</f>
        <v>390277.05437899986</v>
      </c>
      <c r="N44">
        <f t="shared" si="39"/>
        <v>416107.37145599996</v>
      </c>
      <c r="O44">
        <f t="shared" si="2"/>
        <v>83</v>
      </c>
      <c r="P44" s="2">
        <f>K44/$F$5</f>
        <v>0.65554826518207043</v>
      </c>
      <c r="Q44" s="2">
        <f>L44/$G$5</f>
        <v>0.66482727069899528</v>
      </c>
      <c r="R44" s="2">
        <f>M44/$H$5</f>
        <v>0.67860001337031539</v>
      </c>
      <c r="S44" s="2">
        <f>N44/$I$5</f>
        <v>0.66808379136813256</v>
      </c>
    </row>
    <row r="45" spans="1:19" x14ac:dyDescent="0.25">
      <c r="A45">
        <v>-47</v>
      </c>
      <c r="B45">
        <v>18644.490234000001</v>
      </c>
      <c r="C45">
        <v>19428.101562</v>
      </c>
      <c r="D45">
        <v>14979.920898</v>
      </c>
      <c r="E45">
        <v>23474.613281000002</v>
      </c>
      <c r="K45">
        <f>SUM(B4:B88)</f>
        <v>378663.43158099981</v>
      </c>
      <c r="L45">
        <f t="shared" ref="L45:N45" si="40">SUM(C4:C88)</f>
        <v>396449.57715000014</v>
      </c>
      <c r="M45">
        <f>SUM(D5:D89)</f>
        <v>394373.60656499985</v>
      </c>
      <c r="N45">
        <f t="shared" si="40"/>
        <v>423299.42956199998</v>
      </c>
      <c r="O45">
        <f t="shared" si="2"/>
        <v>85</v>
      </c>
      <c r="P45" s="2">
        <f>K45/$F$5</f>
        <v>0.66571710447962162</v>
      </c>
      <c r="Q45" s="2">
        <f>L45/$G$5</f>
        <v>0.67616027480008711</v>
      </c>
      <c r="R45" s="2">
        <f>M45/$H$5</f>
        <v>0.68572295420683249</v>
      </c>
      <c r="S45" s="2">
        <f>N45/$I$5</f>
        <v>0.67963104521846351</v>
      </c>
    </row>
    <row r="46" spans="1:19" x14ac:dyDescent="0.25">
      <c r="A46">
        <v>-46</v>
      </c>
      <c r="B46" s="1">
        <v>20243.138672000001</v>
      </c>
      <c r="C46" s="1">
        <v>28199.242188</v>
      </c>
      <c r="D46">
        <v>25470.017577999999</v>
      </c>
      <c r="E46" s="1">
        <v>29655.675781000002</v>
      </c>
      <c r="K46">
        <f>SUM(B3:B89)</f>
        <v>383027.56433299975</v>
      </c>
      <c r="L46">
        <f t="shared" ref="L46:N46" si="41">SUM(C3:C89)</f>
        <v>402909.45324900013</v>
      </c>
      <c r="M46">
        <f>SUM(D4:D90)</f>
        <v>399859.57275099988</v>
      </c>
      <c r="N46">
        <f t="shared" si="41"/>
        <v>428762.87212800008</v>
      </c>
      <c r="O46">
        <f t="shared" si="2"/>
        <v>87</v>
      </c>
      <c r="P46" s="2">
        <f>K46/$F$5</f>
        <v>0.67338955863527095</v>
      </c>
      <c r="Q46" s="2">
        <f>L46/$G$5</f>
        <v>0.68717784639058899</v>
      </c>
      <c r="R46" s="2">
        <f>M46/$H$5</f>
        <v>0.69526175923110511</v>
      </c>
      <c r="S46" s="2">
        <f>N46/$I$5</f>
        <v>0.6884029095828067</v>
      </c>
    </row>
    <row r="47" spans="1:19" x14ac:dyDescent="0.25">
      <c r="A47">
        <v>-45</v>
      </c>
      <c r="B47">
        <v>14368.568359000001</v>
      </c>
      <c r="C47">
        <v>25555.347656000002</v>
      </c>
      <c r="D47" s="1">
        <v>26717.220702999999</v>
      </c>
      <c r="E47">
        <v>25153.396484000001</v>
      </c>
      <c r="K47">
        <f>SUM(B2:B90)</f>
        <v>387349.30981599976</v>
      </c>
      <c r="L47">
        <f t="shared" ref="L47:N47" si="42">SUM(C2:C90)</f>
        <v>408740.62634500017</v>
      </c>
      <c r="M47">
        <f>SUM(D3:D91)</f>
        <v>405419.93957199989</v>
      </c>
      <c r="N47">
        <f t="shared" si="42"/>
        <v>434278.59631000005</v>
      </c>
      <c r="O47">
        <f t="shared" si="2"/>
        <v>89</v>
      </c>
      <c r="P47" s="2">
        <f>K47/$F$5</f>
        <v>0.68098749297297112</v>
      </c>
      <c r="Q47" s="2">
        <f>L47/$G$5</f>
        <v>0.69712314039579981</v>
      </c>
      <c r="R47" s="2">
        <f>M47/$H$5</f>
        <v>0.70492992946232302</v>
      </c>
      <c r="S47" s="2">
        <f>N47/$I$5</f>
        <v>0.69725871502253578</v>
      </c>
    </row>
    <row r="48" spans="1:19" x14ac:dyDescent="0.25">
      <c r="A48">
        <v>-44</v>
      </c>
      <c r="B48">
        <v>15524.826171999999</v>
      </c>
      <c r="C48">
        <v>11368.007812</v>
      </c>
      <c r="D48">
        <v>13530.456055000001</v>
      </c>
      <c r="E48">
        <v>10716.374023</v>
      </c>
      <c r="K48">
        <f>SUM($B$2:B91)+B181</f>
        <v>391285.64190799976</v>
      </c>
      <c r="L48">
        <f>SUM($C$2:C91)+C181</f>
        <v>413951.29150600015</v>
      </c>
      <c r="M48">
        <f>SUM($D$2:D92)+D182</f>
        <v>411997.11712399987</v>
      </c>
      <c r="N48">
        <f>SUM($E$2:E91)+E181</f>
        <v>438211.22741300002</v>
      </c>
      <c r="O48">
        <f t="shared" si="2"/>
        <v>91</v>
      </c>
      <c r="P48" s="2">
        <f>K48/$F$5</f>
        <v>0.68790784329994981</v>
      </c>
      <c r="Q48" s="2">
        <f>L48/$G$5</f>
        <v>0.70601013382502964</v>
      </c>
      <c r="R48" s="2">
        <f>M48/$H$5</f>
        <v>0.71636609442423183</v>
      </c>
      <c r="S48" s="2">
        <f>N48/$I$5</f>
        <v>0.70357277547321029</v>
      </c>
    </row>
    <row r="49" spans="1:19" x14ac:dyDescent="0.25">
      <c r="A49">
        <v>-43</v>
      </c>
      <c r="B49">
        <v>10685.875977</v>
      </c>
      <c r="C49">
        <v>9372.7724610000005</v>
      </c>
      <c r="D49">
        <v>10711.325194999999</v>
      </c>
      <c r="E49">
        <v>12874.027344</v>
      </c>
      <c r="P49" s="2"/>
      <c r="Q49" s="2"/>
      <c r="R49" s="2"/>
      <c r="S49" s="2"/>
    </row>
    <row r="50" spans="1:19" x14ac:dyDescent="0.25">
      <c r="A50">
        <v>-42</v>
      </c>
      <c r="B50">
        <v>6378.6083980000003</v>
      </c>
      <c r="C50">
        <v>9173.8935550000006</v>
      </c>
      <c r="D50">
        <v>12274.085938</v>
      </c>
      <c r="E50">
        <v>15353.430664</v>
      </c>
      <c r="P50" t="s">
        <v>0</v>
      </c>
      <c r="Q50" t="s">
        <v>3</v>
      </c>
      <c r="R50" t="s">
        <v>1</v>
      </c>
      <c r="S50" t="s">
        <v>2</v>
      </c>
    </row>
    <row r="51" spans="1:19" x14ac:dyDescent="0.25">
      <c r="A51">
        <v>-41</v>
      </c>
      <c r="B51">
        <v>5205.3857420000004</v>
      </c>
      <c r="C51">
        <v>9271.4082030000009</v>
      </c>
      <c r="D51">
        <v>10146.178711</v>
      </c>
      <c r="E51">
        <v>11539.876953000001</v>
      </c>
      <c r="P51" s="4">
        <f>(90-O28)/90</f>
        <v>0.43333333333333335</v>
      </c>
      <c r="Q51" s="4">
        <f>(90-O26)/90</f>
        <v>0.4777777777777778</v>
      </c>
      <c r="R51" s="4">
        <f>(90-O24)/90</f>
        <v>0.52222222222222225</v>
      </c>
      <c r="S51" s="4">
        <f>(90-O26)/90</f>
        <v>0.4777777777777778</v>
      </c>
    </row>
    <row r="52" spans="1:19" x14ac:dyDescent="0.25">
      <c r="A52">
        <v>-40</v>
      </c>
      <c r="B52">
        <v>6543.1596680000002</v>
      </c>
      <c r="C52">
        <v>7137.4365230000003</v>
      </c>
      <c r="D52">
        <v>8285.7714840000008</v>
      </c>
      <c r="E52">
        <v>7724.6279299999997</v>
      </c>
    </row>
    <row r="53" spans="1:19" x14ac:dyDescent="0.25">
      <c r="A53">
        <v>-39</v>
      </c>
      <c r="B53">
        <v>6501.4482420000004</v>
      </c>
      <c r="C53">
        <v>6436.2070309999999</v>
      </c>
      <c r="D53">
        <v>7335.5952150000003</v>
      </c>
      <c r="E53">
        <v>5769.8061520000001</v>
      </c>
      <c r="P53" t="str">
        <f>P50</f>
        <v>Otsu</v>
      </c>
      <c r="Q53" t="str">
        <f>Q50</f>
        <v>Min Err</v>
      </c>
      <c r="R53" t="str">
        <f>S50</f>
        <v>Machine</v>
      </c>
      <c r="S53" t="str">
        <f>R50</f>
        <v>Local</v>
      </c>
    </row>
    <row r="54" spans="1:19" x14ac:dyDescent="0.25">
      <c r="A54">
        <v>-38</v>
      </c>
      <c r="B54">
        <v>3190.280518</v>
      </c>
      <c r="C54">
        <v>4919.3276370000003</v>
      </c>
      <c r="D54">
        <v>6798.1088870000003</v>
      </c>
      <c r="E54">
        <v>5418.5356449999999</v>
      </c>
      <c r="P54" s="4">
        <f>P51</f>
        <v>0.43333333333333335</v>
      </c>
      <c r="Q54" s="4">
        <f>Q51</f>
        <v>0.4777777777777778</v>
      </c>
      <c r="R54" s="4">
        <f>S51</f>
        <v>0.4777777777777778</v>
      </c>
      <c r="S54" s="4">
        <f>R51</f>
        <v>0.52222222222222225</v>
      </c>
    </row>
    <row r="55" spans="1:19" x14ac:dyDescent="0.25">
      <c r="A55">
        <v>-37</v>
      </c>
      <c r="B55">
        <v>2277.755615</v>
      </c>
      <c r="C55">
        <v>4009.173828</v>
      </c>
      <c r="D55">
        <v>4002.4685060000002</v>
      </c>
      <c r="E55">
        <v>5791.3979490000002</v>
      </c>
    </row>
    <row r="56" spans="1:19" x14ac:dyDescent="0.25">
      <c r="A56">
        <v>-36</v>
      </c>
      <c r="B56">
        <v>3237.0598140000002</v>
      </c>
      <c r="C56">
        <v>3429.6064449999999</v>
      </c>
      <c r="D56">
        <v>2962.6440429999998</v>
      </c>
      <c r="E56">
        <v>5007.8837890000004</v>
      </c>
    </row>
    <row r="57" spans="1:19" x14ac:dyDescent="0.25">
      <c r="A57">
        <v>-35</v>
      </c>
      <c r="B57">
        <v>3118.681885</v>
      </c>
      <c r="C57">
        <v>3599.8984380000002</v>
      </c>
      <c r="D57">
        <v>3119.2885740000002</v>
      </c>
      <c r="E57">
        <v>4160.2856449999999</v>
      </c>
    </row>
    <row r="58" spans="1:19" x14ac:dyDescent="0.25">
      <c r="A58">
        <v>-34</v>
      </c>
      <c r="B58">
        <v>2898.0932619999999</v>
      </c>
      <c r="C58">
        <v>4966.8544920000004</v>
      </c>
      <c r="D58">
        <v>4741.6044920000004</v>
      </c>
      <c r="E58">
        <v>4773.9052730000003</v>
      </c>
    </row>
    <row r="59" spans="1:19" x14ac:dyDescent="0.25">
      <c r="A59">
        <v>-33</v>
      </c>
      <c r="B59">
        <v>3283.5686040000001</v>
      </c>
      <c r="C59">
        <v>6981.8232420000004</v>
      </c>
      <c r="D59">
        <v>5610.5834960000002</v>
      </c>
      <c r="E59">
        <v>6561.3891599999997</v>
      </c>
    </row>
    <row r="60" spans="1:19" x14ac:dyDescent="0.25">
      <c r="A60">
        <v>-32</v>
      </c>
      <c r="B60">
        <v>2394.9157709999999</v>
      </c>
      <c r="C60">
        <v>3477.1701659999999</v>
      </c>
      <c r="D60">
        <v>4316.857422</v>
      </c>
      <c r="E60">
        <v>3611.1496579999998</v>
      </c>
    </row>
    <row r="61" spans="1:19" x14ac:dyDescent="0.25">
      <c r="A61">
        <v>-31</v>
      </c>
      <c r="B61">
        <v>2800.9309079999998</v>
      </c>
      <c r="C61">
        <v>2940.954346</v>
      </c>
      <c r="D61">
        <v>4534.8364259999998</v>
      </c>
      <c r="E61">
        <v>2705.3625489999999</v>
      </c>
    </row>
    <row r="62" spans="1:19" x14ac:dyDescent="0.25">
      <c r="A62">
        <v>-30</v>
      </c>
      <c r="B62">
        <v>2995.3166500000002</v>
      </c>
      <c r="C62">
        <v>2544.8395999999998</v>
      </c>
      <c r="D62">
        <v>3922.5627439999998</v>
      </c>
      <c r="E62">
        <v>2359.0598140000002</v>
      </c>
    </row>
    <row r="63" spans="1:19" x14ac:dyDescent="0.25">
      <c r="A63">
        <v>-29</v>
      </c>
      <c r="B63">
        <v>3387.7614749999998</v>
      </c>
      <c r="C63">
        <v>2395.7785640000002</v>
      </c>
      <c r="D63">
        <v>3205.0041500000002</v>
      </c>
      <c r="E63">
        <v>2195.111328</v>
      </c>
    </row>
    <row r="64" spans="1:19" x14ac:dyDescent="0.25">
      <c r="A64">
        <v>-28</v>
      </c>
      <c r="B64">
        <v>3590.352539</v>
      </c>
      <c r="C64">
        <v>2385.7082519999999</v>
      </c>
      <c r="D64">
        <v>3970.9099120000001</v>
      </c>
      <c r="E64">
        <v>2641.366211</v>
      </c>
    </row>
    <row r="65" spans="1:5" x14ac:dyDescent="0.25">
      <c r="A65">
        <v>-27</v>
      </c>
      <c r="B65">
        <v>5731.4575199999999</v>
      </c>
      <c r="C65">
        <v>2512.1667480000001</v>
      </c>
      <c r="D65">
        <v>5765.6567379999997</v>
      </c>
      <c r="E65">
        <v>3003.4384770000001</v>
      </c>
    </row>
    <row r="66" spans="1:5" x14ac:dyDescent="0.25">
      <c r="A66">
        <v>-26</v>
      </c>
      <c r="B66">
        <v>3905.5864259999998</v>
      </c>
      <c r="C66">
        <v>4319.701172</v>
      </c>
      <c r="D66">
        <v>3904.618164</v>
      </c>
      <c r="E66">
        <v>4455.1953119999998</v>
      </c>
    </row>
    <row r="67" spans="1:5" x14ac:dyDescent="0.25">
      <c r="A67">
        <v>-25</v>
      </c>
      <c r="B67">
        <v>3259.9106449999999</v>
      </c>
      <c r="C67">
        <v>3804.9560550000001</v>
      </c>
      <c r="D67">
        <v>3645.1040039999998</v>
      </c>
      <c r="E67">
        <v>2866.7885740000002</v>
      </c>
    </row>
    <row r="68" spans="1:5" x14ac:dyDescent="0.25">
      <c r="A68">
        <v>-24</v>
      </c>
      <c r="B68">
        <v>3413.274414</v>
      </c>
      <c r="C68">
        <v>3032.0812989999999</v>
      </c>
      <c r="D68">
        <v>3898.2436520000001</v>
      </c>
      <c r="E68">
        <v>2647.929443</v>
      </c>
    </row>
    <row r="69" spans="1:5" x14ac:dyDescent="0.25">
      <c r="A69">
        <v>-23</v>
      </c>
      <c r="B69">
        <v>3709.7517090000001</v>
      </c>
      <c r="C69">
        <v>2926.991211</v>
      </c>
      <c r="D69">
        <v>3439.522461</v>
      </c>
      <c r="E69">
        <v>2833.6538089999999</v>
      </c>
    </row>
    <row r="70" spans="1:5" x14ac:dyDescent="0.25">
      <c r="A70">
        <v>-22</v>
      </c>
      <c r="B70">
        <v>3327.6176759999998</v>
      </c>
      <c r="C70">
        <v>3030.6218260000001</v>
      </c>
      <c r="D70">
        <v>2403.8715820000002</v>
      </c>
      <c r="E70">
        <v>2861.6889649999998</v>
      </c>
    </row>
    <row r="71" spans="1:5" x14ac:dyDescent="0.25">
      <c r="A71">
        <v>-21</v>
      </c>
      <c r="B71">
        <v>3146.061768</v>
      </c>
      <c r="C71">
        <v>2619.3950199999999</v>
      </c>
      <c r="D71">
        <v>1992.9338379999999</v>
      </c>
      <c r="E71">
        <v>2398.1523440000001</v>
      </c>
    </row>
    <row r="72" spans="1:5" x14ac:dyDescent="0.25">
      <c r="A72">
        <v>-20</v>
      </c>
      <c r="B72">
        <v>2121.1696780000002</v>
      </c>
      <c r="C72">
        <v>2292.9733890000002</v>
      </c>
      <c r="D72">
        <v>4223.1533200000003</v>
      </c>
      <c r="E72">
        <v>2210.279297</v>
      </c>
    </row>
    <row r="73" spans="1:5" x14ac:dyDescent="0.25">
      <c r="A73">
        <v>-19</v>
      </c>
      <c r="B73">
        <v>1577.462769</v>
      </c>
      <c r="C73">
        <v>2275.016846</v>
      </c>
      <c r="D73">
        <v>4123.3999020000001</v>
      </c>
      <c r="E73">
        <v>2330.9174800000001</v>
      </c>
    </row>
    <row r="74" spans="1:5" x14ac:dyDescent="0.25">
      <c r="A74">
        <v>-18</v>
      </c>
      <c r="B74">
        <v>1703.0401609999999</v>
      </c>
      <c r="C74">
        <v>2751.648193</v>
      </c>
      <c r="D74">
        <v>3636.630615</v>
      </c>
      <c r="E74">
        <v>3151.1042480000001</v>
      </c>
    </row>
    <row r="75" spans="1:5" x14ac:dyDescent="0.25">
      <c r="A75">
        <v>-17</v>
      </c>
      <c r="B75">
        <v>2570.2075199999999</v>
      </c>
      <c r="C75">
        <v>2298.0053710000002</v>
      </c>
      <c r="D75">
        <v>2434.0505370000001</v>
      </c>
      <c r="E75">
        <v>2280.6022950000001</v>
      </c>
    </row>
    <row r="76" spans="1:5" x14ac:dyDescent="0.25">
      <c r="A76">
        <v>-16</v>
      </c>
      <c r="B76">
        <v>3350.6926269999999</v>
      </c>
      <c r="C76">
        <v>1755.9228519999999</v>
      </c>
      <c r="D76">
        <v>1982.89563</v>
      </c>
      <c r="E76">
        <v>2059.5275879999999</v>
      </c>
    </row>
    <row r="77" spans="1:5" x14ac:dyDescent="0.25">
      <c r="A77">
        <v>-15</v>
      </c>
      <c r="B77">
        <v>2680.1545409999999</v>
      </c>
      <c r="C77">
        <v>1454.508789</v>
      </c>
      <c r="D77">
        <v>1805.7802730000001</v>
      </c>
      <c r="E77">
        <v>1598.912231</v>
      </c>
    </row>
    <row r="78" spans="1:5" x14ac:dyDescent="0.25">
      <c r="A78">
        <v>-14</v>
      </c>
      <c r="B78">
        <v>2021.1644289999999</v>
      </c>
      <c r="C78">
        <v>1228.38147</v>
      </c>
      <c r="D78">
        <v>1668.9780270000001</v>
      </c>
      <c r="E78">
        <v>1451.252563</v>
      </c>
    </row>
    <row r="79" spans="1:5" x14ac:dyDescent="0.25">
      <c r="A79">
        <v>-13</v>
      </c>
      <c r="B79">
        <v>1970.5155030000001</v>
      </c>
      <c r="C79">
        <v>2227.914307</v>
      </c>
      <c r="D79">
        <v>1605.635376</v>
      </c>
      <c r="E79">
        <v>2248.7553710000002</v>
      </c>
    </row>
    <row r="80" spans="1:5" x14ac:dyDescent="0.25">
      <c r="A80">
        <v>-12</v>
      </c>
      <c r="B80">
        <v>2429.4191890000002</v>
      </c>
      <c r="C80">
        <v>2247.3491210000002</v>
      </c>
      <c r="D80">
        <v>1501.1373289999999</v>
      </c>
      <c r="E80">
        <v>2752.764893</v>
      </c>
    </row>
    <row r="81" spans="1:5" x14ac:dyDescent="0.25">
      <c r="A81">
        <v>-11</v>
      </c>
      <c r="B81">
        <v>4605.4570309999999</v>
      </c>
      <c r="C81">
        <v>3210.4250489999999</v>
      </c>
      <c r="D81">
        <v>1917.068115</v>
      </c>
      <c r="E81">
        <v>2201.6567380000001</v>
      </c>
    </row>
    <row r="82" spans="1:5" x14ac:dyDescent="0.25">
      <c r="A82">
        <v>-10</v>
      </c>
      <c r="B82">
        <v>3269.1367190000001</v>
      </c>
      <c r="C82">
        <v>3928.9758299999999</v>
      </c>
      <c r="D82">
        <v>2214.1254880000001</v>
      </c>
      <c r="E82">
        <v>1996.139404</v>
      </c>
    </row>
    <row r="83" spans="1:5" x14ac:dyDescent="0.25">
      <c r="A83">
        <v>-9</v>
      </c>
      <c r="B83">
        <v>2364.1455080000001</v>
      </c>
      <c r="C83">
        <v>2229.798828</v>
      </c>
      <c r="D83">
        <v>1494.6972659999999</v>
      </c>
      <c r="E83">
        <v>1764.4782709999999</v>
      </c>
    </row>
    <row r="84" spans="1:5" x14ac:dyDescent="0.25">
      <c r="A84">
        <v>-8</v>
      </c>
      <c r="B84">
        <v>2537.1557619999999</v>
      </c>
      <c r="C84">
        <v>1694.8167719999999</v>
      </c>
      <c r="D84">
        <v>1064.641846</v>
      </c>
      <c r="E84">
        <v>1605.6142580000001</v>
      </c>
    </row>
    <row r="85" spans="1:5" x14ac:dyDescent="0.25">
      <c r="A85">
        <v>-7</v>
      </c>
      <c r="B85">
        <v>2313.7780760000001</v>
      </c>
      <c r="C85">
        <v>1667.150879</v>
      </c>
      <c r="D85">
        <v>739.62622099999999</v>
      </c>
      <c r="E85">
        <v>1600.197876</v>
      </c>
    </row>
    <row r="86" spans="1:5" x14ac:dyDescent="0.25">
      <c r="A86">
        <v>-6</v>
      </c>
      <c r="B86">
        <v>1152.0391850000001</v>
      </c>
      <c r="C86">
        <v>1826.495361</v>
      </c>
      <c r="D86">
        <v>691.72943099999998</v>
      </c>
      <c r="E86">
        <v>1716.3095699999999</v>
      </c>
    </row>
    <row r="87" spans="1:5" x14ac:dyDescent="0.25">
      <c r="A87">
        <v>-5</v>
      </c>
      <c r="B87">
        <v>872.74670400000002</v>
      </c>
      <c r="C87">
        <v>1187.1279300000001</v>
      </c>
      <c r="D87">
        <v>666.30859399999997</v>
      </c>
      <c r="E87">
        <v>1400.4155270000001</v>
      </c>
    </row>
    <row r="88" spans="1:5" x14ac:dyDescent="0.25">
      <c r="A88">
        <v>-4</v>
      </c>
      <c r="B88">
        <v>700.82086200000003</v>
      </c>
      <c r="C88">
        <v>1092.467529</v>
      </c>
      <c r="D88">
        <v>651.92065400000001</v>
      </c>
      <c r="E88">
        <v>891.78613299999995</v>
      </c>
    </row>
    <row r="89" spans="1:5" x14ac:dyDescent="0.25">
      <c r="A89">
        <v>-3</v>
      </c>
      <c r="B89">
        <v>674.73944100000006</v>
      </c>
      <c r="C89">
        <v>1131.416138</v>
      </c>
      <c r="D89">
        <v>670.54949999999997</v>
      </c>
      <c r="E89">
        <v>706.96405000000004</v>
      </c>
    </row>
    <row r="90" spans="1:5" x14ac:dyDescent="0.25">
      <c r="A90">
        <v>-2</v>
      </c>
      <c r="B90">
        <v>679.27673300000004</v>
      </c>
      <c r="C90">
        <v>1028.0627440000001</v>
      </c>
      <c r="D90">
        <v>711.06970200000001</v>
      </c>
      <c r="E90">
        <v>630.81500200000005</v>
      </c>
    </row>
    <row r="91" spans="1:5" x14ac:dyDescent="0.25">
      <c r="A91">
        <v>-1</v>
      </c>
      <c r="B91">
        <v>689.132385</v>
      </c>
      <c r="C91">
        <v>949.50988800000005</v>
      </c>
      <c r="D91">
        <v>798.17394999999999</v>
      </c>
      <c r="E91">
        <v>726.00878899999998</v>
      </c>
    </row>
    <row r="92" spans="1:5" x14ac:dyDescent="0.25">
      <c r="A92">
        <v>0</v>
      </c>
      <c r="B92">
        <v>723.15087900000003</v>
      </c>
      <c r="C92">
        <v>891.21771200000001</v>
      </c>
      <c r="D92">
        <v>942.14874299999997</v>
      </c>
      <c r="E92">
        <v>839.51300000000003</v>
      </c>
    </row>
    <row r="93" spans="1:5" x14ac:dyDescent="0.25">
      <c r="A93">
        <v>1</v>
      </c>
      <c r="B93">
        <v>824.31274399999995</v>
      </c>
      <c r="C93">
        <v>1063.2200929999999</v>
      </c>
      <c r="D93">
        <v>1044.5135499999999</v>
      </c>
      <c r="E93">
        <v>999.70172100000002</v>
      </c>
    </row>
    <row r="94" spans="1:5" x14ac:dyDescent="0.25">
      <c r="A94">
        <v>2</v>
      </c>
      <c r="B94">
        <v>898.90869099999998</v>
      </c>
      <c r="C94">
        <v>1672.143677</v>
      </c>
      <c r="D94">
        <v>1054.7727050000001</v>
      </c>
      <c r="E94">
        <v>1443.9693600000001</v>
      </c>
    </row>
    <row r="95" spans="1:5" x14ac:dyDescent="0.25">
      <c r="A95">
        <v>3</v>
      </c>
      <c r="B95">
        <v>1017.93103</v>
      </c>
      <c r="C95">
        <v>1918.174072</v>
      </c>
      <c r="D95">
        <v>1330.5648189999999</v>
      </c>
      <c r="E95">
        <v>2026.272217</v>
      </c>
    </row>
    <row r="96" spans="1:5" x14ac:dyDescent="0.25">
      <c r="A96">
        <v>4</v>
      </c>
      <c r="B96">
        <v>1277.9364009999999</v>
      </c>
      <c r="C96">
        <v>1966.738159</v>
      </c>
      <c r="D96">
        <v>1992.1864009999999</v>
      </c>
      <c r="E96">
        <v>2464.4516600000002</v>
      </c>
    </row>
    <row r="97" spans="1:5" x14ac:dyDescent="0.25">
      <c r="A97">
        <v>5</v>
      </c>
      <c r="B97">
        <v>1518.42688</v>
      </c>
      <c r="C97">
        <v>2151.9821780000002</v>
      </c>
      <c r="D97">
        <v>2553.2416990000002</v>
      </c>
      <c r="E97">
        <v>2994.024414</v>
      </c>
    </row>
    <row r="98" spans="1:5" x14ac:dyDescent="0.25">
      <c r="A98">
        <v>6</v>
      </c>
      <c r="B98">
        <v>4132.1450199999999</v>
      </c>
      <c r="C98">
        <v>4453.361328</v>
      </c>
      <c r="D98">
        <v>2694.5812989999999</v>
      </c>
      <c r="E98">
        <v>4009.5839839999999</v>
      </c>
    </row>
    <row r="99" spans="1:5" x14ac:dyDescent="0.25">
      <c r="A99">
        <v>7</v>
      </c>
      <c r="B99">
        <v>7554.8359380000002</v>
      </c>
      <c r="C99">
        <v>6067.1967770000001</v>
      </c>
      <c r="D99">
        <v>3239.9565429999998</v>
      </c>
      <c r="E99">
        <v>11130.322265999999</v>
      </c>
    </row>
    <row r="100" spans="1:5" x14ac:dyDescent="0.25">
      <c r="A100">
        <v>8</v>
      </c>
      <c r="B100">
        <v>3914.0358890000002</v>
      </c>
      <c r="C100">
        <v>3704.84375</v>
      </c>
      <c r="D100">
        <v>6448.623047</v>
      </c>
      <c r="E100">
        <v>4261.8344729999999</v>
      </c>
    </row>
    <row r="101" spans="1:5" x14ac:dyDescent="0.25">
      <c r="A101">
        <v>9</v>
      </c>
      <c r="B101">
        <v>1289.8820800000001</v>
      </c>
      <c r="C101">
        <v>1483.2788089999999</v>
      </c>
      <c r="D101">
        <v>2229.6679690000001</v>
      </c>
      <c r="E101">
        <v>986.88299600000005</v>
      </c>
    </row>
    <row r="102" spans="1:5" x14ac:dyDescent="0.25">
      <c r="A102">
        <v>10</v>
      </c>
      <c r="B102">
        <v>1019.861938</v>
      </c>
      <c r="C102">
        <v>892.99871800000005</v>
      </c>
      <c r="D102">
        <v>1098.1145019999999</v>
      </c>
      <c r="E102">
        <v>622.85217299999999</v>
      </c>
    </row>
    <row r="103" spans="1:5" x14ac:dyDescent="0.25">
      <c r="A103">
        <v>11</v>
      </c>
      <c r="B103">
        <v>989.42749000000003</v>
      </c>
      <c r="C103">
        <v>621.941956</v>
      </c>
      <c r="D103">
        <v>950.51574700000003</v>
      </c>
      <c r="E103">
        <v>506.05313100000001</v>
      </c>
    </row>
    <row r="104" spans="1:5" x14ac:dyDescent="0.25">
      <c r="A104">
        <v>12</v>
      </c>
      <c r="B104">
        <v>973.79473900000005</v>
      </c>
      <c r="C104">
        <v>553.65698199999997</v>
      </c>
      <c r="D104">
        <v>973.56817599999999</v>
      </c>
      <c r="E104">
        <v>773.73999000000003</v>
      </c>
    </row>
    <row r="105" spans="1:5" x14ac:dyDescent="0.25">
      <c r="A105">
        <v>13</v>
      </c>
      <c r="B105">
        <v>838.17413299999998</v>
      </c>
      <c r="C105">
        <v>524.98333700000001</v>
      </c>
      <c r="D105">
        <v>908.36303699999996</v>
      </c>
      <c r="E105">
        <v>1408.6831050000001</v>
      </c>
    </row>
    <row r="106" spans="1:5" x14ac:dyDescent="0.25">
      <c r="A106">
        <v>14</v>
      </c>
      <c r="B106">
        <v>771.86279300000001</v>
      </c>
      <c r="C106">
        <v>500.47042800000003</v>
      </c>
      <c r="D106">
        <v>769.85858199999996</v>
      </c>
      <c r="E106">
        <v>1766.887939</v>
      </c>
    </row>
    <row r="107" spans="1:5" x14ac:dyDescent="0.25">
      <c r="A107">
        <v>15</v>
      </c>
      <c r="B107">
        <v>727.42266800000004</v>
      </c>
      <c r="C107">
        <v>496.29089399999998</v>
      </c>
      <c r="D107">
        <v>750.10742200000004</v>
      </c>
      <c r="E107">
        <v>1160.661255</v>
      </c>
    </row>
    <row r="108" spans="1:5" x14ac:dyDescent="0.25">
      <c r="A108">
        <v>16</v>
      </c>
      <c r="B108">
        <v>699.92193599999996</v>
      </c>
      <c r="C108">
        <v>495.26385499999998</v>
      </c>
      <c r="D108">
        <v>732.26788299999998</v>
      </c>
      <c r="E108">
        <v>804.87676999999996</v>
      </c>
    </row>
    <row r="109" spans="1:5" x14ac:dyDescent="0.25">
      <c r="A109">
        <v>17</v>
      </c>
      <c r="B109">
        <v>676.85638400000005</v>
      </c>
      <c r="C109">
        <v>507.82141100000001</v>
      </c>
      <c r="D109">
        <v>715.749146</v>
      </c>
      <c r="E109">
        <v>661.56079099999999</v>
      </c>
    </row>
    <row r="110" spans="1:5" x14ac:dyDescent="0.25">
      <c r="A110">
        <v>18</v>
      </c>
      <c r="B110">
        <v>693.57116699999995</v>
      </c>
      <c r="C110">
        <v>533.86792000000003</v>
      </c>
      <c r="D110">
        <v>719.03741500000001</v>
      </c>
      <c r="E110">
        <v>627.34393299999999</v>
      </c>
    </row>
    <row r="111" spans="1:5" x14ac:dyDescent="0.25">
      <c r="A111">
        <v>19</v>
      </c>
      <c r="B111">
        <v>660.53186000000005</v>
      </c>
      <c r="C111">
        <v>581.29217500000004</v>
      </c>
      <c r="D111">
        <v>746.19256600000006</v>
      </c>
      <c r="E111">
        <v>634.89898700000003</v>
      </c>
    </row>
    <row r="112" spans="1:5" x14ac:dyDescent="0.25">
      <c r="A112">
        <v>20</v>
      </c>
      <c r="B112">
        <v>659.270081</v>
      </c>
      <c r="C112">
        <v>666.45379600000001</v>
      </c>
      <c r="D112">
        <v>835.88940400000001</v>
      </c>
      <c r="E112">
        <v>686.33715800000004</v>
      </c>
    </row>
    <row r="113" spans="1:34" x14ac:dyDescent="0.25">
      <c r="A113">
        <v>21</v>
      </c>
      <c r="B113">
        <v>702.94665499999996</v>
      </c>
      <c r="C113">
        <v>1542.705322</v>
      </c>
      <c r="D113">
        <v>1304.517212</v>
      </c>
      <c r="E113">
        <v>1321.1049800000001</v>
      </c>
    </row>
    <row r="114" spans="1:34" x14ac:dyDescent="0.25">
      <c r="A114">
        <v>22</v>
      </c>
      <c r="B114">
        <v>822.29968299999996</v>
      </c>
      <c r="C114">
        <v>2603.4084469999998</v>
      </c>
      <c r="D114">
        <v>3496.3051759999998</v>
      </c>
      <c r="E114">
        <v>3360.580078</v>
      </c>
    </row>
    <row r="115" spans="1:34" x14ac:dyDescent="0.25">
      <c r="A115">
        <v>23</v>
      </c>
      <c r="B115">
        <v>2221.2680660000001</v>
      </c>
      <c r="C115">
        <v>1522.5192870000001</v>
      </c>
      <c r="D115">
        <v>2748.4833979999999</v>
      </c>
      <c r="E115">
        <v>1420.5169679999999</v>
      </c>
    </row>
    <row r="116" spans="1:34" x14ac:dyDescent="0.25">
      <c r="A116">
        <v>24</v>
      </c>
      <c r="B116">
        <v>2828.4472660000001</v>
      </c>
      <c r="C116">
        <v>1376.786255</v>
      </c>
      <c r="D116">
        <v>1010.124084</v>
      </c>
      <c r="E116">
        <v>1058.0191649999999</v>
      </c>
    </row>
    <row r="117" spans="1:34" x14ac:dyDescent="0.25">
      <c r="A117">
        <v>25</v>
      </c>
      <c r="B117">
        <v>2332.4936520000001</v>
      </c>
      <c r="C117">
        <v>1341.1791989999999</v>
      </c>
      <c r="D117">
        <v>854.59613000000002</v>
      </c>
      <c r="E117">
        <v>994.66131600000006</v>
      </c>
    </row>
    <row r="118" spans="1:34" x14ac:dyDescent="0.25">
      <c r="A118">
        <v>26</v>
      </c>
      <c r="B118">
        <v>1643.131226</v>
      </c>
      <c r="C118">
        <v>1223.8663329999999</v>
      </c>
      <c r="D118">
        <v>778.11645499999997</v>
      </c>
      <c r="E118">
        <v>966.41961700000002</v>
      </c>
    </row>
    <row r="119" spans="1:34" x14ac:dyDescent="0.25">
      <c r="A119">
        <v>27</v>
      </c>
      <c r="B119">
        <v>969.790344</v>
      </c>
      <c r="C119">
        <v>1255.8376459999999</v>
      </c>
      <c r="D119">
        <v>762.92327899999998</v>
      </c>
      <c r="E119">
        <v>977.40643299999999</v>
      </c>
    </row>
    <row r="120" spans="1:34" x14ac:dyDescent="0.25">
      <c r="A120">
        <v>28</v>
      </c>
      <c r="B120">
        <v>909.32800299999997</v>
      </c>
      <c r="C120">
        <v>1319.127563</v>
      </c>
      <c r="D120">
        <v>788.943848</v>
      </c>
      <c r="E120">
        <v>1010.136963</v>
      </c>
    </row>
    <row r="121" spans="1:34" x14ac:dyDescent="0.25">
      <c r="A121">
        <v>29</v>
      </c>
      <c r="B121">
        <v>946.91436799999997</v>
      </c>
      <c r="C121">
        <v>1448.4696039999999</v>
      </c>
      <c r="D121">
        <v>823.24957300000005</v>
      </c>
      <c r="E121">
        <v>1057.491943</v>
      </c>
    </row>
    <row r="122" spans="1:34" x14ac:dyDescent="0.25">
      <c r="A122">
        <v>30</v>
      </c>
      <c r="B122">
        <v>1036.474731</v>
      </c>
      <c r="C122">
        <v>1490.3641359999999</v>
      </c>
      <c r="D122">
        <v>879.98730499999999</v>
      </c>
      <c r="E122">
        <v>1180.097168</v>
      </c>
    </row>
    <row r="123" spans="1:34" x14ac:dyDescent="0.25">
      <c r="A123">
        <v>31</v>
      </c>
      <c r="B123">
        <v>1141.524658</v>
      </c>
      <c r="C123">
        <v>1490.476318</v>
      </c>
      <c r="D123">
        <v>914.11908000000005</v>
      </c>
      <c r="E123">
        <v>1465.6011960000001</v>
      </c>
    </row>
    <row r="124" spans="1:34" x14ac:dyDescent="0.25">
      <c r="A124">
        <v>32</v>
      </c>
      <c r="B124">
        <v>1181.7163089999999</v>
      </c>
      <c r="C124">
        <v>1432.786865</v>
      </c>
      <c r="D124">
        <v>954.46038799999997</v>
      </c>
      <c r="E124">
        <v>1490.884155</v>
      </c>
    </row>
    <row r="125" spans="1:34" x14ac:dyDescent="0.25">
      <c r="A125">
        <v>33</v>
      </c>
      <c r="B125">
        <v>1311.5535890000001</v>
      </c>
      <c r="C125">
        <v>1567.817139</v>
      </c>
      <c r="D125">
        <v>1097.4060059999999</v>
      </c>
      <c r="E125">
        <v>1419.7835689999999</v>
      </c>
      <c r="AH125">
        <f>1.55+1.86+1.55</f>
        <v>4.96</v>
      </c>
    </row>
    <row r="126" spans="1:34" x14ac:dyDescent="0.25">
      <c r="A126">
        <v>34</v>
      </c>
      <c r="B126">
        <v>2182.2055660000001</v>
      </c>
      <c r="C126">
        <v>1937.881836</v>
      </c>
      <c r="D126">
        <v>2161.8378910000001</v>
      </c>
      <c r="E126">
        <v>2188.2260740000002</v>
      </c>
    </row>
    <row r="127" spans="1:34" x14ac:dyDescent="0.25">
      <c r="A127">
        <v>35</v>
      </c>
      <c r="B127">
        <v>1997.5635990000001</v>
      </c>
      <c r="C127">
        <v>3242.1899410000001</v>
      </c>
      <c r="D127">
        <v>2524.5290530000002</v>
      </c>
      <c r="E127">
        <v>2737.201172</v>
      </c>
    </row>
    <row r="128" spans="1:34" x14ac:dyDescent="0.25">
      <c r="A128">
        <v>36</v>
      </c>
      <c r="B128">
        <v>1983.406616</v>
      </c>
      <c r="C128">
        <v>2733.679443</v>
      </c>
      <c r="D128">
        <v>2257.6547850000002</v>
      </c>
      <c r="E128">
        <v>1977.6311040000001</v>
      </c>
    </row>
    <row r="129" spans="1:5" x14ac:dyDescent="0.25">
      <c r="A129">
        <v>37</v>
      </c>
      <c r="B129">
        <v>2505.357422</v>
      </c>
      <c r="C129">
        <v>2170.001953</v>
      </c>
      <c r="D129">
        <v>2398.564453</v>
      </c>
      <c r="E129">
        <v>1976.274658</v>
      </c>
    </row>
    <row r="130" spans="1:5" x14ac:dyDescent="0.25">
      <c r="A130">
        <v>38</v>
      </c>
      <c r="B130">
        <v>2549.28125</v>
      </c>
      <c r="C130">
        <v>1918.2608640000001</v>
      </c>
      <c r="D130">
        <v>1998.6357419999999</v>
      </c>
      <c r="E130">
        <v>1787.330078</v>
      </c>
    </row>
    <row r="131" spans="1:5" x14ac:dyDescent="0.25">
      <c r="A131">
        <v>39</v>
      </c>
      <c r="B131">
        <v>2494.9404300000001</v>
      </c>
      <c r="C131">
        <v>1987.159302</v>
      </c>
      <c r="D131">
        <v>1960.8896480000001</v>
      </c>
      <c r="E131">
        <v>1850.2890620000001</v>
      </c>
    </row>
    <row r="132" spans="1:5" x14ac:dyDescent="0.25">
      <c r="A132">
        <v>40</v>
      </c>
      <c r="B132">
        <v>2938.3476559999999</v>
      </c>
      <c r="C132">
        <v>2146.1044919999999</v>
      </c>
      <c r="D132">
        <v>2305.2097170000002</v>
      </c>
      <c r="E132">
        <v>1907.7220460000001</v>
      </c>
    </row>
    <row r="133" spans="1:5" x14ac:dyDescent="0.25">
      <c r="A133">
        <v>41</v>
      </c>
      <c r="B133">
        <v>4081.6628420000002</v>
      </c>
      <c r="C133">
        <v>2522.5410160000001</v>
      </c>
      <c r="D133">
        <v>4727.1381840000004</v>
      </c>
      <c r="E133">
        <v>2140.8835450000001</v>
      </c>
    </row>
    <row r="134" spans="1:5" x14ac:dyDescent="0.25">
      <c r="A134">
        <v>42</v>
      </c>
      <c r="B134">
        <v>7094.4702150000003</v>
      </c>
      <c r="C134">
        <v>3343.5515140000002</v>
      </c>
      <c r="D134">
        <v>5402.1064450000003</v>
      </c>
      <c r="E134">
        <v>2573.9301759999998</v>
      </c>
    </row>
    <row r="135" spans="1:5" x14ac:dyDescent="0.25">
      <c r="A135">
        <v>43</v>
      </c>
      <c r="B135">
        <v>8932.9453119999998</v>
      </c>
      <c r="C135">
        <v>5028.1459960000002</v>
      </c>
      <c r="D135">
        <v>4018.5383299999999</v>
      </c>
      <c r="E135">
        <v>3422.8996579999998</v>
      </c>
    </row>
    <row r="136" spans="1:5" x14ac:dyDescent="0.25">
      <c r="A136">
        <v>44</v>
      </c>
      <c r="B136">
        <v>7107.7377930000002</v>
      </c>
      <c r="C136">
        <v>4242.3227539999998</v>
      </c>
      <c r="D136">
        <v>4169.6552730000003</v>
      </c>
      <c r="E136">
        <v>4328.7270509999998</v>
      </c>
    </row>
    <row r="137" spans="1:5" x14ac:dyDescent="0.25">
      <c r="A137">
        <v>45</v>
      </c>
      <c r="B137">
        <v>3546.1152339999999</v>
      </c>
      <c r="C137">
        <v>3137.079346</v>
      </c>
      <c r="D137">
        <v>3286.5351559999999</v>
      </c>
      <c r="E137">
        <v>4382.8276370000003</v>
      </c>
    </row>
    <row r="138" spans="1:5" x14ac:dyDescent="0.25">
      <c r="A138">
        <v>46</v>
      </c>
      <c r="B138">
        <v>2056.038086</v>
      </c>
      <c r="C138">
        <v>3035.1311040000001</v>
      </c>
      <c r="D138">
        <v>2990.2482909999999</v>
      </c>
      <c r="E138">
        <v>3192.8522950000001</v>
      </c>
    </row>
    <row r="139" spans="1:5" x14ac:dyDescent="0.25">
      <c r="A139">
        <v>47</v>
      </c>
      <c r="B139">
        <v>1801.621948</v>
      </c>
      <c r="C139">
        <v>2186.326172</v>
      </c>
      <c r="D139">
        <v>2011.574707</v>
      </c>
      <c r="E139">
        <v>2740.2380370000001</v>
      </c>
    </row>
    <row r="140" spans="1:5" x14ac:dyDescent="0.25">
      <c r="A140">
        <v>48</v>
      </c>
      <c r="B140">
        <v>1633.582764</v>
      </c>
      <c r="C140">
        <v>1795.6694339999999</v>
      </c>
      <c r="D140">
        <v>1767.7353519999999</v>
      </c>
      <c r="E140">
        <v>3017.7290039999998</v>
      </c>
    </row>
    <row r="141" spans="1:5" x14ac:dyDescent="0.25">
      <c r="A141">
        <v>49</v>
      </c>
      <c r="B141">
        <v>1565.6885990000001</v>
      </c>
      <c r="C141">
        <v>1581.060669</v>
      </c>
      <c r="D141">
        <v>1564.6754149999999</v>
      </c>
      <c r="E141">
        <v>1138.2677000000001</v>
      </c>
    </row>
    <row r="142" spans="1:5" x14ac:dyDescent="0.25">
      <c r="A142">
        <v>50</v>
      </c>
      <c r="B142">
        <v>1542.362427</v>
      </c>
      <c r="C142">
        <v>1371.582275</v>
      </c>
      <c r="D142">
        <v>1348.3240969999999</v>
      </c>
      <c r="E142">
        <v>909.43212900000003</v>
      </c>
    </row>
    <row r="143" spans="1:5" x14ac:dyDescent="0.25">
      <c r="A143">
        <v>51</v>
      </c>
      <c r="B143">
        <v>2481.0119629999999</v>
      </c>
      <c r="C143">
        <v>1261.883423</v>
      </c>
      <c r="D143">
        <v>1546.5782469999999</v>
      </c>
      <c r="E143">
        <v>972.36614999999995</v>
      </c>
    </row>
    <row r="144" spans="1:5" x14ac:dyDescent="0.25">
      <c r="A144">
        <v>52</v>
      </c>
      <c r="B144">
        <v>4463.7539059999999</v>
      </c>
      <c r="C144">
        <v>1398.846558</v>
      </c>
      <c r="D144">
        <v>2358.2941890000002</v>
      </c>
      <c r="E144">
        <v>1570.885986</v>
      </c>
    </row>
    <row r="145" spans="1:5" x14ac:dyDescent="0.25">
      <c r="A145">
        <v>53</v>
      </c>
      <c r="B145">
        <v>3279.563721</v>
      </c>
      <c r="C145">
        <v>2037.1865230000001</v>
      </c>
      <c r="D145">
        <v>2514.4296880000002</v>
      </c>
      <c r="E145">
        <v>1812.002686</v>
      </c>
    </row>
    <row r="146" spans="1:5" x14ac:dyDescent="0.25">
      <c r="A146">
        <v>54</v>
      </c>
      <c r="B146">
        <v>1993.2711179999999</v>
      </c>
      <c r="C146">
        <v>1978.963135</v>
      </c>
      <c r="D146">
        <v>1952.0230710000001</v>
      </c>
      <c r="E146">
        <v>1685.021362</v>
      </c>
    </row>
    <row r="147" spans="1:5" x14ac:dyDescent="0.25">
      <c r="A147">
        <v>55</v>
      </c>
      <c r="B147">
        <v>2262.9182129999999</v>
      </c>
      <c r="C147">
        <v>1699.3524170000001</v>
      </c>
      <c r="D147">
        <v>1354.330078</v>
      </c>
      <c r="E147">
        <v>1459.75</v>
      </c>
    </row>
    <row r="148" spans="1:5" x14ac:dyDescent="0.25">
      <c r="A148">
        <v>56</v>
      </c>
      <c r="B148">
        <v>2415.4926759999998</v>
      </c>
      <c r="C148">
        <v>1611.3422849999999</v>
      </c>
      <c r="D148">
        <v>1330.518433</v>
      </c>
      <c r="E148">
        <v>1455.2982179999999</v>
      </c>
    </row>
    <row r="149" spans="1:5" x14ac:dyDescent="0.25">
      <c r="A149">
        <v>57</v>
      </c>
      <c r="B149">
        <v>2223.663818</v>
      </c>
      <c r="C149">
        <v>1922.5207519999999</v>
      </c>
      <c r="D149">
        <v>1515.6785890000001</v>
      </c>
      <c r="E149">
        <v>1869.439697</v>
      </c>
    </row>
    <row r="150" spans="1:5" x14ac:dyDescent="0.25">
      <c r="A150">
        <v>58</v>
      </c>
      <c r="B150">
        <v>1487.635254</v>
      </c>
      <c r="C150">
        <v>2984.0742190000001</v>
      </c>
      <c r="D150">
        <v>2606.133057</v>
      </c>
      <c r="E150">
        <v>3084.2163089999999</v>
      </c>
    </row>
    <row r="151" spans="1:5" x14ac:dyDescent="0.25">
      <c r="A151">
        <v>59</v>
      </c>
      <c r="B151">
        <v>1086.2113039999999</v>
      </c>
      <c r="C151">
        <v>2447.275635</v>
      </c>
      <c r="D151">
        <v>2632.6916500000002</v>
      </c>
      <c r="E151">
        <v>2719.4614259999998</v>
      </c>
    </row>
    <row r="152" spans="1:5" x14ac:dyDescent="0.25">
      <c r="A152">
        <v>60</v>
      </c>
      <c r="B152">
        <v>976.90734899999995</v>
      </c>
      <c r="C152">
        <v>1479.4389650000001</v>
      </c>
      <c r="D152">
        <v>1282.1839600000001</v>
      </c>
      <c r="E152">
        <v>1436.464111</v>
      </c>
    </row>
    <row r="153" spans="1:5" x14ac:dyDescent="0.25">
      <c r="A153">
        <v>61</v>
      </c>
      <c r="B153">
        <v>906.63641399999995</v>
      </c>
      <c r="C153">
        <v>1161.245361</v>
      </c>
      <c r="D153">
        <v>834.44708300000002</v>
      </c>
      <c r="E153">
        <v>1082.901611</v>
      </c>
    </row>
    <row r="154" spans="1:5" x14ac:dyDescent="0.25">
      <c r="A154">
        <v>62</v>
      </c>
      <c r="B154">
        <v>881.07195999999999</v>
      </c>
      <c r="C154">
        <v>1073.5407709999999</v>
      </c>
      <c r="D154">
        <v>794.39361599999995</v>
      </c>
      <c r="E154">
        <v>1000.608582</v>
      </c>
    </row>
    <row r="155" spans="1:5" x14ac:dyDescent="0.25">
      <c r="A155">
        <v>63</v>
      </c>
      <c r="B155">
        <v>866.05407700000001</v>
      </c>
      <c r="C155">
        <v>1148.9167480000001</v>
      </c>
      <c r="D155">
        <v>1030.3101810000001</v>
      </c>
      <c r="E155">
        <v>940.205017</v>
      </c>
    </row>
    <row r="156" spans="1:5" x14ac:dyDescent="0.25">
      <c r="A156">
        <v>64</v>
      </c>
      <c r="B156">
        <v>863.06457499999999</v>
      </c>
      <c r="C156">
        <v>1269.080078</v>
      </c>
      <c r="D156">
        <v>1413.12915</v>
      </c>
      <c r="E156">
        <v>939.80798300000004</v>
      </c>
    </row>
    <row r="157" spans="1:5" x14ac:dyDescent="0.25">
      <c r="A157">
        <v>65</v>
      </c>
      <c r="B157">
        <v>819.54565400000001</v>
      </c>
      <c r="C157">
        <v>1069.2871090000001</v>
      </c>
      <c r="D157">
        <v>1912.321289</v>
      </c>
      <c r="E157">
        <v>1010.746155</v>
      </c>
    </row>
    <row r="158" spans="1:5" x14ac:dyDescent="0.25">
      <c r="A158">
        <v>66</v>
      </c>
      <c r="B158">
        <v>817.65594499999997</v>
      </c>
      <c r="C158">
        <v>946.12493900000004</v>
      </c>
      <c r="D158">
        <v>2542.482422</v>
      </c>
      <c r="E158">
        <v>1358.0614009999999</v>
      </c>
    </row>
    <row r="159" spans="1:5" x14ac:dyDescent="0.25">
      <c r="A159">
        <v>67</v>
      </c>
      <c r="B159">
        <v>942.35278300000004</v>
      </c>
      <c r="C159">
        <v>868.75848399999995</v>
      </c>
      <c r="D159">
        <v>1961.093018</v>
      </c>
      <c r="E159">
        <v>2472.6264649999998</v>
      </c>
    </row>
    <row r="160" spans="1:5" x14ac:dyDescent="0.25">
      <c r="A160">
        <v>68</v>
      </c>
      <c r="B160">
        <v>1003.899597</v>
      </c>
      <c r="C160">
        <v>1455.0830080000001</v>
      </c>
      <c r="D160">
        <v>1200.809814</v>
      </c>
      <c r="E160">
        <v>2318.571289</v>
      </c>
    </row>
    <row r="161" spans="1:5" x14ac:dyDescent="0.25">
      <c r="A161">
        <v>69</v>
      </c>
      <c r="B161">
        <v>793.15124500000002</v>
      </c>
      <c r="C161">
        <v>1535.0627440000001</v>
      </c>
      <c r="D161">
        <v>1011.3544920000001</v>
      </c>
      <c r="E161">
        <v>1329.2413329999999</v>
      </c>
    </row>
    <row r="162" spans="1:5" x14ac:dyDescent="0.25">
      <c r="A162">
        <v>70</v>
      </c>
      <c r="B162">
        <v>904.86517300000003</v>
      </c>
      <c r="C162">
        <v>2241.4868160000001</v>
      </c>
      <c r="D162">
        <v>923.25903300000004</v>
      </c>
      <c r="E162">
        <v>1111.25415</v>
      </c>
    </row>
    <row r="163" spans="1:5" x14ac:dyDescent="0.25">
      <c r="A163">
        <v>71</v>
      </c>
      <c r="B163">
        <v>1049.4719239999999</v>
      </c>
      <c r="C163">
        <v>1876.0952150000001</v>
      </c>
      <c r="D163">
        <v>907.93042000000003</v>
      </c>
      <c r="E163">
        <v>1433.090332</v>
      </c>
    </row>
    <row r="164" spans="1:5" x14ac:dyDescent="0.25">
      <c r="A164">
        <v>72</v>
      </c>
      <c r="B164">
        <v>1501.1270750000001</v>
      </c>
      <c r="C164">
        <v>1300.511475</v>
      </c>
      <c r="D164">
        <v>906.11712599999998</v>
      </c>
      <c r="E164">
        <v>1818.9925539999999</v>
      </c>
    </row>
    <row r="165" spans="1:5" x14ac:dyDescent="0.25">
      <c r="A165">
        <v>73</v>
      </c>
      <c r="B165">
        <v>1692.218384</v>
      </c>
      <c r="C165">
        <v>1350.946655</v>
      </c>
      <c r="D165">
        <v>912.88970900000004</v>
      </c>
      <c r="E165">
        <v>1832.4101559999999</v>
      </c>
    </row>
    <row r="166" spans="1:5" x14ac:dyDescent="0.25">
      <c r="A166">
        <v>74</v>
      </c>
      <c r="B166">
        <v>1289.5356449999999</v>
      </c>
      <c r="C166">
        <v>1345.439087</v>
      </c>
      <c r="D166">
        <v>961.75469999999996</v>
      </c>
      <c r="E166">
        <v>1716.2576899999999</v>
      </c>
    </row>
    <row r="167" spans="1:5" x14ac:dyDescent="0.25">
      <c r="A167">
        <v>75</v>
      </c>
      <c r="B167">
        <v>1256.1914059999999</v>
      </c>
      <c r="C167">
        <v>1587.4102780000001</v>
      </c>
      <c r="D167">
        <v>1036.8470460000001</v>
      </c>
      <c r="E167">
        <v>1657.4300539999999</v>
      </c>
    </row>
    <row r="168" spans="1:5" x14ac:dyDescent="0.25">
      <c r="A168">
        <v>76</v>
      </c>
      <c r="B168">
        <v>1239.6621090000001</v>
      </c>
      <c r="C168">
        <v>1388.7771</v>
      </c>
      <c r="D168">
        <v>1096.2333980000001</v>
      </c>
      <c r="E168">
        <v>1565.577393</v>
      </c>
    </row>
    <row r="169" spans="1:5" x14ac:dyDescent="0.25">
      <c r="A169">
        <v>77</v>
      </c>
      <c r="B169">
        <v>1842.9672849999999</v>
      </c>
      <c r="C169">
        <v>1253.1022949999999</v>
      </c>
      <c r="D169">
        <v>1182.955322</v>
      </c>
      <c r="E169">
        <v>1405.007568</v>
      </c>
    </row>
    <row r="170" spans="1:5" x14ac:dyDescent="0.25">
      <c r="A170">
        <v>78</v>
      </c>
      <c r="B170">
        <v>3907.821289</v>
      </c>
      <c r="C170">
        <v>4163.3710940000001</v>
      </c>
      <c r="D170">
        <v>1279.064453</v>
      </c>
      <c r="E170">
        <v>4955.9252930000002</v>
      </c>
    </row>
    <row r="171" spans="1:5" x14ac:dyDescent="0.25">
      <c r="A171">
        <v>79</v>
      </c>
      <c r="B171">
        <v>4211.1362300000001</v>
      </c>
      <c r="C171">
        <v>5490.1801759999998</v>
      </c>
      <c r="D171">
        <v>1618.3675539999999</v>
      </c>
      <c r="E171">
        <v>5508.9072269999997</v>
      </c>
    </row>
    <row r="172" spans="1:5" x14ac:dyDescent="0.25">
      <c r="A172">
        <v>80</v>
      </c>
      <c r="B172">
        <v>4101.1987300000001</v>
      </c>
      <c r="C172">
        <v>2770.4653320000002</v>
      </c>
      <c r="D172">
        <v>1747.9451899999999</v>
      </c>
      <c r="E172">
        <v>3530.679443</v>
      </c>
    </row>
    <row r="173" spans="1:5" x14ac:dyDescent="0.25">
      <c r="A173">
        <v>81</v>
      </c>
      <c r="B173">
        <v>2707.5683589999999</v>
      </c>
      <c r="C173">
        <v>2563.088135</v>
      </c>
      <c r="D173">
        <v>1765.3427730000001</v>
      </c>
      <c r="E173">
        <v>2840.264404</v>
      </c>
    </row>
    <row r="174" spans="1:5" x14ac:dyDescent="0.25">
      <c r="A174">
        <v>82</v>
      </c>
      <c r="B174">
        <v>3369.0656739999999</v>
      </c>
      <c r="C174">
        <v>2901.0910640000002</v>
      </c>
      <c r="D174">
        <v>1915.6888429999999</v>
      </c>
      <c r="E174">
        <v>2908.2294919999999</v>
      </c>
    </row>
    <row r="175" spans="1:5" x14ac:dyDescent="0.25">
      <c r="A175">
        <v>83</v>
      </c>
      <c r="B175">
        <v>1942.2825929999999</v>
      </c>
      <c r="C175">
        <v>4164.2583009999998</v>
      </c>
      <c r="D175">
        <v>2265.8544919999999</v>
      </c>
      <c r="E175">
        <v>4530.6533200000003</v>
      </c>
    </row>
    <row r="176" spans="1:5" x14ac:dyDescent="0.25">
      <c r="A176">
        <v>84</v>
      </c>
      <c r="B176">
        <v>1980.5977780000001</v>
      </c>
      <c r="C176">
        <v>2965.4440920000002</v>
      </c>
      <c r="D176">
        <v>2436.3066410000001</v>
      </c>
      <c r="E176">
        <v>4082.0629880000001</v>
      </c>
    </row>
    <row r="177" spans="1:5" x14ac:dyDescent="0.25">
      <c r="A177">
        <v>85</v>
      </c>
      <c r="B177">
        <v>2199.7939449999999</v>
      </c>
      <c r="C177">
        <v>2290.4934079999998</v>
      </c>
      <c r="D177">
        <v>2437.9804690000001</v>
      </c>
      <c r="E177">
        <v>3097.5678710000002</v>
      </c>
    </row>
    <row r="178" spans="1:5" x14ac:dyDescent="0.25">
      <c r="A178">
        <v>86</v>
      </c>
      <c r="B178">
        <v>1490.2398679999999</v>
      </c>
      <c r="C178">
        <v>2142.091797</v>
      </c>
      <c r="D178">
        <v>2914.4116210000002</v>
      </c>
      <c r="E178">
        <v>2917.4624020000001</v>
      </c>
    </row>
    <row r="179" spans="1:5" x14ac:dyDescent="0.25">
      <c r="A179">
        <v>87</v>
      </c>
      <c r="B179">
        <v>1708.0268550000001</v>
      </c>
      <c r="C179">
        <v>2319.6728520000001</v>
      </c>
      <c r="D179">
        <v>2997.8439939999998</v>
      </c>
      <c r="E179">
        <v>3232.9799800000001</v>
      </c>
    </row>
    <row r="180" spans="1:5" x14ac:dyDescent="0.25">
      <c r="A180">
        <v>88</v>
      </c>
      <c r="B180">
        <v>2638.570557</v>
      </c>
      <c r="C180">
        <v>3170.4279790000001</v>
      </c>
      <c r="D180">
        <v>2716.2817380000001</v>
      </c>
      <c r="E180">
        <v>3157.8286130000001</v>
      </c>
    </row>
    <row r="181" spans="1:5" x14ac:dyDescent="0.25">
      <c r="A181">
        <v>89</v>
      </c>
      <c r="B181">
        <v>3247.1997070000002</v>
      </c>
      <c r="C181">
        <v>4261.1552730000003</v>
      </c>
      <c r="D181">
        <v>4212.6557620000003</v>
      </c>
      <c r="E181">
        <v>3206.6223140000002</v>
      </c>
    </row>
  </sheetData>
  <mergeCells count="2">
    <mergeCell ref="K1:N1"/>
    <mergeCell ref="O1:S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H</dc:creator>
  <cp:lastModifiedBy>Hotaling, Nathan A.</cp:lastModifiedBy>
  <dcterms:created xsi:type="dcterms:W3CDTF">2014-07-20T21:57:35Z</dcterms:created>
  <dcterms:modified xsi:type="dcterms:W3CDTF">2015-04-07T21:57:23Z</dcterms:modified>
</cp:coreProperties>
</file>