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input/stagnation/CH4_NH3/"/>
    </mc:Choice>
  </mc:AlternateContent>
  <xr:revisionPtr revIDLastSave="0" documentId="13_ncr:40009_{ED5C8159-FA6D-BA4D-AFA5-9D264C937347}" xr6:coauthVersionLast="47" xr6:coauthVersionMax="47" xr10:uidLastSave="{00000000-0000-0000-0000-000000000000}"/>
  <bookViews>
    <workbookView xWindow="0" yWindow="740" windowWidth="30240" windowHeight="18900"/>
  </bookViews>
  <sheets>
    <sheet name="30_ch4_nh3" sheetId="1" r:id="rId1"/>
  </sheets>
  <definedNames>
    <definedName name="_xlnm._FilterDatabase" localSheetId="0" hidden="1">'30_ch4_nh3'!$A$1:$LQ$105</definedName>
  </definedNames>
  <calcPr calcId="0"/>
</workbook>
</file>

<file path=xl/calcChain.xml><?xml version="1.0" encoding="utf-8"?>
<calcChain xmlns="http://schemas.openxmlformats.org/spreadsheetml/2006/main">
  <c r="AH2" i="1" l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K17" i="1"/>
  <c r="AL17" i="1" s="1"/>
  <c r="AJ17" i="1"/>
  <c r="AI17" i="1"/>
  <c r="AH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K16" i="1"/>
  <c r="AL16" i="1" s="1"/>
  <c r="AJ16" i="1"/>
  <c r="AI16" i="1"/>
  <c r="AH16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K2" i="1"/>
  <c r="AL2" i="1" s="1"/>
  <c r="AJ2" i="1"/>
  <c r="AI2" i="1"/>
</calcChain>
</file>

<file path=xl/sharedStrings.xml><?xml version="1.0" encoding="utf-8"?>
<sst xmlns="http://schemas.openxmlformats.org/spreadsheetml/2006/main" count="98" uniqueCount="79">
  <si>
    <t>equivalence ratio error</t>
  </si>
  <si>
    <t>eq</t>
  </si>
  <si>
    <t>blend</t>
  </si>
  <si>
    <t>Uout[m/s]</t>
  </si>
  <si>
    <t>X_CO2</t>
  </si>
  <si>
    <t>delta_X_CO2</t>
  </si>
  <si>
    <t>X_CO</t>
  </si>
  <si>
    <t>delta_X_CO</t>
  </si>
  <si>
    <t>X_H2O</t>
  </si>
  <si>
    <t>delta_X_H2O</t>
  </si>
  <si>
    <t>X_NO</t>
  </si>
  <si>
    <t>delta_X_NO</t>
  </si>
  <si>
    <t>X_NO2</t>
  </si>
  <si>
    <t>delta_X_NO2</t>
  </si>
  <si>
    <t>X_N2O</t>
  </si>
  <si>
    <t>delta_X_N2O</t>
  </si>
  <si>
    <t>X_NH3</t>
  </si>
  <si>
    <t>delta_X_NH3</t>
  </si>
  <si>
    <t>X_CH4</t>
  </si>
  <si>
    <t>delta_X_CH4</t>
  </si>
  <si>
    <t>X_HCN</t>
  </si>
  <si>
    <t>delta_X_HCN</t>
  </si>
  <si>
    <t>X_HNCO</t>
  </si>
  <si>
    <t>delta_X_HNCO</t>
  </si>
  <si>
    <t>X_HCHO</t>
  </si>
  <si>
    <t>delta_X_HCHO</t>
  </si>
  <si>
    <t>X_H2</t>
  </si>
  <si>
    <t>delta_X_H2</t>
  </si>
  <si>
    <t>X_O2</t>
  </si>
  <si>
    <t>delta_X_O2</t>
  </si>
  <si>
    <t>NO</t>
  </si>
  <si>
    <t>T</t>
  </si>
  <si>
    <t>T_in</t>
  </si>
  <si>
    <t>P</t>
  </si>
  <si>
    <t>phi Er</t>
  </si>
  <si>
    <t>phi</t>
  </si>
  <si>
    <t>blend_calculated</t>
  </si>
  <si>
    <t xml:space="preserve">fuel </t>
  </si>
  <si>
    <t>oxidizer</t>
  </si>
  <si>
    <t>U</t>
  </si>
  <si>
    <t>CO2</t>
  </si>
  <si>
    <t>CO2 Er</t>
  </si>
  <si>
    <t>CO</t>
  </si>
  <si>
    <t>CO Er</t>
  </si>
  <si>
    <t>H2O</t>
  </si>
  <si>
    <t>H2O Er</t>
  </si>
  <si>
    <t>NO Er</t>
  </si>
  <si>
    <t>NO2</t>
  </si>
  <si>
    <t>NO2 Er</t>
  </si>
  <si>
    <t>N2O</t>
  </si>
  <si>
    <t>N2O Er</t>
  </si>
  <si>
    <t>NH3</t>
  </si>
  <si>
    <t>NH3 Er</t>
  </si>
  <si>
    <t>CH4 Er</t>
  </si>
  <si>
    <t>HCN</t>
  </si>
  <si>
    <t>HCN Er</t>
  </si>
  <si>
    <t xml:space="preserve"> HNCO</t>
  </si>
  <si>
    <t>HNCO Er</t>
  </si>
  <si>
    <t>HCHO</t>
  </si>
  <si>
    <t>HCHO Er</t>
  </si>
  <si>
    <t>H2</t>
  </si>
  <si>
    <t>H2 Er</t>
  </si>
  <si>
    <t>O2</t>
  </si>
  <si>
    <t>O2 Er</t>
  </si>
  <si>
    <t>"O2: 0.21, N2: 0.79"</t>
  </si>
  <si>
    <t>NH3: 0.520594953, CH4: 0.479405047</t>
  </si>
  <si>
    <t>NH3: 0.520668697666667, CH4: 0.479331302333333</t>
  </si>
  <si>
    <t>NH3: 0.520530744333333, CH4: 0.479469255666667</t>
  </si>
  <si>
    <t>NH3: 0.520572273333333, CH4: 0.479427726666667</t>
  </si>
  <si>
    <t>NH3: 0.520608965, CH4: 0.479391035</t>
  </si>
  <si>
    <t>NH3: 0.520698037666667, CH4: 0.479301962333333</t>
  </si>
  <si>
    <t>NH3: 0.520801827, CH4: 0.479198173</t>
  </si>
  <si>
    <t>NH3: 0.52065138375, CH4: 0.47934861625</t>
  </si>
  <si>
    <t>NH3: 0.52059183625, CH4: 0.47940816375</t>
  </si>
  <si>
    <t>NH3: 0.52062178, CH4: 0.47937822</t>
  </si>
  <si>
    <t>NH3: 0.520534537333333, CH4: 0.479465462666667</t>
  </si>
  <si>
    <t>NH3: 0.520633694, CH4: 0.479366306</t>
  </si>
  <si>
    <t>NH3: 0.520521790666667, CH4: 0.479478209333333</t>
  </si>
  <si>
    <t>O2: 0.21, N2: 0.79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</si>
</sst>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'30_ch4_nh3'!$N$1</c:f>
              <c:strCache>
                <c:ptCount val="1"/>
                <c:pt idx="0">
                  <c:v>X_NO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'30_ch4_nh3'!$C$4:$C$54</c:f>
              <c:numCache>
                <c:formatCode>General</c:formatCode>
                <c:ptCount val="51"/>
                <c:pt idx="0">
                  <c:v>0.699093089</c:v>
                </c:pt>
                <c:pt idx="1">
                  <c:v>0.69911988599999997</c:v>
                </c:pt>
                <c:pt idx="2">
                  <c:v>0.69958042899999995</c:v>
                </c:pt>
                <c:pt idx="4">
                  <c:v>0.74912294300000004</c:v>
                </c:pt>
                <c:pt idx="5">
                  <c:v>0.75013108399999995</c:v>
                </c:pt>
                <c:pt idx="6">
                  <c:v>0.75057818600000004</c:v>
                </c:pt>
                <c:pt idx="8">
                  <c:v>0.79946836899999996</c:v>
                </c:pt>
                <c:pt idx="9">
                  <c:v>0.79988953399999996</c:v>
                </c:pt>
                <c:pt idx="10">
                  <c:v>0.80023398300000004</c:v>
                </c:pt>
                <c:pt idx="12">
                  <c:v>0.84916523600000005</c:v>
                </c:pt>
                <c:pt idx="13">
                  <c:v>0.84925810700000004</c:v>
                </c:pt>
                <c:pt idx="14">
                  <c:v>0.85032477200000001</c:v>
                </c:pt>
                <c:pt idx="16">
                  <c:v>0.89950348099999999</c:v>
                </c:pt>
                <c:pt idx="17">
                  <c:v>0.90040357900000001</c:v>
                </c:pt>
                <c:pt idx="20">
                  <c:v>0.94871438799999996</c:v>
                </c:pt>
                <c:pt idx="21">
                  <c:v>0.95091366200000005</c:v>
                </c:pt>
                <c:pt idx="22">
                  <c:v>0.95216964000000004</c:v>
                </c:pt>
                <c:pt idx="24">
                  <c:v>0.99956177300000004</c:v>
                </c:pt>
                <c:pt idx="25">
                  <c:v>0.99985484300000005</c:v>
                </c:pt>
                <c:pt idx="26">
                  <c:v>1.000036881</c:v>
                </c:pt>
                <c:pt idx="27">
                  <c:v>1.001985036</c:v>
                </c:pt>
                <c:pt idx="28">
                  <c:v>1.0466813610000001</c:v>
                </c:pt>
                <c:pt idx="29">
                  <c:v>1.046853681</c:v>
                </c:pt>
                <c:pt idx="30">
                  <c:v>1.0495289350000001</c:v>
                </c:pt>
                <c:pt idx="31">
                  <c:v>1.049793999</c:v>
                </c:pt>
                <c:pt idx="32">
                  <c:v>1.096586243</c:v>
                </c:pt>
                <c:pt idx="33">
                  <c:v>1.0979083709999999</c:v>
                </c:pt>
                <c:pt idx="34">
                  <c:v>1.1002942920000001</c:v>
                </c:pt>
                <c:pt idx="35">
                  <c:v>1.1012543589999999</c:v>
                </c:pt>
                <c:pt idx="36">
                  <c:v>1.1493533389999999</c:v>
                </c:pt>
                <c:pt idx="37">
                  <c:v>1.149849809</c:v>
                </c:pt>
                <c:pt idx="38">
                  <c:v>1.149866759</c:v>
                </c:pt>
                <c:pt idx="39">
                  <c:v>1.1498947479999999</c:v>
                </c:pt>
                <c:pt idx="40">
                  <c:v>1.199663846</c:v>
                </c:pt>
                <c:pt idx="41">
                  <c:v>1.200250687</c:v>
                </c:pt>
                <c:pt idx="42">
                  <c:v>1.2013682219999999</c:v>
                </c:pt>
                <c:pt idx="44">
                  <c:v>1.249309877</c:v>
                </c:pt>
                <c:pt idx="45">
                  <c:v>1.249486358</c:v>
                </c:pt>
                <c:pt idx="48">
                  <c:v>1.2497819400000001</c:v>
                </c:pt>
                <c:pt idx="49">
                  <c:v>1.250006301</c:v>
                </c:pt>
                <c:pt idx="50">
                  <c:v>1.2500876350000001</c:v>
                </c:pt>
              </c:numCache>
            </c:numRef>
          </c:xVal>
          <c:yVal>
            <c:numRef>
              <c:f>'30_ch4_nh3'!$N$4:$N$54</c:f>
              <c:numCache>
                <c:formatCode>General</c:formatCode>
                <c:ptCount val="51"/>
                <c:pt idx="0">
                  <c:v>5654.5276819999999</c:v>
                </c:pt>
                <c:pt idx="1">
                  <c:v>5703.3675110000004</c:v>
                </c:pt>
                <c:pt idx="2">
                  <c:v>5869.0087110000004</c:v>
                </c:pt>
                <c:pt idx="4">
                  <c:v>6425.1856209999996</c:v>
                </c:pt>
                <c:pt idx="5">
                  <c:v>6810.0987489999998</c:v>
                </c:pt>
                <c:pt idx="6">
                  <c:v>6656.5296559999997</c:v>
                </c:pt>
                <c:pt idx="8">
                  <c:v>7466.3046530000001</c:v>
                </c:pt>
                <c:pt idx="9">
                  <c:v>7007.271111</c:v>
                </c:pt>
                <c:pt idx="10">
                  <c:v>7220.2927920000002</c:v>
                </c:pt>
                <c:pt idx="12">
                  <c:v>7477.9925629999998</c:v>
                </c:pt>
                <c:pt idx="13">
                  <c:v>7870.0598470000004</c:v>
                </c:pt>
                <c:pt idx="14">
                  <c:v>7699.6535009999998</c:v>
                </c:pt>
                <c:pt idx="16">
                  <c:v>7688.5307810000004</c:v>
                </c:pt>
                <c:pt idx="17">
                  <c:v>7869.3400810000003</c:v>
                </c:pt>
                <c:pt idx="20">
                  <c:v>7948.7390660000001</c:v>
                </c:pt>
                <c:pt idx="21">
                  <c:v>7777.9978339999998</c:v>
                </c:pt>
                <c:pt idx="22">
                  <c:v>7804.1465989999997</c:v>
                </c:pt>
                <c:pt idx="24">
                  <c:v>7648.2059490000001</c:v>
                </c:pt>
                <c:pt idx="25">
                  <c:v>7469.8404879999998</c:v>
                </c:pt>
                <c:pt idx="26">
                  <c:v>7483.3846919999996</c:v>
                </c:pt>
                <c:pt idx="27">
                  <c:v>7744.4975590000004</c:v>
                </c:pt>
                <c:pt idx="28">
                  <c:v>7016.5246880000004</c:v>
                </c:pt>
                <c:pt idx="29">
                  <c:v>7232.6182699999999</c:v>
                </c:pt>
                <c:pt idx="30">
                  <c:v>6863.6196460000001</c:v>
                </c:pt>
                <c:pt idx="31">
                  <c:v>6792.2634829999997</c:v>
                </c:pt>
                <c:pt idx="32">
                  <c:v>6296.0029800000002</c:v>
                </c:pt>
                <c:pt idx="33">
                  <c:v>6058.2845180000004</c:v>
                </c:pt>
                <c:pt idx="34">
                  <c:v>5986.7897860000003</c:v>
                </c:pt>
                <c:pt idx="35">
                  <c:v>6133.2970050000004</c:v>
                </c:pt>
                <c:pt idx="36">
                  <c:v>3178.3386599999999</c:v>
                </c:pt>
                <c:pt idx="37">
                  <c:v>3145.0038119999999</c:v>
                </c:pt>
                <c:pt idx="38">
                  <c:v>3129.019538</c:v>
                </c:pt>
                <c:pt idx="39">
                  <c:v>3095.4304189999998</c:v>
                </c:pt>
                <c:pt idx="40">
                  <c:v>1219.2260590000001</c:v>
                </c:pt>
                <c:pt idx="41">
                  <c:v>1225.391905</c:v>
                </c:pt>
                <c:pt idx="42">
                  <c:v>1168.3985290000001</c:v>
                </c:pt>
                <c:pt idx="44">
                  <c:v>122.0069333</c:v>
                </c:pt>
                <c:pt idx="45">
                  <c:v>126.53273849999999</c:v>
                </c:pt>
                <c:pt idx="48">
                  <c:v>114.6650982</c:v>
                </c:pt>
                <c:pt idx="49">
                  <c:v>113.11566240000001</c:v>
                </c:pt>
                <c:pt idx="50">
                  <c:v>109.5487309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E-4748-997A-E6891039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396240"/>
        <c:axId val="1588428944"/>
      </c:scatterChart>
      <c:valAx>
        <c:axId val="16153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28944"/>
        <c:crosses val="autoZero"/>
        <c:crossBetween val="midCat"/>
      </c:valAx>
      <c:valAx>
        <c:axId val="15884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3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457679</xdr:colOff>
      <xdr:row>11</xdr:row>
      <xdr:rowOff>60146</xdr:rowOff>
    </xdr:from>
    <xdr:to>
      <xdr:col>11</xdr:col>
      <xdr:colOff>69490</xdr:colOff>
      <xdr:row>27</xdr:row>
      <xdr:rowOff>155515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2DE12-A19F-7E97-88E8-1EF24B2B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4"/>
  <sheetViews>
    <sheetView tabSelected="1" topLeftCell="V1" zoomScale="106" workbookViewId="0">
      <selection activeCell="AL3" sqref="AL3"/>
    </sheetView>
  </sheetViews>
  <sheetFormatPr baseColWidth="10" defaultRowHeight="16" x14ac:dyDescent="0.2"/>
  <cols>
    <col min="6" max="6" width="10.83203125" style="2"/>
  </cols>
  <sheetData>
    <row r="1" spans="1:69" x14ac:dyDescent="0.2">
      <c r="A1" t="s">
        <v>33</v>
      </c>
      <c r="B1" t="s">
        <v>0</v>
      </c>
      <c r="C1" t="s">
        <v>1</v>
      </c>
      <c r="D1" t="s">
        <v>2</v>
      </c>
      <c r="E1" t="s">
        <v>32</v>
      </c>
      <c r="F1" s="2" t="s">
        <v>3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2</v>
      </c>
      <c r="AO1" t="s">
        <v>32</v>
      </c>
      <c r="AP1" t="s">
        <v>39</v>
      </c>
      <c r="AQ1" t="s">
        <v>31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30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18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</row>
    <row r="2" spans="1:69" x14ac:dyDescent="0.2">
      <c r="AH2" t="e">
        <f>AVERAGE(A2:A3)</f>
        <v>#DIV/0!</v>
      </c>
      <c r="AI2" t="e">
        <f>AVERAGE(B2:B3)</f>
        <v>#DIV/0!</v>
      </c>
      <c r="AJ2" s="1" t="e">
        <f>AVERAGE(C2:C3)</f>
        <v>#DIV/0!</v>
      </c>
      <c r="AK2" t="e">
        <f>AVERAGE(D2:D3)</f>
        <v>#DIV/0!</v>
      </c>
      <c r="AL2" t="e">
        <f>"NH3: "&amp;(1-AK2)&amp;", CH4: "&amp;AK2</f>
        <v>#DIV/0!</v>
      </c>
      <c r="AM2" t="s">
        <v>64</v>
      </c>
      <c r="AN2">
        <v>0.3</v>
      </c>
      <c r="AO2" t="e">
        <f>AVERAGE(E2:E3)</f>
        <v>#DIV/0!</v>
      </c>
      <c r="AP2" t="e">
        <f t="shared" ref="AP2:BP2" si="0">AVERAGE(F2:F3)</f>
        <v>#DIV/0!</v>
      </c>
      <c r="AQ2" t="e">
        <f t="shared" si="0"/>
        <v>#DIV/0!</v>
      </c>
      <c r="AR2" t="e">
        <f>AVERAGE(H2:H3)</f>
        <v>#DIV/0!</v>
      </c>
      <c r="AS2" t="e">
        <f>SQRT(AVERAGE(I2:I3)^2+STDEV(H2:H3)^2)</f>
        <v>#DIV/0!</v>
      </c>
      <c r="AT2" t="e">
        <f t="shared" si="0"/>
        <v>#DIV/0!</v>
      </c>
      <c r="AU2" t="e">
        <f>SQRT(AVERAGE(K2:K3)^2+STDEV(J2:J3)^2)</f>
        <v>#DIV/0!</v>
      </c>
      <c r="AV2" t="e">
        <f t="shared" si="0"/>
        <v>#DIV/0!</v>
      </c>
      <c r="AW2" t="e">
        <f>SQRT(AVERAGE(M2:M3)^2+STDEV(L2:L3)^2)</f>
        <v>#DIV/0!</v>
      </c>
      <c r="AX2" t="e">
        <f t="shared" si="0"/>
        <v>#DIV/0!</v>
      </c>
      <c r="AY2" t="e">
        <f>SQRT(AVERAGE(O2:O3)^2+STDEV(N2:N3)^2)</f>
        <v>#DIV/0!</v>
      </c>
      <c r="AZ2" t="e">
        <f t="shared" si="0"/>
        <v>#DIV/0!</v>
      </c>
      <c r="BA2" t="e">
        <f>SQRT(AVERAGE(Q2:Q3)^2+STDEV(P2:P3)^2)</f>
        <v>#DIV/0!</v>
      </c>
      <c r="BB2" t="e">
        <f t="shared" si="0"/>
        <v>#DIV/0!</v>
      </c>
      <c r="BC2" t="e">
        <f>SQRT(AVERAGE(S2:S3)^2+STDEV(R2:R3)^2)</f>
        <v>#DIV/0!</v>
      </c>
      <c r="BD2" t="e">
        <f t="shared" si="0"/>
        <v>#DIV/0!</v>
      </c>
      <c r="BE2" t="e">
        <f>SQRT(AVERAGE(U2:U3)^2+STDEV(T2:T3)^2)</f>
        <v>#DIV/0!</v>
      </c>
      <c r="BF2" t="e">
        <f t="shared" si="0"/>
        <v>#DIV/0!</v>
      </c>
      <c r="BG2" t="e">
        <f>SQRT(AVERAGE(W2:W3)^2+STDEV(V2:V3)^2)</f>
        <v>#DIV/0!</v>
      </c>
      <c r="BH2" t="e">
        <f t="shared" si="0"/>
        <v>#DIV/0!</v>
      </c>
      <c r="BI2" t="e">
        <f>SQRT(AVERAGE(Y2:Y3)^2+STDEV(X2:X3)^2)</f>
        <v>#DIV/0!</v>
      </c>
      <c r="BJ2" t="e">
        <f t="shared" si="0"/>
        <v>#DIV/0!</v>
      </c>
      <c r="BK2" t="e">
        <f>SQRT(AVERAGE(AA2:AA3)^2+STDEV(Z2:Z3)^2)</f>
        <v>#DIV/0!</v>
      </c>
      <c r="BL2" t="e">
        <f t="shared" si="0"/>
        <v>#DIV/0!</v>
      </c>
      <c r="BM2" t="e">
        <f>SQRT(AVERAGE(AC2:AC3)^2+STDEV(AB2:AB3)^2)</f>
        <v>#DIV/0!</v>
      </c>
      <c r="BN2" t="e">
        <f t="shared" si="0"/>
        <v>#DIV/0!</v>
      </c>
      <c r="BO2" t="e">
        <f>SQRT(AVERAGE(AE2:AE3)^2+STDEV(AD2:AD3)^2)</f>
        <v>#DIV/0!</v>
      </c>
      <c r="BP2" t="e">
        <f t="shared" si="0"/>
        <v>#DIV/0!</v>
      </c>
      <c r="BQ2" t="e">
        <f>SQRT(AVERAGE(AG2:AG3)^2+STDEV(AF2:AF3)^2)</f>
        <v>#DIV/0!</v>
      </c>
    </row>
    <row r="3" spans="1:69" x14ac:dyDescent="0.2">
      <c r="AH3">
        <v>101302.49966666667</v>
      </c>
      <c r="AI3">
        <v>5.4203209999999996E-3</v>
      </c>
      <c r="AJ3">
        <v>0.69926446799999997</v>
      </c>
      <c r="AK3">
        <v>0.47940504699999997</v>
      </c>
      <c r="AL3" t="s">
        <v>65</v>
      </c>
      <c r="AM3" t="s">
        <v>78</v>
      </c>
      <c r="AN3">
        <v>0.3</v>
      </c>
      <c r="AO3">
        <v>297.87304766666665</v>
      </c>
      <c r="AP3">
        <v>0.25759119381093459</v>
      </c>
      <c r="AQ3">
        <v>527.08204119999994</v>
      </c>
      <c r="AR3">
        <v>50803.399210000003</v>
      </c>
      <c r="AS3">
        <v>2102.4504481430677</v>
      </c>
      <c r="AT3">
        <v>5.4303188056666665</v>
      </c>
      <c r="AU3">
        <v>75.67473257172837</v>
      </c>
      <c r="AV3">
        <v>173010.12966666665</v>
      </c>
      <c r="AW3">
        <v>8986.6893496816392</v>
      </c>
      <c r="AX3">
        <v>5742.301301333333</v>
      </c>
      <c r="AY3">
        <v>200.51722038494196</v>
      </c>
      <c r="AZ3">
        <v>274.24669870000002</v>
      </c>
      <c r="BA3">
        <v>181.08554126438577</v>
      </c>
      <c r="BB3">
        <v>1.0333141363333334</v>
      </c>
      <c r="BC3">
        <v>15.131275237051611</v>
      </c>
      <c r="BD3">
        <v>0.50054621266666666</v>
      </c>
      <c r="BE3">
        <v>0.51791223663773678</v>
      </c>
      <c r="BF3">
        <v>-0.50069168633333339</v>
      </c>
      <c r="BG3">
        <v>7.5660215357562137</v>
      </c>
      <c r="BH3">
        <v>0.39353417233333327</v>
      </c>
      <c r="BI3">
        <v>7.5998703632373266</v>
      </c>
      <c r="BJ3">
        <v>21.966997336666665</v>
      </c>
      <c r="BK3">
        <v>15.143991039999998</v>
      </c>
      <c r="BL3">
        <v>-0.17168180466666669</v>
      </c>
      <c r="BM3">
        <v>15.130466216666667</v>
      </c>
      <c r="BN3">
        <v>-2.5236125970000001</v>
      </c>
      <c r="BO3">
        <v>0.32000619699999999</v>
      </c>
      <c r="BP3">
        <v>3.8114293949999998</v>
      </c>
      <c r="BQ3">
        <v>0.39224923600000006</v>
      </c>
    </row>
    <row r="4" spans="1:69" x14ac:dyDescent="0.2">
      <c r="A4">
        <v>100724.77100000001</v>
      </c>
      <c r="B4">
        <v>1.0183031E-2</v>
      </c>
      <c r="C4">
        <v>0.699093089</v>
      </c>
      <c r="D4">
        <v>0.47943620599999998</v>
      </c>
      <c r="E4">
        <v>297.90517240999998</v>
      </c>
      <c r="F4" s="2">
        <v>0.2580760766644416</v>
      </c>
      <c r="G4">
        <v>551.11475099999996</v>
      </c>
      <c r="H4">
        <v>48823.315909999998</v>
      </c>
      <c r="I4">
        <v>0</v>
      </c>
      <c r="J4">
        <v>7.5528181820000002</v>
      </c>
      <c r="K4">
        <v>50</v>
      </c>
      <c r="L4">
        <v>176201.68640000001</v>
      </c>
      <c r="M4">
        <v>3500</v>
      </c>
      <c r="N4">
        <v>5654.5276819999999</v>
      </c>
      <c r="O4">
        <v>50</v>
      </c>
      <c r="P4">
        <v>482.50288640000002</v>
      </c>
      <c r="Q4">
        <v>10</v>
      </c>
      <c r="R4">
        <v>1.009681818</v>
      </c>
      <c r="S4">
        <v>10</v>
      </c>
      <c r="T4">
        <v>0.1967825</v>
      </c>
      <c r="U4">
        <v>0.2</v>
      </c>
      <c r="V4">
        <v>-0.44361363599999998</v>
      </c>
      <c r="W4">
        <v>5</v>
      </c>
      <c r="X4">
        <v>1.226013636</v>
      </c>
      <c r="Y4">
        <v>5</v>
      </c>
      <c r="Z4">
        <v>21.028531820000001</v>
      </c>
      <c r="AA4">
        <v>10</v>
      </c>
      <c r="AB4">
        <v>-0.41493181800000001</v>
      </c>
      <c r="AC4">
        <v>10</v>
      </c>
      <c r="AD4">
        <v>9.5565098000000001E-2</v>
      </c>
      <c r="AE4">
        <v>0.2</v>
      </c>
      <c r="AF4">
        <v>4.3475961620000003</v>
      </c>
      <c r="AG4">
        <v>0.25</v>
      </c>
      <c r="AH4">
        <v>101213.61833333335</v>
      </c>
      <c r="AI4">
        <v>4.9966400000000001E-3</v>
      </c>
      <c r="AJ4">
        <v>0.74994407100000016</v>
      </c>
      <c r="AK4">
        <v>0.47933130233333338</v>
      </c>
      <c r="AL4" t="s">
        <v>66</v>
      </c>
      <c r="AM4" t="s">
        <v>78</v>
      </c>
      <c r="AN4">
        <v>0.3</v>
      </c>
      <c r="AO4">
        <v>297.87758679999996</v>
      </c>
      <c r="AP4">
        <v>0.3019124062053975</v>
      </c>
      <c r="AQ4">
        <v>544.85036560000015</v>
      </c>
      <c r="AR4">
        <v>54065.322423333331</v>
      </c>
      <c r="AS4">
        <v>2191.1698850534522</v>
      </c>
      <c r="AT4">
        <v>8.6832780166666659</v>
      </c>
      <c r="AU4">
        <v>75.746740810630058</v>
      </c>
      <c r="AV4">
        <v>183143.00143333329</v>
      </c>
      <c r="AW4">
        <v>9030.949360962275</v>
      </c>
      <c r="AX4">
        <v>6630.604675333333</v>
      </c>
      <c r="AY4">
        <v>267.44639600393606</v>
      </c>
      <c r="AZ4">
        <v>310.27477220000003</v>
      </c>
      <c r="BA4">
        <v>214.69427825272999</v>
      </c>
      <c r="BB4">
        <v>-8.1659927999999993E-2</v>
      </c>
      <c r="BC4">
        <v>15.148640930702893</v>
      </c>
      <c r="BD4">
        <v>0.53724744966666671</v>
      </c>
      <c r="BE4">
        <v>0.48695028302442656</v>
      </c>
      <c r="BF4">
        <v>-0.42901094433333337</v>
      </c>
      <c r="BG4">
        <v>7.5724250780036995</v>
      </c>
      <c r="BH4">
        <v>0.51391163599999989</v>
      </c>
      <c r="BI4">
        <v>7.6098489740471562</v>
      </c>
      <c r="BJ4">
        <v>25.473509136666667</v>
      </c>
      <c r="BK4">
        <v>15.159955416666667</v>
      </c>
      <c r="BL4">
        <v>-0.26301382600000001</v>
      </c>
      <c r="BM4">
        <v>15.142964646666668</v>
      </c>
      <c r="BN4">
        <v>-2.4794076940000003</v>
      </c>
      <c r="BO4">
        <v>0.31927964700000006</v>
      </c>
      <c r="BP4">
        <v>3.4733439156666663</v>
      </c>
      <c r="BQ4">
        <v>0.39009705733333333</v>
      </c>
    </row>
    <row r="5" spans="1:69" x14ac:dyDescent="0.2">
      <c r="A5">
        <v>101724.686</v>
      </c>
      <c r="B5">
        <v>3.037377E-3</v>
      </c>
      <c r="C5">
        <v>0.69911988599999997</v>
      </c>
      <c r="D5">
        <v>0.47936093899999999</v>
      </c>
      <c r="E5">
        <v>297.86249999999995</v>
      </c>
      <c r="F5" s="2">
        <v>0.25704034339374232</v>
      </c>
      <c r="G5">
        <v>516.7416667</v>
      </c>
      <c r="H5">
        <v>51793.440860000002</v>
      </c>
      <c r="I5">
        <v>862.12936779999995</v>
      </c>
      <c r="J5">
        <v>4.4728504559999998</v>
      </c>
      <c r="K5">
        <v>88.497914739999999</v>
      </c>
      <c r="L5">
        <v>166616.62119999999</v>
      </c>
      <c r="M5">
        <v>7030.1639779999996</v>
      </c>
      <c r="N5">
        <v>5703.3675110000004</v>
      </c>
      <c r="O5">
        <v>144.13804529999999</v>
      </c>
      <c r="P5">
        <v>166.73641470000001</v>
      </c>
      <c r="Q5">
        <v>18.009227339999999</v>
      </c>
      <c r="R5">
        <v>0.89254304500000003</v>
      </c>
      <c r="S5">
        <v>17.699584219999998</v>
      </c>
      <c r="T5">
        <v>0.97925662000000002</v>
      </c>
      <c r="U5">
        <v>0.35458708900000002</v>
      </c>
      <c r="V5">
        <v>-0.43630933199999999</v>
      </c>
      <c r="W5">
        <v>8.8497962950000009</v>
      </c>
      <c r="X5">
        <v>-9.4218096000000001E-2</v>
      </c>
      <c r="Y5">
        <v>8.8497915589999998</v>
      </c>
      <c r="Z5">
        <v>22.215412709999999</v>
      </c>
      <c r="AA5">
        <v>17.705101849999998</v>
      </c>
      <c r="AB5">
        <v>-4.4199494999999998E-2</v>
      </c>
      <c r="AC5">
        <v>17.699576180000001</v>
      </c>
      <c r="AD5">
        <v>-4.398399983</v>
      </c>
      <c r="AE5">
        <v>0.36500819499999998</v>
      </c>
      <c r="AF5">
        <v>3.27456155</v>
      </c>
      <c r="AG5">
        <v>0.44724313700000001</v>
      </c>
      <c r="AH5">
        <v>101213.61833333335</v>
      </c>
      <c r="AI5">
        <v>4.5636433333333332E-3</v>
      </c>
      <c r="AJ5">
        <v>0.79986396199999998</v>
      </c>
      <c r="AK5">
        <v>0.47946925566666665</v>
      </c>
      <c r="AL5" t="s">
        <v>67</v>
      </c>
      <c r="AM5" t="s">
        <v>78</v>
      </c>
      <c r="AN5">
        <v>0.3</v>
      </c>
      <c r="AO5">
        <v>297.71315987999998</v>
      </c>
      <c r="AP5">
        <v>0.35513521007854038</v>
      </c>
      <c r="AQ5">
        <v>560.49300046666667</v>
      </c>
      <c r="AR5">
        <v>57099.466226666664</v>
      </c>
      <c r="AS5">
        <v>2353.6735078356805</v>
      </c>
      <c r="AT5">
        <v>17.075271203333333</v>
      </c>
      <c r="AU5">
        <v>76.077541670710303</v>
      </c>
      <c r="AV5">
        <v>191754.48060000001</v>
      </c>
      <c r="AW5">
        <v>8741.3246362456921</v>
      </c>
      <c r="AX5">
        <v>7231.2895186666674</v>
      </c>
      <c r="AY5">
        <v>302.5634164402876</v>
      </c>
      <c r="AZ5">
        <v>283.1704216</v>
      </c>
      <c r="BA5">
        <v>163.69575130791671</v>
      </c>
      <c r="BB5">
        <v>-0.16092196533333333</v>
      </c>
      <c r="BC5">
        <v>15.197708661277479</v>
      </c>
      <c r="BD5">
        <v>0.54037490500000007</v>
      </c>
      <c r="BE5">
        <v>0.42567056960264121</v>
      </c>
      <c r="BF5">
        <v>-0.51988977833333327</v>
      </c>
      <c r="BG5">
        <v>7.5949104723833054</v>
      </c>
      <c r="BH5">
        <v>0.30110864933333331</v>
      </c>
      <c r="BI5">
        <v>7.6181328785239577</v>
      </c>
      <c r="BJ5">
        <v>27.982881129999999</v>
      </c>
      <c r="BK5">
        <v>15.210060763333331</v>
      </c>
      <c r="BL5">
        <v>-0.17906269466666669</v>
      </c>
      <c r="BM5">
        <v>15.18910118</v>
      </c>
      <c r="BN5">
        <v>-2.4310268596666664</v>
      </c>
      <c r="BO5">
        <v>0.31934427933333337</v>
      </c>
      <c r="BP5">
        <v>2.8470351599999995</v>
      </c>
      <c r="BQ5">
        <v>0.38819668299999993</v>
      </c>
    </row>
    <row r="6" spans="1:69" x14ac:dyDescent="0.2">
      <c r="A6">
        <v>101458.042</v>
      </c>
      <c r="B6">
        <v>3.0405549999999999E-3</v>
      </c>
      <c r="C6">
        <v>0.69958042899999995</v>
      </c>
      <c r="D6">
        <v>0.47941799600000001</v>
      </c>
      <c r="E6">
        <v>297.85147058999996</v>
      </c>
      <c r="F6" s="2">
        <v>0.25765716137461997</v>
      </c>
      <c r="G6">
        <v>513.38970589999997</v>
      </c>
      <c r="H6">
        <v>51793.440860000002</v>
      </c>
      <c r="I6">
        <v>2787.2204820000002</v>
      </c>
      <c r="J6">
        <v>4.2652877790000003</v>
      </c>
      <c r="K6">
        <v>88.459086999999997</v>
      </c>
      <c r="L6">
        <v>176212.0814</v>
      </c>
      <c r="M6">
        <v>10704.845090000001</v>
      </c>
      <c r="N6">
        <v>5869.0087110000004</v>
      </c>
      <c r="O6">
        <v>303.9861654</v>
      </c>
      <c r="P6">
        <v>173.50079500000001</v>
      </c>
      <c r="Q6">
        <v>19.666639979999999</v>
      </c>
      <c r="R6">
        <v>1.197717546</v>
      </c>
      <c r="S6">
        <v>17.691891819999999</v>
      </c>
      <c r="T6">
        <v>0.32559951799999998</v>
      </c>
      <c r="U6">
        <v>0.35640522400000002</v>
      </c>
      <c r="V6">
        <v>-0.62215209100000002</v>
      </c>
      <c r="W6">
        <v>8.8460719769999994</v>
      </c>
      <c r="X6">
        <v>4.8806977000000001E-2</v>
      </c>
      <c r="Y6">
        <v>8.8459864750000001</v>
      </c>
      <c r="Z6">
        <v>22.657047479999999</v>
      </c>
      <c r="AA6">
        <v>17.72687127</v>
      </c>
      <c r="AB6">
        <v>-5.5914101000000001E-2</v>
      </c>
      <c r="AC6">
        <v>17.691822470000002</v>
      </c>
      <c r="AD6">
        <v>-3.268002906</v>
      </c>
      <c r="AE6">
        <v>0.39501039599999999</v>
      </c>
      <c r="AF6">
        <v>3.8121304729999999</v>
      </c>
      <c r="AG6">
        <v>0.47950457099999999</v>
      </c>
      <c r="AH6">
        <v>101213.61833333335</v>
      </c>
      <c r="AI6">
        <v>4.2294400000000001E-3</v>
      </c>
      <c r="AJ6">
        <v>0.84958270499999999</v>
      </c>
      <c r="AK6">
        <v>0.47942772666666666</v>
      </c>
      <c r="AL6" t="s">
        <v>68</v>
      </c>
      <c r="AM6" t="s">
        <v>78</v>
      </c>
      <c r="AN6">
        <v>0.3</v>
      </c>
      <c r="AO6">
        <v>297.69857200666667</v>
      </c>
      <c r="AP6">
        <v>0.409946379994027</v>
      </c>
      <c r="AQ6">
        <v>579.14450636666663</v>
      </c>
      <c r="AR6">
        <v>60122.082526666665</v>
      </c>
      <c r="AS6">
        <v>2730.6697216950283</v>
      </c>
      <c r="AT6">
        <v>40.530028436666669</v>
      </c>
      <c r="AU6">
        <v>76.480716394117962</v>
      </c>
      <c r="AV6">
        <v>205297.38373333332</v>
      </c>
      <c r="AW6">
        <v>9681.1139192533192</v>
      </c>
      <c r="AX6">
        <v>7682.5686370000003</v>
      </c>
      <c r="AY6">
        <v>335.12427182827014</v>
      </c>
      <c r="AZ6">
        <v>241.81021033333332</v>
      </c>
      <c r="BA6">
        <v>129.08455311189797</v>
      </c>
      <c r="BB6">
        <v>-4.0664070333333337E-2</v>
      </c>
      <c r="BC6">
        <v>15.207667858941257</v>
      </c>
      <c r="BD6">
        <v>0.63073530466666672</v>
      </c>
      <c r="BE6">
        <v>0.43593999439481429</v>
      </c>
      <c r="BF6">
        <v>-0.61518809033333333</v>
      </c>
      <c r="BG6">
        <v>7.6106942297184412</v>
      </c>
      <c r="BH6">
        <v>0.36500950833333334</v>
      </c>
      <c r="BI6">
        <v>7.6248565699701754</v>
      </c>
      <c r="BJ6">
        <v>29.442138400000001</v>
      </c>
      <c r="BK6">
        <v>15.240304546666666</v>
      </c>
      <c r="BL6">
        <v>-0.16813912633333336</v>
      </c>
      <c r="BM6">
        <v>15.200527383333332</v>
      </c>
      <c r="BN6">
        <v>-2.3600018270000001</v>
      </c>
      <c r="BO6">
        <v>0.33414865566666663</v>
      </c>
      <c r="BP6">
        <v>2.0081291186666665</v>
      </c>
      <c r="BQ6">
        <v>0.38771308166666668</v>
      </c>
    </row>
    <row r="7" spans="1:69" x14ac:dyDescent="0.2">
      <c r="AH7">
        <v>101458.042</v>
      </c>
      <c r="AI7">
        <v>2.2621189999999999E-3</v>
      </c>
      <c r="AJ7">
        <v>0.89995353</v>
      </c>
      <c r="AK7">
        <v>0.47939103500000002</v>
      </c>
      <c r="AL7" t="s">
        <v>69</v>
      </c>
      <c r="AM7" t="s">
        <v>78</v>
      </c>
      <c r="AN7">
        <v>0.3</v>
      </c>
      <c r="AO7">
        <v>297.67455555499998</v>
      </c>
      <c r="AP7">
        <v>0.45829238264743932</v>
      </c>
      <c r="AQ7">
        <v>583.1618148</v>
      </c>
      <c r="AR7">
        <v>63753.24078</v>
      </c>
      <c r="AS7">
        <v>2710.6426980000001</v>
      </c>
      <c r="AT7">
        <v>113.5688727</v>
      </c>
      <c r="AU7">
        <v>87.038052730777281</v>
      </c>
      <c r="AV7">
        <v>219538.40210000001</v>
      </c>
      <c r="AW7">
        <v>16607.81773080166</v>
      </c>
      <c r="AX7">
        <v>7778.9354309999999</v>
      </c>
      <c r="AY7">
        <v>388.58534727102551</v>
      </c>
      <c r="AZ7">
        <v>112.56010664999999</v>
      </c>
      <c r="BA7">
        <v>18.295820275880679</v>
      </c>
      <c r="BB7">
        <v>0.84026325449999995</v>
      </c>
      <c r="BC7">
        <v>17.373954978764946</v>
      </c>
      <c r="BD7">
        <v>0.59868717250000003</v>
      </c>
      <c r="BE7">
        <v>0.48296359806471134</v>
      </c>
      <c r="BF7">
        <v>-0.72311110649999999</v>
      </c>
      <c r="BG7">
        <v>8.6916408713891258</v>
      </c>
      <c r="BH7">
        <v>-6.5688398499999995E-2</v>
      </c>
      <c r="BI7">
        <v>8.6860352742983622</v>
      </c>
      <c r="BJ7">
        <v>31.387770970000002</v>
      </c>
      <c r="BK7">
        <v>17.43094447</v>
      </c>
      <c r="BL7">
        <v>7.1186451499999998E-2</v>
      </c>
      <c r="BM7">
        <v>17.371891025</v>
      </c>
      <c r="BN7">
        <v>-3.3661443210000002</v>
      </c>
      <c r="BO7">
        <v>0.385731188</v>
      </c>
      <c r="BP7">
        <v>1.2255980614999999</v>
      </c>
      <c r="BQ7">
        <v>0.43947296199999997</v>
      </c>
    </row>
    <row r="8" spans="1:69" x14ac:dyDescent="0.2">
      <c r="A8">
        <v>100724.77100000001</v>
      </c>
      <c r="B8">
        <v>9.3806080000000003E-3</v>
      </c>
      <c r="C8">
        <v>0.74912294300000004</v>
      </c>
      <c r="D8">
        <v>0.47927226499999998</v>
      </c>
      <c r="E8">
        <v>297.79117646999998</v>
      </c>
      <c r="F8" s="2">
        <v>0.30218700786956371</v>
      </c>
      <c r="G8">
        <v>569.56666670000004</v>
      </c>
      <c r="H8">
        <v>51964.644070000002</v>
      </c>
      <c r="I8">
        <v>0</v>
      </c>
      <c r="J8">
        <v>11.209604519999999</v>
      </c>
      <c r="K8">
        <v>50</v>
      </c>
      <c r="L8">
        <v>188973.6384</v>
      </c>
      <c r="M8">
        <v>3500</v>
      </c>
      <c r="N8">
        <v>6425.1856209999996</v>
      </c>
      <c r="O8">
        <v>50</v>
      </c>
      <c r="P8">
        <v>557.47514120000005</v>
      </c>
      <c r="Q8">
        <v>10</v>
      </c>
      <c r="R8">
        <v>-0.55514124300000001</v>
      </c>
      <c r="S8">
        <v>10</v>
      </c>
      <c r="T8">
        <v>0.144493503</v>
      </c>
      <c r="U8">
        <v>0.2</v>
      </c>
      <c r="V8">
        <v>-0.41355932200000001</v>
      </c>
      <c r="W8">
        <v>5</v>
      </c>
      <c r="X8">
        <v>1.3927909599999999</v>
      </c>
      <c r="Y8">
        <v>5</v>
      </c>
      <c r="Z8">
        <v>25.172531070000002</v>
      </c>
      <c r="AA8">
        <v>10</v>
      </c>
      <c r="AB8">
        <v>-0.48305084700000001</v>
      </c>
      <c r="AC8">
        <v>10</v>
      </c>
      <c r="AD8">
        <v>8.9184491000000005E-2</v>
      </c>
      <c r="AE8">
        <v>0.2</v>
      </c>
      <c r="AF8">
        <v>3.4582963630000001</v>
      </c>
      <c r="AG8">
        <v>0.25</v>
      </c>
      <c r="AH8">
        <v>101413.60133333334</v>
      </c>
      <c r="AI8">
        <v>7.4346706666666663E-3</v>
      </c>
      <c r="AJ8">
        <v>0.95059923000000002</v>
      </c>
      <c r="AK8">
        <v>0.47930196233333339</v>
      </c>
      <c r="AL8" t="s">
        <v>70</v>
      </c>
      <c r="AM8" t="s">
        <v>78</v>
      </c>
      <c r="AN8">
        <v>0.3</v>
      </c>
      <c r="AO8">
        <v>298.00377579999991</v>
      </c>
      <c r="AP8">
        <v>0.49470394235187487</v>
      </c>
      <c r="AQ8">
        <v>601.14937843333337</v>
      </c>
      <c r="AR8">
        <v>63539.138666666666</v>
      </c>
      <c r="AS8">
        <v>2854.4951093904551</v>
      </c>
      <c r="AT8">
        <v>179.10127473333333</v>
      </c>
      <c r="AU8">
        <v>90.771572450528069</v>
      </c>
      <c r="AV8">
        <v>216969.71356666667</v>
      </c>
      <c r="AW8">
        <v>12970.85092964576</v>
      </c>
      <c r="AX8">
        <v>7843.6278329999996</v>
      </c>
      <c r="AY8">
        <v>392.83806445415098</v>
      </c>
      <c r="AZ8">
        <v>85.099327753333327</v>
      </c>
      <c r="BA8">
        <v>21.94301217055266</v>
      </c>
      <c r="BB8">
        <v>0.56025607266666666</v>
      </c>
      <c r="BC8">
        <v>17.879051392465016</v>
      </c>
      <c r="BD8">
        <v>3.830074491</v>
      </c>
      <c r="BE8">
        <v>3.9682874258503547</v>
      </c>
      <c r="BF8">
        <v>-0.86420551966666659</v>
      </c>
      <c r="BG8">
        <v>8.9244547095215374</v>
      </c>
      <c r="BH8">
        <v>4.4713025666666684E-2</v>
      </c>
      <c r="BI8">
        <v>8.9373299911436792</v>
      </c>
      <c r="BJ8">
        <v>35.867130449999998</v>
      </c>
      <c r="BK8">
        <v>17.924798576666664</v>
      </c>
      <c r="BL8">
        <v>6.6645156666666663E-2</v>
      </c>
      <c r="BM8">
        <v>17.843149403333332</v>
      </c>
      <c r="BN8">
        <v>-3.6747245673333331</v>
      </c>
      <c r="BO8">
        <v>0.40254761133333333</v>
      </c>
      <c r="BP8">
        <v>0.61377364666666667</v>
      </c>
      <c r="BQ8">
        <v>0.44978039533333342</v>
      </c>
    </row>
    <row r="9" spans="1:69" x14ac:dyDescent="0.2">
      <c r="A9">
        <v>101458.042</v>
      </c>
      <c r="B9">
        <v>2.8041770000000001E-3</v>
      </c>
      <c r="C9">
        <v>0.75013108399999995</v>
      </c>
      <c r="D9">
        <v>0.47931520999999999</v>
      </c>
      <c r="E9">
        <v>297.90633802999997</v>
      </c>
      <c r="F9" s="2">
        <v>0.30180807187035141</v>
      </c>
      <c r="G9">
        <v>534.10164320000001</v>
      </c>
      <c r="H9">
        <v>55115.661599999999</v>
      </c>
      <c r="I9">
        <v>2762.559401</v>
      </c>
      <c r="J9">
        <v>7.272702894</v>
      </c>
      <c r="K9">
        <v>88.51616396</v>
      </c>
      <c r="L9">
        <v>182411.53630000001</v>
      </c>
      <c r="M9">
        <v>10843.00374</v>
      </c>
      <c r="N9">
        <v>6810.0987489999998</v>
      </c>
      <c r="O9">
        <v>343.78841670000003</v>
      </c>
      <c r="P9">
        <v>184.03357740000001</v>
      </c>
      <c r="Q9">
        <v>19.845746779999999</v>
      </c>
      <c r="R9">
        <v>0.21721496100000001</v>
      </c>
      <c r="S9">
        <v>17.703148179999999</v>
      </c>
      <c r="T9">
        <v>0.90316813799999995</v>
      </c>
      <c r="U9">
        <v>0.35854292799999998</v>
      </c>
      <c r="V9">
        <v>-0.32056683499999999</v>
      </c>
      <c r="W9">
        <v>8.8516851229999993</v>
      </c>
      <c r="X9">
        <v>0.12671291800000001</v>
      </c>
      <c r="Y9">
        <v>8.8516540169999995</v>
      </c>
      <c r="Z9">
        <v>25.68169846</v>
      </c>
      <c r="AA9">
        <v>17.746864949999999</v>
      </c>
      <c r="AB9">
        <v>-0.11441630799999999</v>
      </c>
      <c r="AC9">
        <v>17.703153100000002</v>
      </c>
      <c r="AD9">
        <v>-3.2091791710000002</v>
      </c>
      <c r="AE9">
        <v>0.39279180000000002</v>
      </c>
      <c r="AF9">
        <v>3.3725449969999999</v>
      </c>
      <c r="AG9">
        <v>0.47147809400000001</v>
      </c>
      <c r="AH9">
        <v>101391.38099999999</v>
      </c>
      <c r="AI9">
        <v>7.5733972499999998E-3</v>
      </c>
      <c r="AJ9">
        <v>1.00035963325</v>
      </c>
      <c r="AK9">
        <v>0.47919817300000001</v>
      </c>
      <c r="AL9" t="s">
        <v>71</v>
      </c>
      <c r="AM9" t="s">
        <v>78</v>
      </c>
      <c r="AN9">
        <v>0.3</v>
      </c>
      <c r="AO9">
        <v>298.04706690749998</v>
      </c>
      <c r="AP9">
        <v>0.514780964948099</v>
      </c>
      <c r="AQ9">
        <v>614.91927320000002</v>
      </c>
      <c r="AR9">
        <v>64622.177840000004</v>
      </c>
      <c r="AS9">
        <v>2695.4878540697764</v>
      </c>
      <c r="AT9">
        <v>960.43751349999991</v>
      </c>
      <c r="AU9">
        <v>101.93252588593664</v>
      </c>
      <c r="AV9">
        <v>225642.47732499999</v>
      </c>
      <c r="AW9">
        <v>12989.153661409455</v>
      </c>
      <c r="AX9">
        <v>7586.482172</v>
      </c>
      <c r="AY9">
        <v>375.5574719596662</v>
      </c>
      <c r="AZ9">
        <v>22.340889607499999</v>
      </c>
      <c r="BA9">
        <v>17.330315942363413</v>
      </c>
      <c r="BB9">
        <v>7.6951014390000001</v>
      </c>
      <c r="BC9">
        <v>17.162802106059708</v>
      </c>
      <c r="BD9">
        <v>2.677014373</v>
      </c>
      <c r="BE9">
        <v>1.5051214979972602</v>
      </c>
      <c r="BF9">
        <v>-0.70048943374999995</v>
      </c>
      <c r="BG9">
        <v>8.5613173555264606</v>
      </c>
      <c r="BH9">
        <v>-2.4440300999999998E-2</v>
      </c>
      <c r="BI9">
        <v>8.5666318280808671</v>
      </c>
      <c r="BJ9">
        <v>20.775725964999999</v>
      </c>
      <c r="BK9">
        <v>17.147453195000001</v>
      </c>
      <c r="BL9">
        <v>0.11621603225</v>
      </c>
      <c r="BM9">
        <v>17.120782689999999</v>
      </c>
      <c r="BN9">
        <v>-3.2587112242499998</v>
      </c>
      <c r="BO9">
        <v>0.37757078475</v>
      </c>
      <c r="BP9">
        <v>0.26263218975000002</v>
      </c>
      <c r="BQ9">
        <v>0.43074975150000006</v>
      </c>
    </row>
    <row r="10" spans="1:69" x14ac:dyDescent="0.2">
      <c r="A10">
        <v>101458.042</v>
      </c>
      <c r="B10">
        <v>2.8051349999999998E-3</v>
      </c>
      <c r="C10">
        <v>0.75057818600000004</v>
      </c>
      <c r="D10">
        <v>0.47940643199999999</v>
      </c>
      <c r="E10">
        <v>297.93524589999998</v>
      </c>
      <c r="F10" s="2">
        <v>0.30174213887627727</v>
      </c>
      <c r="G10">
        <v>530.88278690000004</v>
      </c>
      <c r="H10">
        <v>55115.661599999999</v>
      </c>
      <c r="I10">
        <v>901.35855160000006</v>
      </c>
      <c r="J10">
        <v>7.5675266360000002</v>
      </c>
      <c r="K10">
        <v>88.628817100000006</v>
      </c>
      <c r="L10">
        <v>178043.8296</v>
      </c>
      <c r="M10">
        <v>7142.4394240000001</v>
      </c>
      <c r="N10">
        <v>6656.5296559999997</v>
      </c>
      <c r="O10">
        <v>159.25381060000001</v>
      </c>
      <c r="P10">
        <v>189.31559799999999</v>
      </c>
      <c r="Q10">
        <v>18.120618350000001</v>
      </c>
      <c r="R10">
        <v>9.2946498000000002E-2</v>
      </c>
      <c r="S10">
        <v>17.72574028</v>
      </c>
      <c r="T10">
        <v>0.56408070799999999</v>
      </c>
      <c r="U10">
        <v>0.35477730000000002</v>
      </c>
      <c r="V10">
        <v>-0.55290667599999999</v>
      </c>
      <c r="W10">
        <v>8.8628812040000007</v>
      </c>
      <c r="X10">
        <v>2.2231029999999999E-2</v>
      </c>
      <c r="Y10">
        <v>8.8628733999999998</v>
      </c>
      <c r="Z10">
        <v>25.56629788</v>
      </c>
      <c r="AA10">
        <v>17.733001300000002</v>
      </c>
      <c r="AB10">
        <v>-0.19157432299999999</v>
      </c>
      <c r="AC10">
        <v>17.72574084</v>
      </c>
      <c r="AD10">
        <v>-4.3182284019999999</v>
      </c>
      <c r="AE10">
        <v>0.36504714100000002</v>
      </c>
      <c r="AF10">
        <v>3.5891903869999999</v>
      </c>
      <c r="AG10">
        <v>0.44881307799999998</v>
      </c>
      <c r="AH10">
        <v>101391.38099999999</v>
      </c>
      <c r="AI10">
        <v>7.9521439999999995E-3</v>
      </c>
      <c r="AJ10">
        <v>1.048214494</v>
      </c>
      <c r="AK10">
        <v>0.47934861624999997</v>
      </c>
      <c r="AL10" t="s">
        <v>72</v>
      </c>
      <c r="AM10" t="s">
        <v>78</v>
      </c>
      <c r="AN10">
        <v>0.3</v>
      </c>
      <c r="AO10">
        <v>298.01549633499997</v>
      </c>
      <c r="AP10">
        <v>0.51664755203590285</v>
      </c>
      <c r="AQ10">
        <v>618.14571005000005</v>
      </c>
      <c r="AR10">
        <v>61787.106805000003</v>
      </c>
      <c r="AS10">
        <v>2606.6988570054777</v>
      </c>
      <c r="AT10">
        <v>6421.1618222500001</v>
      </c>
      <c r="AU10">
        <v>821.24818480003034</v>
      </c>
      <c r="AV10">
        <v>225897.351425</v>
      </c>
      <c r="AW10">
        <v>11673.419941704227</v>
      </c>
      <c r="AX10">
        <v>6976.2565217499996</v>
      </c>
      <c r="AY10">
        <v>369.38157761532125</v>
      </c>
      <c r="AZ10">
        <v>2.7695308212500001</v>
      </c>
      <c r="BA10">
        <v>16.362227006577122</v>
      </c>
      <c r="BB10">
        <v>9.7953122639999997</v>
      </c>
      <c r="BC10">
        <v>16.354134854088795</v>
      </c>
      <c r="BD10">
        <v>2.7939674024999999</v>
      </c>
      <c r="BE10">
        <v>0.81087193433442706</v>
      </c>
      <c r="BF10">
        <v>-0.57807718224999993</v>
      </c>
      <c r="BG10">
        <v>8.1763135016498403</v>
      </c>
      <c r="BH10">
        <v>0.16222307975</v>
      </c>
      <c r="BI10">
        <v>8.1769317800786805</v>
      </c>
      <c r="BJ10">
        <v>2.5710724334999995</v>
      </c>
      <c r="BK10">
        <v>16.348669467500002</v>
      </c>
      <c r="BL10">
        <v>8.5547231749999994E-2</v>
      </c>
      <c r="BM10">
        <v>16.34829989</v>
      </c>
      <c r="BN10">
        <v>-3.0652251937499999</v>
      </c>
      <c r="BO10">
        <v>0.35933836649999995</v>
      </c>
      <c r="BP10">
        <v>0.13970702875000002</v>
      </c>
      <c r="BQ10">
        <v>0.41107547525000004</v>
      </c>
    </row>
    <row r="11" spans="1:69" x14ac:dyDescent="0.2">
      <c r="AH11">
        <v>101391.38099999999</v>
      </c>
      <c r="AI11">
        <v>8.7123970000000002E-3</v>
      </c>
      <c r="AJ11">
        <v>1.0990108162499999</v>
      </c>
      <c r="AK11">
        <v>0.47940816375</v>
      </c>
      <c r="AL11" t="s">
        <v>73</v>
      </c>
      <c r="AM11" t="s">
        <v>78</v>
      </c>
      <c r="AN11">
        <v>0.3</v>
      </c>
      <c r="AO11">
        <v>298.06366897750001</v>
      </c>
      <c r="AP11">
        <v>0.49801792234367531</v>
      </c>
      <c r="AQ11">
        <v>612.04189714999995</v>
      </c>
      <c r="AR11">
        <v>56427.114679999999</v>
      </c>
      <c r="AS11">
        <v>2200.8372151646872</v>
      </c>
      <c r="AT11">
        <v>13320.525415</v>
      </c>
      <c r="AU11">
        <v>628.69422820031821</v>
      </c>
      <c r="AV11">
        <v>225857.85152500001</v>
      </c>
      <c r="AW11">
        <v>11460.359255251889</v>
      </c>
      <c r="AX11">
        <v>6118.5935722500008</v>
      </c>
      <c r="AY11">
        <v>280.55345207405838</v>
      </c>
      <c r="AZ11">
        <v>3.4004043324999995</v>
      </c>
      <c r="BA11">
        <v>16.540626395264894</v>
      </c>
      <c r="BB11">
        <v>7.6123089497500001</v>
      </c>
      <c r="BC11">
        <v>16.529393691229547</v>
      </c>
      <c r="BD11">
        <v>3.1350543707499998</v>
      </c>
      <c r="BE11">
        <v>0.73090362970476297</v>
      </c>
      <c r="BF11">
        <v>-0.76771842824999992</v>
      </c>
      <c r="BG11">
        <v>8.2634398638325717</v>
      </c>
      <c r="BH11">
        <v>0.16609672724999996</v>
      </c>
      <c r="BI11">
        <v>8.2634848206745311</v>
      </c>
      <c r="BJ11">
        <v>2.30998908775</v>
      </c>
      <c r="BK11">
        <v>16.522276965</v>
      </c>
      <c r="BL11">
        <v>0.10071777850000001</v>
      </c>
      <c r="BM11">
        <v>16.522035615</v>
      </c>
      <c r="BN11">
        <v>-2.9419944120000001</v>
      </c>
      <c r="BO11">
        <v>0.35068030274999995</v>
      </c>
      <c r="BP11">
        <v>0.11809705374999997</v>
      </c>
      <c r="BQ11">
        <v>0.41495696250000003</v>
      </c>
    </row>
    <row r="12" spans="1:69" x14ac:dyDescent="0.2">
      <c r="A12">
        <v>101458.042</v>
      </c>
      <c r="B12">
        <v>2.554719E-3</v>
      </c>
      <c r="C12">
        <v>0.79946836899999996</v>
      </c>
      <c r="D12">
        <v>0.47952889900000001</v>
      </c>
      <c r="E12">
        <v>297.79999999999995</v>
      </c>
      <c r="F12" s="2">
        <v>0.35531991567178217</v>
      </c>
      <c r="G12">
        <v>546.79431820000002</v>
      </c>
      <c r="H12">
        <v>58256.229370000001</v>
      </c>
      <c r="I12">
        <v>2758.6020130000002</v>
      </c>
      <c r="J12">
        <v>14.40965832</v>
      </c>
      <c r="K12">
        <v>88.918581219999993</v>
      </c>
      <c r="L12">
        <v>192016.21669999999</v>
      </c>
      <c r="M12">
        <v>11173.148579999999</v>
      </c>
      <c r="N12">
        <v>7466.3046530000001</v>
      </c>
      <c r="O12">
        <v>371.58960070000001</v>
      </c>
      <c r="P12">
        <v>191.06631669999999</v>
      </c>
      <c r="Q12">
        <v>20.033950340000001</v>
      </c>
      <c r="R12">
        <v>0.28646646399999998</v>
      </c>
      <c r="S12">
        <v>17.783238260000001</v>
      </c>
      <c r="T12">
        <v>0.40015219699999999</v>
      </c>
      <c r="U12">
        <v>0.35870782099999998</v>
      </c>
      <c r="V12">
        <v>-0.53115656899999997</v>
      </c>
      <c r="W12">
        <v>8.8917651559999999</v>
      </c>
      <c r="X12">
        <v>2.6727192E-2</v>
      </c>
      <c r="Y12">
        <v>8.8917061279999992</v>
      </c>
      <c r="Z12">
        <v>28.814513980000001</v>
      </c>
      <c r="AA12">
        <v>17.837100889999999</v>
      </c>
      <c r="AB12">
        <v>-7.363285E-2</v>
      </c>
      <c r="AC12">
        <v>17.78324035</v>
      </c>
      <c r="AD12">
        <v>-3.1399426539999999</v>
      </c>
      <c r="AE12">
        <v>0.39218855400000002</v>
      </c>
      <c r="AF12">
        <v>2.908688991</v>
      </c>
      <c r="AG12">
        <v>0.46630840499999998</v>
      </c>
      <c r="AH12">
        <v>101308.05475</v>
      </c>
      <c r="AI12">
        <v>4.6865175E-3</v>
      </c>
      <c r="AJ12">
        <v>1.1497411637499999</v>
      </c>
      <c r="AK12">
        <v>0.47937821999999997</v>
      </c>
      <c r="AL12" t="s">
        <v>74</v>
      </c>
      <c r="AM12" t="s">
        <v>78</v>
      </c>
      <c r="AN12">
        <v>0.3</v>
      </c>
      <c r="AO12">
        <v>296.90696391249998</v>
      </c>
      <c r="AP12">
        <v>0.46324153755850161</v>
      </c>
      <c r="AQ12">
        <v>623.53117822500008</v>
      </c>
      <c r="AR12">
        <v>47044.430114999996</v>
      </c>
      <c r="AS12">
        <v>1172.5459005252758</v>
      </c>
      <c r="AT12">
        <v>25408.568502499998</v>
      </c>
      <c r="AU12">
        <v>515.34950999506202</v>
      </c>
      <c r="AV12">
        <v>230976.82624999998</v>
      </c>
      <c r="AW12">
        <v>11947.857694941587</v>
      </c>
      <c r="AX12">
        <v>3136.9481072500002</v>
      </c>
      <c r="AY12">
        <v>81.252387512298569</v>
      </c>
      <c r="AZ12">
        <v>21.876461559999999</v>
      </c>
      <c r="BA12">
        <v>41.854482994872065</v>
      </c>
      <c r="BB12">
        <v>4.5196148622500001</v>
      </c>
      <c r="BC12">
        <v>11.081858112542017</v>
      </c>
      <c r="BD12">
        <v>2.8440124850000004</v>
      </c>
      <c r="BE12">
        <v>1.3722483175665838</v>
      </c>
      <c r="BF12">
        <v>-0.42288034900000004</v>
      </c>
      <c r="BG12">
        <v>5.5461477976308249</v>
      </c>
      <c r="BH12">
        <v>0.78954791950000003</v>
      </c>
      <c r="BI12">
        <v>5.6088716852061067</v>
      </c>
      <c r="BJ12">
        <v>2.3602390325</v>
      </c>
      <c r="BK12">
        <v>11.0801687675</v>
      </c>
      <c r="BL12">
        <v>-4.6718914749999993E-2</v>
      </c>
      <c r="BM12">
        <v>11.080166054999999</v>
      </c>
      <c r="BN12">
        <v>1.6180037952499999</v>
      </c>
      <c r="BO12">
        <v>0.22224165525</v>
      </c>
      <c r="BP12">
        <v>-0.75948628225000003</v>
      </c>
      <c r="BQ12">
        <v>0.27980074124999998</v>
      </c>
    </row>
    <row r="13" spans="1:69" x14ac:dyDescent="0.2">
      <c r="A13">
        <v>100724.77100000001</v>
      </c>
      <c r="B13">
        <v>8.5770550000000001E-3</v>
      </c>
      <c r="C13">
        <v>0.79988953399999996</v>
      </c>
      <c r="D13">
        <v>0.47935738100000003</v>
      </c>
      <c r="E13">
        <v>297.52794117999997</v>
      </c>
      <c r="F13" s="2">
        <v>0.35509265956382685</v>
      </c>
      <c r="G13">
        <v>585.68186270000001</v>
      </c>
      <c r="H13">
        <v>54785.939939999997</v>
      </c>
      <c r="I13">
        <v>0</v>
      </c>
      <c r="J13">
        <v>22.229009009999999</v>
      </c>
      <c r="K13">
        <v>50</v>
      </c>
      <c r="L13">
        <v>196413.28829999999</v>
      </c>
      <c r="M13">
        <v>3500</v>
      </c>
      <c r="N13">
        <v>7007.271111</v>
      </c>
      <c r="O13">
        <v>50</v>
      </c>
      <c r="P13">
        <v>471.2637838</v>
      </c>
      <c r="Q13">
        <v>10</v>
      </c>
      <c r="R13">
        <v>-0.71846846799999997</v>
      </c>
      <c r="S13">
        <v>10</v>
      </c>
      <c r="T13">
        <v>0.339482583</v>
      </c>
      <c r="U13">
        <v>0.2</v>
      </c>
      <c r="V13">
        <v>-0.44660660699999999</v>
      </c>
      <c r="W13">
        <v>5</v>
      </c>
      <c r="X13">
        <v>0.98769069099999995</v>
      </c>
      <c r="Y13">
        <v>5</v>
      </c>
      <c r="Z13">
        <v>26.678225229999999</v>
      </c>
      <c r="AA13">
        <v>10</v>
      </c>
      <c r="AB13">
        <v>-0.43804804800000002</v>
      </c>
      <c r="AC13">
        <v>10</v>
      </c>
      <c r="AD13">
        <v>8.3683541E-2</v>
      </c>
      <c r="AE13">
        <v>0.2</v>
      </c>
      <c r="AF13">
        <v>2.7572910980000001</v>
      </c>
      <c r="AG13">
        <v>0.25</v>
      </c>
      <c r="AH13">
        <v>101502.48266666668</v>
      </c>
      <c r="AI13">
        <v>3.464353333333333E-3</v>
      </c>
      <c r="AJ13">
        <v>1.2004275849999999</v>
      </c>
      <c r="AK13">
        <v>0.47946546266666673</v>
      </c>
      <c r="AL13" t="s">
        <v>75</v>
      </c>
      <c r="AM13" t="s">
        <v>78</v>
      </c>
      <c r="AN13">
        <v>0.3</v>
      </c>
      <c r="AO13">
        <v>296.69817224666662</v>
      </c>
      <c r="AP13">
        <v>0.41372275035615419</v>
      </c>
      <c r="AQ13">
        <v>614.41571310000006</v>
      </c>
      <c r="AR13">
        <v>43909.664239999991</v>
      </c>
      <c r="AS13">
        <v>1497.7399572990023</v>
      </c>
      <c r="AT13">
        <v>30088.127099999998</v>
      </c>
      <c r="AU13">
        <v>796.80035661673912</v>
      </c>
      <c r="AV13">
        <v>233428.48006666664</v>
      </c>
      <c r="AW13">
        <v>21659.375509340309</v>
      </c>
      <c r="AX13">
        <v>1204.338831</v>
      </c>
      <c r="AY13">
        <v>65.636679367146101</v>
      </c>
      <c r="AZ13">
        <v>1.4119868993333335</v>
      </c>
      <c r="BA13">
        <v>11.4657274595567</v>
      </c>
      <c r="BB13">
        <v>3.5187340893333334</v>
      </c>
      <c r="BC13">
        <v>11.432121906583102</v>
      </c>
      <c r="BD13">
        <v>9.4165491526666667</v>
      </c>
      <c r="BE13">
        <v>0.90661192504883614</v>
      </c>
      <c r="BF13">
        <v>-0.36079390900000002</v>
      </c>
      <c r="BG13">
        <v>5.7297112032512185</v>
      </c>
      <c r="BH13">
        <v>10.91826339</v>
      </c>
      <c r="BI13">
        <v>5.7201337876011813</v>
      </c>
      <c r="BJ13">
        <v>1.1312802483333333</v>
      </c>
      <c r="BK13">
        <v>11.427837176666666</v>
      </c>
      <c r="BL13">
        <v>7.7794683000000003E-2</v>
      </c>
      <c r="BM13">
        <v>11.427835379999999</v>
      </c>
      <c r="BN13">
        <v>1.8279795436666664</v>
      </c>
      <c r="BO13">
        <v>0.22859239533333334</v>
      </c>
      <c r="BP13">
        <v>-1.1495277639999999</v>
      </c>
      <c r="BQ13">
        <v>0.28605663433333334</v>
      </c>
    </row>
    <row r="14" spans="1:69" x14ac:dyDescent="0.2">
      <c r="A14">
        <v>101458.042</v>
      </c>
      <c r="B14">
        <v>2.5591559999999999E-3</v>
      </c>
      <c r="C14">
        <v>0.80023398300000004</v>
      </c>
      <c r="D14">
        <v>0.47952148700000002</v>
      </c>
      <c r="E14">
        <v>297.81153845999995</v>
      </c>
      <c r="F14" s="2">
        <v>0.35499305500001221</v>
      </c>
      <c r="G14">
        <v>549.00282049999998</v>
      </c>
      <c r="H14">
        <v>58256.229370000001</v>
      </c>
      <c r="I14">
        <v>946.70292040000004</v>
      </c>
      <c r="J14">
        <v>14.587146280000001</v>
      </c>
      <c r="K14">
        <v>88.920777540000003</v>
      </c>
      <c r="L14">
        <v>186833.9368</v>
      </c>
      <c r="M14">
        <v>7253.215674</v>
      </c>
      <c r="N14">
        <v>7220.2927920000002</v>
      </c>
      <c r="O14">
        <v>169.15890010000001</v>
      </c>
      <c r="P14">
        <v>187.18116430000001</v>
      </c>
      <c r="Q14">
        <v>18.170991789999999</v>
      </c>
      <c r="R14">
        <v>-5.0763891999999998E-2</v>
      </c>
      <c r="S14">
        <v>17.784063230000001</v>
      </c>
      <c r="T14">
        <v>0.88148993499999995</v>
      </c>
      <c r="U14">
        <v>0.35619693899999999</v>
      </c>
      <c r="V14">
        <v>-0.58190615899999998</v>
      </c>
      <c r="W14">
        <v>8.8920435789999992</v>
      </c>
      <c r="X14">
        <v>-0.111091935</v>
      </c>
      <c r="Y14">
        <v>8.8920355460000007</v>
      </c>
      <c r="Z14">
        <v>28.455904180000001</v>
      </c>
      <c r="AA14">
        <v>17.793081399999998</v>
      </c>
      <c r="AB14">
        <v>-2.5507186000000001E-2</v>
      </c>
      <c r="AC14">
        <v>17.784063190000001</v>
      </c>
      <c r="AD14">
        <v>-4.2368214660000003</v>
      </c>
      <c r="AE14">
        <v>0.36584428400000002</v>
      </c>
      <c r="AF14">
        <v>2.8751253910000001</v>
      </c>
      <c r="AG14">
        <v>0.44828164399999998</v>
      </c>
      <c r="AH14">
        <v>101224.7285</v>
      </c>
      <c r="AI14">
        <v>9.2231204999999993E-3</v>
      </c>
      <c r="AJ14">
        <v>1.2493981175</v>
      </c>
      <c r="AK14">
        <v>0.47936630600000002</v>
      </c>
      <c r="AL14" t="s">
        <v>76</v>
      </c>
      <c r="AM14" t="s">
        <v>78</v>
      </c>
      <c r="AN14">
        <v>0.3</v>
      </c>
      <c r="AO14">
        <v>297.96280605499999</v>
      </c>
      <c r="AP14">
        <v>0.35578234462435465</v>
      </c>
      <c r="AQ14">
        <v>599.92795290000004</v>
      </c>
      <c r="AR14">
        <v>46239.468265000003</v>
      </c>
      <c r="AS14">
        <v>237.00957119768694</v>
      </c>
      <c r="AT14">
        <v>36457.176240000001</v>
      </c>
      <c r="AU14">
        <v>54.624338618694466</v>
      </c>
      <c r="AV14">
        <v>223530.33854999999</v>
      </c>
      <c r="AW14">
        <v>3526.1067475284453</v>
      </c>
      <c r="AX14">
        <v>124.2698359</v>
      </c>
      <c r="AY14">
        <v>5.9364514951419833</v>
      </c>
      <c r="AZ14">
        <v>1.0907823400000001</v>
      </c>
      <c r="BA14">
        <v>10.002601038301886</v>
      </c>
      <c r="BB14">
        <v>6.9953768074999996</v>
      </c>
      <c r="BC14">
        <v>10.004739444916536</v>
      </c>
      <c r="BD14">
        <v>651.81766600000003</v>
      </c>
      <c r="BE14">
        <v>53.758741708086625</v>
      </c>
      <c r="BF14">
        <v>0.44740177349999999</v>
      </c>
      <c r="BG14">
        <v>5.0027377903381884</v>
      </c>
      <c r="BH14">
        <v>430.41669450000001</v>
      </c>
      <c r="BI14">
        <v>22.367669024157646</v>
      </c>
      <c r="BJ14">
        <v>11.023934045000001</v>
      </c>
      <c r="BK14">
        <v>10</v>
      </c>
      <c r="BL14">
        <v>1.2529172934999999</v>
      </c>
      <c r="BM14">
        <v>10</v>
      </c>
      <c r="BN14">
        <v>3.7085746584999999</v>
      </c>
      <c r="BO14">
        <v>0.2</v>
      </c>
      <c r="BP14">
        <v>-0.204148672</v>
      </c>
      <c r="BQ14">
        <v>0.25</v>
      </c>
    </row>
    <row r="15" spans="1:69" x14ac:dyDescent="0.2">
      <c r="AH15">
        <v>101391.38100000001</v>
      </c>
      <c r="AI15">
        <v>4.2095373333333333E-3</v>
      </c>
      <c r="AJ15">
        <v>1.2499586253333332</v>
      </c>
      <c r="AK15">
        <v>0.47947820933333335</v>
      </c>
      <c r="AL15" t="s">
        <v>77</v>
      </c>
      <c r="AM15" t="s">
        <v>78</v>
      </c>
      <c r="AN15">
        <v>0.3</v>
      </c>
      <c r="AO15">
        <v>296.52175634666668</v>
      </c>
      <c r="AP15">
        <v>0.35671276282783387</v>
      </c>
      <c r="AQ15">
        <v>604.01929423333331</v>
      </c>
      <c r="AR15">
        <v>46747.847266666671</v>
      </c>
      <c r="AS15">
        <v>1432.7909199342491</v>
      </c>
      <c r="AT15">
        <v>35738.221763333335</v>
      </c>
      <c r="AU15">
        <v>795.55140744291532</v>
      </c>
      <c r="AV15">
        <v>219441.90373333334</v>
      </c>
      <c r="AW15">
        <v>7348.3570233791124</v>
      </c>
      <c r="AX15">
        <v>112.44316383333334</v>
      </c>
      <c r="AY15">
        <v>7.4793200852160489</v>
      </c>
      <c r="AZ15">
        <v>1.9704108153333333</v>
      </c>
      <c r="BA15">
        <v>13.010048250684854</v>
      </c>
      <c r="BB15">
        <v>7.1333260189999992</v>
      </c>
      <c r="BC15">
        <v>13.001714369622412</v>
      </c>
      <c r="BD15">
        <v>748.02322880000008</v>
      </c>
      <c r="BE15">
        <v>69.739529304132375</v>
      </c>
      <c r="BF15">
        <v>-9.0932960666666673E-2</v>
      </c>
      <c r="BG15">
        <v>6.5128480016213786</v>
      </c>
      <c r="BH15">
        <v>460.84500939999998</v>
      </c>
      <c r="BI15">
        <v>15.017440549847491</v>
      </c>
      <c r="BJ15">
        <v>10.481296556333334</v>
      </c>
      <c r="BK15">
        <v>12.995912556666667</v>
      </c>
      <c r="BL15">
        <v>1.4900065076666669</v>
      </c>
      <c r="BM15">
        <v>12.99437427</v>
      </c>
      <c r="BN15">
        <v>1.7192300976666666</v>
      </c>
      <c r="BO15">
        <v>0.26110489599999998</v>
      </c>
      <c r="BP15">
        <v>-1.8360372793333333</v>
      </c>
      <c r="BQ15">
        <v>0.329680996</v>
      </c>
    </row>
    <row r="16" spans="1:69" x14ac:dyDescent="0.2">
      <c r="A16">
        <v>100724.77100000001</v>
      </c>
      <c r="B16">
        <v>7.9365540000000002E-3</v>
      </c>
      <c r="C16">
        <v>0.84916523600000005</v>
      </c>
      <c r="D16">
        <v>0.47944093599999998</v>
      </c>
      <c r="E16">
        <v>297.60434782999999</v>
      </c>
      <c r="F16" s="2">
        <v>0.41027091427856993</v>
      </c>
      <c r="G16">
        <v>604.63888889999998</v>
      </c>
      <c r="H16">
        <v>57791.676059999998</v>
      </c>
      <c r="I16">
        <v>0</v>
      </c>
      <c r="J16">
        <v>50.273464789999998</v>
      </c>
      <c r="K16">
        <v>50</v>
      </c>
      <c r="L16">
        <v>209801.36199999999</v>
      </c>
      <c r="M16">
        <v>3500</v>
      </c>
      <c r="N16">
        <v>7477.9925629999998</v>
      </c>
      <c r="O16">
        <v>50</v>
      </c>
      <c r="P16">
        <v>389.66278870000002</v>
      </c>
      <c r="Q16">
        <v>10</v>
      </c>
      <c r="R16">
        <v>-0.55012676100000002</v>
      </c>
      <c r="S16">
        <v>10</v>
      </c>
      <c r="T16">
        <v>0.97666478899999998</v>
      </c>
      <c r="U16">
        <v>0.2</v>
      </c>
      <c r="V16">
        <v>-0.32867605599999999</v>
      </c>
      <c r="W16">
        <v>5</v>
      </c>
      <c r="X16">
        <v>1.0669197180000001</v>
      </c>
      <c r="Y16">
        <v>5</v>
      </c>
      <c r="Z16">
        <v>26.930992960000001</v>
      </c>
      <c r="AA16">
        <v>10</v>
      </c>
      <c r="AB16">
        <v>-0.43816901400000002</v>
      </c>
      <c r="AC16">
        <v>10</v>
      </c>
      <c r="AD16">
        <v>8.2135361000000004E-2</v>
      </c>
      <c r="AE16">
        <v>0.2</v>
      </c>
      <c r="AF16">
        <v>1.93871474</v>
      </c>
      <c r="AG16">
        <v>0.25</v>
      </c>
      <c r="AH16" t="e">
        <f ca="1">AVERAGE(OFFSET(A$3,((ROW(A14)-1)*4)+1,0):OFFSET(A$3,((ROW(A14))*4),0))</f>
        <v>#DIV/0!</v>
      </c>
      <c r="AI16" t="e">
        <f ca="1">AVERAGE(OFFSET(B$3,((ROW(B14)-1)*4)+1,0):OFFSET(B$3,((ROW(B14))*4),0))</f>
        <v>#DIV/0!</v>
      </c>
      <c r="AJ16" t="e">
        <f ca="1">AVERAGE(OFFSET(C$3,((ROW(C14)-1)*4)+1,0):OFFSET(C$3,((ROW(C14))*4),0))</f>
        <v>#DIV/0!</v>
      </c>
      <c r="AK16" t="e">
        <f ca="1">AVERAGE(OFFSET(D$3,((ROW(D14)-1)*4)+1,0):OFFSET(D$3,((ROW(D14))*4),0))</f>
        <v>#DIV/0!</v>
      </c>
      <c r="AL16" t="e">
        <f t="shared" ref="AL3:AL17" ca="1" si="1">"NH3: "&amp;(1-AK16)&amp;", CH4: "&amp;AK16</f>
        <v>#DIV/0!</v>
      </c>
      <c r="AM16" t="s">
        <v>64</v>
      </c>
      <c r="AN16">
        <v>0.3</v>
      </c>
      <c r="AO16" t="e">
        <f ca="1">AVERAGE(OFFSET(E$3,((ROW(E14)-1)*4)+1,0):OFFSET(E$3,((ROW(E14))*4),0))</f>
        <v>#DIV/0!</v>
      </c>
      <c r="AP16" t="e">
        <f ca="1">AVERAGE(OFFSET(F$3,((ROW(F14)-1)*4)+1,0):OFFSET(F$3,((ROW(F14))*4),0))</f>
        <v>#DIV/0!</v>
      </c>
      <c r="AQ16" t="e">
        <f ca="1">AVERAGE(OFFSET(G$3,((ROW(G14)-1)*4)+1,0):OFFSET(G$3,((ROW(G14))*4),0))</f>
        <v>#DIV/0!</v>
      </c>
      <c r="AR16" t="e">
        <f ca="1">AVERAGE(OFFSET(H$3,((ROW(H14)-1)*4)+1,0):OFFSET(H$3,((ROW(H14))*4),0))</f>
        <v>#DIV/0!</v>
      </c>
      <c r="AS16" t="e">
        <f ca="1">SQRT((AVERAGE(OFFSET(I$3,((ROW(I14)-1)*4)+1,0):OFFSET(I$3,((ROW(I14))*4),0))^2)+(STDEV(OFFSET(H$3,((ROW(H14)-1)*4)+1,0):OFFSET(H$3,((ROW(H14))*4),0)))^2)</f>
        <v>#DIV/0!</v>
      </c>
      <c r="AT16" t="e">
        <f ca="1">AVERAGE(OFFSET(J$3,((ROW(J14)-1)*4)+1,0):OFFSET(J$3,((ROW(J14))*4),0))</f>
        <v>#DIV/0!</v>
      </c>
      <c r="AU16" t="e">
        <f ca="1">SQRT((AVERAGE(OFFSET(K$3,((ROW(K14)-1)*4)+1,0):OFFSET(K$3,((ROW(K14))*4),0))^2)+(STDEV(OFFSET(J$3,((ROW(J14)-1)*4)+1,0):OFFSET(J$3,((ROW(J14))*4),0)))^2)</f>
        <v>#DIV/0!</v>
      </c>
      <c r="AV16" t="e">
        <f ca="1">AVERAGE(OFFSET(L$3,((ROW(L14)-1)*4)+1,0):OFFSET(L$3,((ROW(L14))*4),0))</f>
        <v>#DIV/0!</v>
      </c>
      <c r="AW16" t="e">
        <f ca="1">SQRT((AVERAGE(OFFSET(M$3,((ROW(M14)-1)*4)+1,0):OFFSET(M$3,((ROW(M14))*4),0))^2)+(STDEV(OFFSET(L$3,((ROW(L14)-1)*4)+1,0):OFFSET(L$3,((ROW(L14))*4),0)))^2)</f>
        <v>#DIV/0!</v>
      </c>
      <c r="AX16" t="e">
        <f ca="1">AVERAGE(OFFSET(N$3,((ROW(N14)-1)*4)+1,0):OFFSET(N$3,((ROW(N14))*4),0))</f>
        <v>#DIV/0!</v>
      </c>
      <c r="AY16" t="e">
        <f ca="1">SQRT((AVERAGE(OFFSET(O$3,((ROW(O14)-1)*4)+1,0):OFFSET(O$3,((ROW(O14))*4),0))^2)+(STDEV(OFFSET(N$3,((ROW(N14)-1)*4)+1,0):OFFSET(N$3,((ROW(N14))*4),0)))^2)</f>
        <v>#DIV/0!</v>
      </c>
      <c r="AZ16" t="e">
        <f ca="1">AVERAGE(OFFSET(P$3,((ROW(P14)-1)*4)+1,0):OFFSET(P$3,((ROW(P14))*4),0))</f>
        <v>#DIV/0!</v>
      </c>
      <c r="BA16" t="e">
        <f ca="1">SQRT((AVERAGE(OFFSET(Q$3,((ROW(Q14)-1)*4)+1,0):OFFSET(Q$3,((ROW(Q14))*4),0))^2)+(STDEV(OFFSET(P$3,((ROW(P14)-1)*4)+1,0):OFFSET(P$3,((ROW(P14))*4),0)))^2)</f>
        <v>#DIV/0!</v>
      </c>
      <c r="BB16" t="e">
        <f ca="1">AVERAGE(OFFSET(R$3,((ROW(R14)-1)*4)+1,0):OFFSET(R$3,((ROW(R14))*4),0))</f>
        <v>#DIV/0!</v>
      </c>
      <c r="BC16" t="e">
        <f ca="1">SQRT((AVERAGE(OFFSET(S$3,((ROW(S14)-1)*4)+1,0):OFFSET(S$3,((ROW(S14))*4),0))^2)+(STDEV(OFFSET(R$3,((ROW(R14)-1)*4)+1,0):OFFSET(R$3,((ROW(R14))*4),0)))^2)</f>
        <v>#DIV/0!</v>
      </c>
      <c r="BD16" t="e">
        <f ca="1">AVERAGE(OFFSET(T$3,((ROW(T14)-1)*4)+1,0):OFFSET(T$3,((ROW(T14))*4),0))</f>
        <v>#DIV/0!</v>
      </c>
      <c r="BE16" t="e">
        <f ca="1">SQRT((AVERAGE(OFFSET(U$3,((ROW(U14)-1)*4)+1,0):OFFSET(U$3,((ROW(U14))*4),0))^2)+(STDEV(OFFSET(T$3,((ROW(T14)-1)*4)+1,0):OFFSET(T$3,((ROW(T14))*4),0)))^2)</f>
        <v>#DIV/0!</v>
      </c>
      <c r="BF16" t="e">
        <f ca="1">AVERAGE(OFFSET(V$3,((ROW(V14)-1)*4)+1,0):OFFSET(V$3,((ROW(V14))*4),0))</f>
        <v>#DIV/0!</v>
      </c>
      <c r="BG16" t="e">
        <f ca="1">SQRT((AVERAGE(OFFSET(W$3,((ROW(W14)-1)*4)+1,0):OFFSET(W$3,((ROW(W14))*4),0))^2)+(STDEV(OFFSET(V$3,((ROW(V14)-1)*4)+1,0):OFFSET(V$3,((ROW(V14))*4),0)))^2)</f>
        <v>#DIV/0!</v>
      </c>
      <c r="BH16" t="e">
        <f ca="1">AVERAGE(OFFSET(X$3,((ROW(X14)-1)*4)+1,0):OFFSET(X$3,((ROW(X14))*4),0))</f>
        <v>#DIV/0!</v>
      </c>
      <c r="BI16" t="e">
        <f ca="1">SQRT((AVERAGE(OFFSET(Y$3,((ROW(Y14)-1)*4)+1,0):OFFSET(Y$3,((ROW(Y14))*4),0))^2)+(STDEV(OFFSET(X$3,((ROW(X14)-1)*4)+1,0):OFFSET(X$3,((ROW(X14))*4),0)))^2)</f>
        <v>#DIV/0!</v>
      </c>
      <c r="BJ16" t="e">
        <f ca="1">AVERAGE(OFFSET(Z$3,((ROW(Z14)-1)*4)+1,0):OFFSET(Z$3,((ROW(Z14))*4),0))</f>
        <v>#DIV/0!</v>
      </c>
      <c r="BK16" t="e">
        <f ca="1">AVERAGE(OFFSET(AA$3,((ROW(AA14)-1)*4)+1,0):OFFSET(AA$3,((ROW(AA14))*4),0))</f>
        <v>#DIV/0!</v>
      </c>
      <c r="BL16" t="e">
        <f ca="1">AVERAGE(OFFSET(AB$3,((ROW(AB14)-1)*4)+1,0):OFFSET(AB$3,((ROW(AB14))*4),0))</f>
        <v>#DIV/0!</v>
      </c>
      <c r="BM16" t="e">
        <f ca="1">AVERAGE(OFFSET(AC$3,((ROW(AC14)-1)*4)+1,0):OFFSET(AC$3,((ROW(AC14))*4),0))</f>
        <v>#DIV/0!</v>
      </c>
      <c r="BN16" t="e">
        <f ca="1">AVERAGE(OFFSET(AD$3,((ROW(AD14)-1)*4)+1,0):OFFSET(AD$3,((ROW(AD14))*4),0))</f>
        <v>#DIV/0!</v>
      </c>
      <c r="BO16" t="e">
        <f ca="1">AVERAGE(OFFSET(AE$3,((ROW(AE14)-1)*4)+1,0):OFFSET(AE$3,((ROW(AE14))*4),0))</f>
        <v>#DIV/0!</v>
      </c>
      <c r="BP16" t="e">
        <f ca="1">AVERAGE(OFFSET(AF$3,((ROW(AF14)-1)*4)+1,0):OFFSET(AF$3,((ROW(AF14))*4),0))</f>
        <v>#DIV/0!</v>
      </c>
      <c r="BQ16" t="e">
        <f ca="1">AVERAGE(OFFSET(AG$3,((ROW(AG14)-1)*4)+1,0):OFFSET(AG$3,((ROW(AG14))*4),0))</f>
        <v>#DIV/0!</v>
      </c>
    </row>
    <row r="17" spans="1:69" x14ac:dyDescent="0.2">
      <c r="A17">
        <v>101458.042</v>
      </c>
      <c r="B17">
        <v>2.3738029999999999E-3</v>
      </c>
      <c r="C17">
        <v>0.84925810700000004</v>
      </c>
      <c r="D17">
        <v>0.47936685499999998</v>
      </c>
      <c r="E17">
        <v>297.75866141999995</v>
      </c>
      <c r="F17" s="2">
        <v>0.40999397507161955</v>
      </c>
      <c r="G17">
        <v>566.48097110000003</v>
      </c>
      <c r="H17">
        <v>61287.285759999999</v>
      </c>
      <c r="I17">
        <v>2759.1281520000002</v>
      </c>
      <c r="J17">
        <v>35.355114919999998</v>
      </c>
      <c r="K17">
        <v>89.003705479999994</v>
      </c>
      <c r="L17">
        <v>203517.0748</v>
      </c>
      <c r="M17">
        <v>11526.13285</v>
      </c>
      <c r="N17">
        <v>7870.0598470000004</v>
      </c>
      <c r="O17">
        <v>385.42777530000001</v>
      </c>
      <c r="P17">
        <v>167.29731039999999</v>
      </c>
      <c r="Q17">
        <v>19.498778959999999</v>
      </c>
      <c r="R17">
        <v>0.36395902800000002</v>
      </c>
      <c r="S17">
        <v>17.797638259999999</v>
      </c>
      <c r="T17">
        <v>0.53843558899999999</v>
      </c>
      <c r="U17">
        <v>0.35946675099999997</v>
      </c>
      <c r="V17">
        <v>-0.45020459400000001</v>
      </c>
      <c r="W17">
        <v>8.8989526459999997</v>
      </c>
      <c r="X17">
        <v>7.7187723999999999E-2</v>
      </c>
      <c r="Y17">
        <v>8.8989087700000002</v>
      </c>
      <c r="Z17">
        <v>30.853565339999999</v>
      </c>
      <c r="AA17">
        <v>17.857711429999998</v>
      </c>
      <c r="AB17">
        <v>-5.3255608000000003E-2</v>
      </c>
      <c r="AC17">
        <v>17.79763741</v>
      </c>
      <c r="AD17">
        <v>-3.0490495160000002</v>
      </c>
      <c r="AE17">
        <v>0.389796378</v>
      </c>
      <c r="AF17">
        <v>2.014760168</v>
      </c>
      <c r="AG17">
        <v>0.45619002199999997</v>
      </c>
      <c r="AH17" t="e">
        <f ca="1">AVERAGE(OFFSET(A$3,((ROW(A15)-1)*4)+1,0):OFFSET(A$3,((ROW(A15))*4),0))</f>
        <v>#DIV/0!</v>
      </c>
      <c r="AI17" t="e">
        <f ca="1">AVERAGE(OFFSET(B$3,((ROW(B15)-1)*4)+1,0):OFFSET(B$3,((ROW(B15))*4),0))</f>
        <v>#DIV/0!</v>
      </c>
      <c r="AJ17" t="e">
        <f ca="1">AVERAGE(OFFSET(C$3,((ROW(C15)-1)*4)+1,0):OFFSET(C$3,((ROW(C15))*4),0))</f>
        <v>#DIV/0!</v>
      </c>
      <c r="AK17" t="e">
        <f ca="1">AVERAGE(OFFSET(D$3,((ROW(D15)-1)*4)+1,0):OFFSET(D$3,((ROW(D15))*4),0))</f>
        <v>#DIV/0!</v>
      </c>
      <c r="AL17" t="e">
        <f t="shared" ca="1" si="1"/>
        <v>#DIV/0!</v>
      </c>
      <c r="AM17" t="s">
        <v>64</v>
      </c>
      <c r="AN17">
        <v>0.3</v>
      </c>
      <c r="AO17" t="e">
        <f ca="1">AVERAGE(OFFSET(E$3,((ROW(E15)-1)*4)+1,0):OFFSET(E$3,((ROW(E15))*4),0))</f>
        <v>#DIV/0!</v>
      </c>
      <c r="AP17" t="e">
        <f ca="1">AVERAGE(OFFSET(F$3,((ROW(F15)-1)*4)+1,0):OFFSET(F$3,((ROW(F15))*4),0))</f>
        <v>#DIV/0!</v>
      </c>
      <c r="AQ17" t="e">
        <f ca="1">AVERAGE(OFFSET(G$3,((ROW(G15)-1)*4)+1,0):OFFSET(G$3,((ROW(G15))*4),0))</f>
        <v>#DIV/0!</v>
      </c>
      <c r="AR17" t="e">
        <f ca="1">AVERAGE(OFFSET(H$3,((ROW(H15)-1)*4)+1,0):OFFSET(H$3,((ROW(H15))*4),0))</f>
        <v>#DIV/0!</v>
      </c>
      <c r="AS17" t="e">
        <f ca="1">SQRT((AVERAGE(OFFSET(I$3,((ROW(I15)-1)*4)+1,0):OFFSET(I$3,((ROW(I15))*4),0))^2)+(STDEV(OFFSET(H$3,((ROW(H15)-1)*4)+1,0):OFFSET(H$3,((ROW(H15))*4),0)))^2)</f>
        <v>#DIV/0!</v>
      </c>
      <c r="AT17" t="e">
        <f ca="1">AVERAGE(OFFSET(J$3,((ROW(J15)-1)*4)+1,0):OFFSET(J$3,((ROW(J15))*4),0))</f>
        <v>#DIV/0!</v>
      </c>
      <c r="AU17" t="e">
        <f ca="1">SQRT((AVERAGE(OFFSET(K$3,((ROW(K15)-1)*4)+1,0):OFFSET(K$3,((ROW(K15))*4),0))^2)+(STDEV(OFFSET(J$3,((ROW(J15)-1)*4)+1,0):OFFSET(J$3,((ROW(J15))*4),0)))^2)</f>
        <v>#DIV/0!</v>
      </c>
      <c r="AV17" t="e">
        <f ca="1">AVERAGE(OFFSET(L$3,((ROW(L15)-1)*4)+1,0):OFFSET(L$3,((ROW(L15))*4),0))</f>
        <v>#DIV/0!</v>
      </c>
      <c r="AW17" t="e">
        <f ca="1">SQRT((AVERAGE(OFFSET(M$3,((ROW(M15)-1)*4)+1,0):OFFSET(M$3,((ROW(M15))*4),0))^2)+(STDEV(OFFSET(L$3,((ROW(L15)-1)*4)+1,0):OFFSET(L$3,((ROW(L15))*4),0)))^2)</f>
        <v>#DIV/0!</v>
      </c>
      <c r="AX17" t="e">
        <f ca="1">AVERAGE(OFFSET(N$3,((ROW(N15)-1)*4)+1,0):OFFSET(N$3,((ROW(N15))*4),0))</f>
        <v>#DIV/0!</v>
      </c>
      <c r="AY17" t="e">
        <f ca="1">SQRT((AVERAGE(OFFSET(O$3,((ROW(O15)-1)*4)+1,0):OFFSET(O$3,((ROW(O15))*4),0))^2)+(STDEV(OFFSET(N$3,((ROW(N15)-1)*4)+1,0):OFFSET(N$3,((ROW(N15))*4),0)))^2)</f>
        <v>#DIV/0!</v>
      </c>
      <c r="AZ17" t="e">
        <f ca="1">AVERAGE(OFFSET(P$3,((ROW(P15)-1)*4)+1,0):OFFSET(P$3,((ROW(P15))*4),0))</f>
        <v>#DIV/0!</v>
      </c>
      <c r="BA17" t="e">
        <f ca="1">SQRT((AVERAGE(OFFSET(Q$3,((ROW(Q15)-1)*4)+1,0):OFFSET(Q$3,((ROW(Q15))*4),0))^2)+(STDEV(OFFSET(P$3,((ROW(P15)-1)*4)+1,0):OFFSET(P$3,((ROW(P15))*4),0)))^2)</f>
        <v>#DIV/0!</v>
      </c>
      <c r="BB17" t="e">
        <f ca="1">AVERAGE(OFFSET(R$3,((ROW(R15)-1)*4)+1,0):OFFSET(R$3,((ROW(R15))*4),0))</f>
        <v>#DIV/0!</v>
      </c>
      <c r="BC17" t="e">
        <f ca="1">SQRT((AVERAGE(OFFSET(S$3,((ROW(S15)-1)*4)+1,0):OFFSET(S$3,((ROW(S15))*4),0))^2)+(STDEV(OFFSET(R$3,((ROW(R15)-1)*4)+1,0):OFFSET(R$3,((ROW(R15))*4),0)))^2)</f>
        <v>#DIV/0!</v>
      </c>
      <c r="BD17" t="e">
        <f ca="1">AVERAGE(OFFSET(T$3,((ROW(T15)-1)*4)+1,0):OFFSET(T$3,((ROW(T15))*4),0))</f>
        <v>#DIV/0!</v>
      </c>
      <c r="BE17" t="e">
        <f ca="1">SQRT((AVERAGE(OFFSET(U$3,((ROW(U15)-1)*4)+1,0):OFFSET(U$3,((ROW(U15))*4),0))^2)+(STDEV(OFFSET(T$3,((ROW(T15)-1)*4)+1,0):OFFSET(T$3,((ROW(T15))*4),0)))^2)</f>
        <v>#DIV/0!</v>
      </c>
      <c r="BF17" t="e">
        <f ca="1">AVERAGE(OFFSET(V$3,((ROW(V15)-1)*4)+1,0):OFFSET(V$3,((ROW(V15))*4),0))</f>
        <v>#DIV/0!</v>
      </c>
      <c r="BG17" t="e">
        <f ca="1">SQRT((AVERAGE(OFFSET(W$3,((ROW(W15)-1)*4)+1,0):OFFSET(W$3,((ROW(W15))*4),0))^2)+(STDEV(OFFSET(V$3,((ROW(V15)-1)*4)+1,0):OFFSET(V$3,((ROW(V15))*4),0)))^2)</f>
        <v>#DIV/0!</v>
      </c>
      <c r="BH17" t="e">
        <f ca="1">AVERAGE(OFFSET(X$3,((ROW(X15)-1)*4)+1,0):OFFSET(X$3,((ROW(X15))*4),0))</f>
        <v>#DIV/0!</v>
      </c>
      <c r="BI17" t="e">
        <f ca="1">SQRT((AVERAGE(OFFSET(Y$3,((ROW(Y15)-1)*4)+1,0):OFFSET(Y$3,((ROW(Y15))*4),0))^2)+(STDEV(OFFSET(X$3,((ROW(X15)-1)*4)+1,0):OFFSET(X$3,((ROW(X15))*4),0)))^2)</f>
        <v>#DIV/0!</v>
      </c>
      <c r="BJ17" t="e">
        <f ca="1">AVERAGE(OFFSET(Z$3,((ROW(Z15)-1)*4)+1,0):OFFSET(Z$3,((ROW(Z15))*4),0))</f>
        <v>#DIV/0!</v>
      </c>
      <c r="BK17" t="e">
        <f ca="1">AVERAGE(OFFSET(AA$3,((ROW(AA15)-1)*4)+1,0):OFFSET(AA$3,((ROW(AA15))*4),0))</f>
        <v>#DIV/0!</v>
      </c>
      <c r="BL17" t="e">
        <f ca="1">AVERAGE(OFFSET(AB$3,((ROW(AB15)-1)*4)+1,0):OFFSET(AB$3,((ROW(AB15))*4),0))</f>
        <v>#DIV/0!</v>
      </c>
      <c r="BM17" t="e">
        <f ca="1">AVERAGE(OFFSET(AC$3,((ROW(AC15)-1)*4)+1,0):OFFSET(AC$3,((ROW(AC15))*4),0))</f>
        <v>#DIV/0!</v>
      </c>
      <c r="BN17" t="e">
        <f ca="1">AVERAGE(OFFSET(AD$3,((ROW(AD15)-1)*4)+1,0):OFFSET(AD$3,((ROW(AD15))*4),0))</f>
        <v>#DIV/0!</v>
      </c>
      <c r="BO17" t="e">
        <f ca="1">AVERAGE(OFFSET(AE$3,((ROW(AE15)-1)*4)+1,0):OFFSET(AE$3,((ROW(AE15))*4),0))</f>
        <v>#DIV/0!</v>
      </c>
      <c r="BP17" t="e">
        <f ca="1">AVERAGE(OFFSET(AF$3,((ROW(AF15)-1)*4)+1,0):OFFSET(AF$3,((ROW(AF15))*4),0))</f>
        <v>#DIV/0!</v>
      </c>
      <c r="BQ17" t="e">
        <f ca="1">AVERAGE(OFFSET(AG$3,((ROW(AG15)-1)*4)+1,0):OFFSET(AG$3,((ROW(AG15))*4),0))</f>
        <v>#DIV/0!</v>
      </c>
    </row>
    <row r="18" spans="1:69" x14ac:dyDescent="0.2">
      <c r="A18">
        <v>101458.042</v>
      </c>
      <c r="B18">
        <v>2.3779629999999999E-3</v>
      </c>
      <c r="C18">
        <v>0.85032477200000001</v>
      </c>
      <c r="D18">
        <v>0.47947538899999997</v>
      </c>
      <c r="E18">
        <v>297.73270676999999</v>
      </c>
      <c r="F18" s="2">
        <v>0.40957425063189151</v>
      </c>
      <c r="G18">
        <v>566.3136591</v>
      </c>
      <c r="H18">
        <v>61287.285759999999</v>
      </c>
      <c r="I18">
        <v>2759.1281520000002</v>
      </c>
      <c r="J18">
        <v>35.961505600000002</v>
      </c>
      <c r="K18">
        <v>89.035905659999997</v>
      </c>
      <c r="L18">
        <v>202573.7144</v>
      </c>
      <c r="M18">
        <v>11517.86975</v>
      </c>
      <c r="N18">
        <v>7699.6535009999998</v>
      </c>
      <c r="O18">
        <v>378.78443540000001</v>
      </c>
      <c r="P18">
        <v>168.4705319</v>
      </c>
      <c r="Q18">
        <v>19.53897572</v>
      </c>
      <c r="R18">
        <v>6.4175521999999999E-2</v>
      </c>
      <c r="S18">
        <v>17.803943619999998</v>
      </c>
      <c r="T18">
        <v>0.37710553600000002</v>
      </c>
      <c r="U18">
        <v>0.35927033600000002</v>
      </c>
      <c r="V18">
        <v>-1.0666836209999999</v>
      </c>
      <c r="W18">
        <v>8.9022489409999999</v>
      </c>
      <c r="X18">
        <v>-4.9078917E-2</v>
      </c>
      <c r="Y18">
        <v>8.9020668880000002</v>
      </c>
      <c r="Z18">
        <v>30.541856899999999</v>
      </c>
      <c r="AA18">
        <v>17.863202210000001</v>
      </c>
      <c r="AB18">
        <v>-1.2992757000000001E-2</v>
      </c>
      <c r="AC18">
        <v>17.803944739999999</v>
      </c>
      <c r="AD18">
        <v>-4.1130913260000002</v>
      </c>
      <c r="AE18">
        <v>0.41264958899999998</v>
      </c>
      <c r="AF18">
        <v>2.0709124480000001</v>
      </c>
      <c r="AG18">
        <v>0.45694922300000002</v>
      </c>
    </row>
    <row r="20" spans="1:69" x14ac:dyDescent="0.2">
      <c r="A20">
        <v>101458.042</v>
      </c>
      <c r="B20">
        <v>2.2581789999999999E-3</v>
      </c>
      <c r="C20">
        <v>0.89950348099999999</v>
      </c>
      <c r="D20">
        <v>0.47940117199999999</v>
      </c>
      <c r="E20">
        <v>297.71799999999996</v>
      </c>
      <c r="F20" s="2">
        <v>0.45859472713483523</v>
      </c>
      <c r="G20">
        <v>583.04288889999998</v>
      </c>
      <c r="H20">
        <v>63753.24078</v>
      </c>
      <c r="I20">
        <v>2710.6426980000001</v>
      </c>
      <c r="J20">
        <v>112.14256090000001</v>
      </c>
      <c r="K20">
        <v>86.987864450000004</v>
      </c>
      <c r="L20">
        <v>211244.48860000001</v>
      </c>
      <c r="M20">
        <v>11440.406349999999</v>
      </c>
      <c r="N20">
        <v>7688.5307810000004</v>
      </c>
      <c r="O20">
        <v>363.27846620000003</v>
      </c>
      <c r="P20">
        <v>114.3476926</v>
      </c>
      <c r="Q20">
        <v>18.140685980000001</v>
      </c>
      <c r="R20">
        <v>0.65240582999999996</v>
      </c>
      <c r="S20">
        <v>17.367253439999999</v>
      </c>
      <c r="T20">
        <v>0.83318089299999998</v>
      </c>
      <c r="U20">
        <v>0.35168564000000002</v>
      </c>
      <c r="V20">
        <v>-0.94205583299999995</v>
      </c>
      <c r="W20">
        <v>8.6838419370000004</v>
      </c>
      <c r="X20">
        <v>-6.5881623E-2</v>
      </c>
      <c r="Y20">
        <v>8.6837082690000003</v>
      </c>
      <c r="Z20">
        <v>30.277963620000001</v>
      </c>
      <c r="AA20">
        <v>17.42224847</v>
      </c>
      <c r="AB20">
        <v>0.124570869</v>
      </c>
      <c r="AC20">
        <v>17.367236609999999</v>
      </c>
      <c r="AD20">
        <v>-3.8845011839999999</v>
      </c>
      <c r="AE20">
        <v>0.39556920299999998</v>
      </c>
      <c r="AF20">
        <v>1.1942736119999999</v>
      </c>
      <c r="AG20">
        <v>0.439201012</v>
      </c>
    </row>
    <row r="21" spans="1:69" x14ac:dyDescent="0.2">
      <c r="A21">
        <v>101458.042</v>
      </c>
      <c r="B21">
        <v>2.266059E-3</v>
      </c>
      <c r="C21">
        <v>0.90040357900000001</v>
      </c>
      <c r="D21">
        <v>0.479380898</v>
      </c>
      <c r="E21">
        <v>297.63111111000001</v>
      </c>
      <c r="F21" s="2">
        <v>0.45799003816004341</v>
      </c>
      <c r="G21">
        <v>583.28074070000002</v>
      </c>
      <c r="H21">
        <v>63753.24078</v>
      </c>
      <c r="I21">
        <v>2710.6426980000001</v>
      </c>
      <c r="J21">
        <v>114.99518449999999</v>
      </c>
      <c r="K21">
        <v>87.04148816</v>
      </c>
      <c r="L21">
        <v>227832.3156</v>
      </c>
      <c r="M21">
        <v>12074.831899999999</v>
      </c>
      <c r="N21">
        <v>7869.3400810000003</v>
      </c>
      <c r="O21">
        <v>370.62226450000003</v>
      </c>
      <c r="P21">
        <v>110.7725207</v>
      </c>
      <c r="Q21">
        <v>18.099960400000001</v>
      </c>
      <c r="R21">
        <v>1.0281206789999999</v>
      </c>
      <c r="S21">
        <v>17.376593830000001</v>
      </c>
      <c r="T21">
        <v>0.36419345199999997</v>
      </c>
      <c r="U21">
        <v>0.350537194</v>
      </c>
      <c r="V21">
        <v>-0.50416638000000003</v>
      </c>
      <c r="W21">
        <v>8.6884057529999996</v>
      </c>
      <c r="X21">
        <v>-6.5495174000000003E-2</v>
      </c>
      <c r="Y21">
        <v>8.6883622710000008</v>
      </c>
      <c r="Z21">
        <v>32.497578320000002</v>
      </c>
      <c r="AA21">
        <v>17.439640470000001</v>
      </c>
      <c r="AB21">
        <v>1.7802034000000001E-2</v>
      </c>
      <c r="AC21">
        <v>17.376545440000001</v>
      </c>
      <c r="AD21">
        <v>-2.847787458</v>
      </c>
      <c r="AE21">
        <v>0.37589317300000002</v>
      </c>
      <c r="AF21">
        <v>1.256922511</v>
      </c>
      <c r="AG21">
        <v>0.43974491199999999</v>
      </c>
    </row>
    <row r="24" spans="1:69" x14ac:dyDescent="0.2">
      <c r="A24">
        <v>101458.042</v>
      </c>
      <c r="B24">
        <v>7.3939000000000001E-3</v>
      </c>
      <c r="C24">
        <v>0.94871438799999996</v>
      </c>
      <c r="D24">
        <v>0.47927954299999997</v>
      </c>
      <c r="E24">
        <v>297.93333332999998</v>
      </c>
      <c r="F24" s="2">
        <v>0.4959099152178279</v>
      </c>
      <c r="G24">
        <v>595.13750000000005</v>
      </c>
      <c r="H24">
        <v>63942.294269999999</v>
      </c>
      <c r="I24">
        <v>2733.403108</v>
      </c>
      <c r="J24">
        <v>167.1999438</v>
      </c>
      <c r="K24">
        <v>88.090100460000002</v>
      </c>
      <c r="L24">
        <v>221964.9792</v>
      </c>
      <c r="M24">
        <v>11965.41819</v>
      </c>
      <c r="N24">
        <v>7948.7390660000001</v>
      </c>
      <c r="O24">
        <v>378.04004579999997</v>
      </c>
      <c r="P24">
        <v>92.469048819999998</v>
      </c>
      <c r="Q24">
        <v>18.062561890000001</v>
      </c>
      <c r="R24">
        <v>1.4056012010000001</v>
      </c>
      <c r="S24">
        <v>17.550231140000001</v>
      </c>
      <c r="T24">
        <v>1.563601534</v>
      </c>
      <c r="U24">
        <v>0.360159387</v>
      </c>
      <c r="V24">
        <v>-0.61320406500000002</v>
      </c>
      <c r="W24">
        <v>8.7752220439999995</v>
      </c>
      <c r="X24">
        <v>-9.5463273000000001E-2</v>
      </c>
      <c r="Y24">
        <v>8.7751612829999992</v>
      </c>
      <c r="Z24">
        <v>34.033286029999999</v>
      </c>
      <c r="AA24">
        <v>17.620087959999999</v>
      </c>
      <c r="AB24">
        <v>2.2792301000000001E-2</v>
      </c>
      <c r="AC24">
        <v>17.550132099999999</v>
      </c>
      <c r="AD24">
        <v>-2.8872584039999998</v>
      </c>
      <c r="AE24">
        <v>0.38044729199999999</v>
      </c>
      <c r="AF24">
        <v>0.17577383999999999</v>
      </c>
      <c r="AG24">
        <v>0.44113874400000003</v>
      </c>
    </row>
    <row r="25" spans="1:69" x14ac:dyDescent="0.2">
      <c r="A25">
        <v>101458.042</v>
      </c>
      <c r="B25">
        <v>7.4238200000000002E-3</v>
      </c>
      <c r="C25">
        <v>0.95091366200000005</v>
      </c>
      <c r="D25">
        <v>0.479430525</v>
      </c>
      <c r="E25">
        <v>297.86075268999997</v>
      </c>
      <c r="F25" s="2">
        <v>0.49485388964322147</v>
      </c>
      <c r="G25">
        <v>595.11523299999999</v>
      </c>
      <c r="H25">
        <v>63942.294269999999</v>
      </c>
      <c r="I25">
        <v>2733.403108</v>
      </c>
      <c r="J25">
        <v>174.98518899999999</v>
      </c>
      <c r="K25">
        <v>88.141283819999998</v>
      </c>
      <c r="L25">
        <v>216724.9178</v>
      </c>
      <c r="M25">
        <v>11784.688679999999</v>
      </c>
      <c r="N25">
        <v>7777.9978339999998</v>
      </c>
      <c r="O25">
        <v>371.42983980000002</v>
      </c>
      <c r="P25">
        <v>91.715665729999998</v>
      </c>
      <c r="Q25">
        <v>18.060628080000001</v>
      </c>
      <c r="R25">
        <v>1.000327709</v>
      </c>
      <c r="S25">
        <v>17.55350958</v>
      </c>
      <c r="T25">
        <v>1.5406322670000001</v>
      </c>
      <c r="U25">
        <v>0.36007249699999999</v>
      </c>
      <c r="V25">
        <v>-1.015285947</v>
      </c>
      <c r="W25">
        <v>8.776980687</v>
      </c>
      <c r="X25">
        <v>-0.39986435799999998</v>
      </c>
      <c r="Y25">
        <v>8.7768548160000002</v>
      </c>
      <c r="Z25">
        <v>32.519546169999998</v>
      </c>
      <c r="AA25">
        <v>17.61770284</v>
      </c>
      <c r="AB25">
        <v>-4.1054057999999997E-2</v>
      </c>
      <c r="AC25">
        <v>17.553464420000001</v>
      </c>
      <c r="AD25">
        <v>-3.9060752939999999</v>
      </c>
      <c r="AE25">
        <v>0.40043974599999999</v>
      </c>
      <c r="AF25">
        <v>0.159799899</v>
      </c>
      <c r="AG25">
        <v>0.44121875799999999</v>
      </c>
    </row>
    <row r="26" spans="1:69" x14ac:dyDescent="0.2">
      <c r="A26">
        <v>101324.71999999999</v>
      </c>
      <c r="B26">
        <v>7.4862920000000003E-3</v>
      </c>
      <c r="C26">
        <v>0.95216964000000004</v>
      </c>
      <c r="D26">
        <v>0.47919581900000002</v>
      </c>
      <c r="E26">
        <v>298.21724137999996</v>
      </c>
      <c r="F26" s="2">
        <v>0.49334802219457513</v>
      </c>
      <c r="G26">
        <v>613.19540229999996</v>
      </c>
      <c r="H26">
        <v>62732.82746</v>
      </c>
      <c r="I26">
        <v>2836.4974080000002</v>
      </c>
      <c r="J26">
        <v>195.11869139999999</v>
      </c>
      <c r="K26">
        <v>92.631347689999998</v>
      </c>
      <c r="L26">
        <v>212219.24369999999</v>
      </c>
      <c r="M26">
        <v>12306.497380000001</v>
      </c>
      <c r="N26">
        <v>7804.1465989999997</v>
      </c>
      <c r="O26">
        <v>396.29655760000003</v>
      </c>
      <c r="P26">
        <v>71.11326871</v>
      </c>
      <c r="Q26">
        <v>18.756847459999999</v>
      </c>
      <c r="R26">
        <v>-0.725160692</v>
      </c>
      <c r="S26">
        <v>18.425893630000001</v>
      </c>
      <c r="T26">
        <v>8.3859896719999991</v>
      </c>
      <c r="U26">
        <v>0.55220970800000002</v>
      </c>
      <c r="V26">
        <v>-0.964126547</v>
      </c>
      <c r="W26">
        <v>9.2131083300000007</v>
      </c>
      <c r="X26">
        <v>0.62946670800000004</v>
      </c>
      <c r="Y26">
        <v>9.2130030010000006</v>
      </c>
      <c r="Z26">
        <v>41.048559150000003</v>
      </c>
      <c r="AA26">
        <v>18.536604929999999</v>
      </c>
      <c r="AB26">
        <v>0.21819722699999999</v>
      </c>
      <c r="AC26">
        <v>18.425851689999998</v>
      </c>
      <c r="AD26">
        <v>-4.230840004</v>
      </c>
      <c r="AE26">
        <v>0.42675579600000002</v>
      </c>
      <c r="AF26">
        <v>1.5057472009999999</v>
      </c>
      <c r="AG26">
        <v>0.46698368400000001</v>
      </c>
    </row>
    <row r="28" spans="1:69" x14ac:dyDescent="0.2">
      <c r="A28">
        <v>101458.042</v>
      </c>
      <c r="B28">
        <v>7.5421050000000003E-3</v>
      </c>
      <c r="C28">
        <v>0.99956177300000004</v>
      </c>
      <c r="D28">
        <v>0.47932021299999999</v>
      </c>
      <c r="E28">
        <v>297.86851851999995</v>
      </c>
      <c r="F28" s="2">
        <v>0.51548935423231335</v>
      </c>
      <c r="G28">
        <v>609.55802470000003</v>
      </c>
      <c r="H28">
        <v>64852.623599999999</v>
      </c>
      <c r="I28">
        <v>2507.8034809999999</v>
      </c>
      <c r="J28">
        <v>980.59378179999999</v>
      </c>
      <c r="K28">
        <v>88.35998386</v>
      </c>
      <c r="L28">
        <v>232853.4613</v>
      </c>
      <c r="M28">
        <v>10946.021549999999</v>
      </c>
      <c r="N28">
        <v>7648.2059490000001</v>
      </c>
      <c r="O28">
        <v>320.28121040000002</v>
      </c>
      <c r="P28">
        <v>24.81048114</v>
      </c>
      <c r="Q28">
        <v>15.810177919999999</v>
      </c>
      <c r="R28">
        <v>8.4499852139999998</v>
      </c>
      <c r="S28">
        <v>15.78202718</v>
      </c>
      <c r="T28">
        <v>1.213366078</v>
      </c>
      <c r="U28">
        <v>0.32143368999999999</v>
      </c>
      <c r="V28">
        <v>-0.67426527400000003</v>
      </c>
      <c r="W28">
        <v>7.8893609509999996</v>
      </c>
      <c r="X28">
        <v>-0.19526236499999999</v>
      </c>
      <c r="Y28">
        <v>7.8893043819999997</v>
      </c>
      <c r="Z28">
        <v>17.849526520000001</v>
      </c>
      <c r="AA28">
        <v>15.794795049999999</v>
      </c>
      <c r="AB28">
        <v>5.0449222000000002E-2</v>
      </c>
      <c r="AC28">
        <v>15.77841516</v>
      </c>
      <c r="AD28">
        <v>-2.523708853</v>
      </c>
      <c r="AE28">
        <v>0.33615031299999998</v>
      </c>
      <c r="AF28">
        <v>-0.35068334000000001</v>
      </c>
      <c r="AG28">
        <v>0.39722326000000002</v>
      </c>
    </row>
    <row r="29" spans="1:69" x14ac:dyDescent="0.2">
      <c r="A29">
        <v>101458.042</v>
      </c>
      <c r="B29">
        <v>7.543129E-3</v>
      </c>
      <c r="C29">
        <v>0.99985484300000005</v>
      </c>
      <c r="D29">
        <v>0.47932676200000002</v>
      </c>
      <c r="E29">
        <v>297.77580645</v>
      </c>
      <c r="F29" s="2">
        <v>0.51532725944609536</v>
      </c>
      <c r="G29">
        <v>603.63494619999994</v>
      </c>
      <c r="H29">
        <v>64852.623599999999</v>
      </c>
      <c r="I29">
        <v>2507.8034809999999</v>
      </c>
      <c r="J29">
        <v>993.12804649999998</v>
      </c>
      <c r="K29">
        <v>88.672388819999995</v>
      </c>
      <c r="L29">
        <v>226352.59289999999</v>
      </c>
      <c r="M29">
        <v>10744.71105</v>
      </c>
      <c r="N29">
        <v>7469.8404879999998</v>
      </c>
      <c r="O29">
        <v>314.19626340000002</v>
      </c>
      <c r="P29">
        <v>23.748712000000001</v>
      </c>
      <c r="Q29">
        <v>15.81320857</v>
      </c>
      <c r="R29">
        <v>8.8408069089999994</v>
      </c>
      <c r="S29">
        <v>15.787927079999999</v>
      </c>
      <c r="T29">
        <v>1.73442048</v>
      </c>
      <c r="U29">
        <v>0.32515483099999998</v>
      </c>
      <c r="V29">
        <v>-0.65550132299999997</v>
      </c>
      <c r="W29">
        <v>7.8921222899999997</v>
      </c>
      <c r="X29">
        <v>-0.375433831</v>
      </c>
      <c r="Y29">
        <v>7.892084315</v>
      </c>
      <c r="Z29">
        <v>17.133665579999999</v>
      </c>
      <c r="AA29">
        <v>15.79911789</v>
      </c>
      <c r="AB29">
        <v>0.12310441499999999</v>
      </c>
      <c r="AC29">
        <v>15.783943259999999</v>
      </c>
      <c r="AD29">
        <v>-3.2836949440000001</v>
      </c>
      <c r="AE29">
        <v>0.34753015300000001</v>
      </c>
      <c r="AF29">
        <v>-0.34799753900000002</v>
      </c>
      <c r="AG29">
        <v>0.39735685300000001</v>
      </c>
    </row>
    <row r="30" spans="1:69" x14ac:dyDescent="0.2">
      <c r="A30">
        <v>101324.71999999999</v>
      </c>
      <c r="B30">
        <v>7.580888E-3</v>
      </c>
      <c r="C30">
        <v>1.000036881</v>
      </c>
      <c r="D30">
        <v>0.47900724</v>
      </c>
      <c r="E30">
        <v>298.2483871</v>
      </c>
      <c r="F30" s="2">
        <v>0.51444470507092144</v>
      </c>
      <c r="G30">
        <v>623.19301080000002</v>
      </c>
      <c r="H30">
        <v>64391.732080000002</v>
      </c>
      <c r="I30">
        <v>2856.8391999999999</v>
      </c>
      <c r="J30">
        <v>914.41773160000002</v>
      </c>
      <c r="K30">
        <v>102.643168</v>
      </c>
      <c r="L30">
        <v>219705.6257</v>
      </c>
      <c r="M30">
        <v>12587.365400000001</v>
      </c>
      <c r="N30">
        <v>7483.3846919999996</v>
      </c>
      <c r="O30">
        <v>379.3775928</v>
      </c>
      <c r="P30">
        <v>21.64653143</v>
      </c>
      <c r="Q30">
        <v>18.484795869999999</v>
      </c>
      <c r="R30">
        <v>6.365089963</v>
      </c>
      <c r="S30">
        <v>18.45693146</v>
      </c>
      <c r="T30">
        <v>3.3999716960000002</v>
      </c>
      <c r="U30">
        <v>0.40482606599999998</v>
      </c>
      <c r="V30">
        <v>-0.86862116</v>
      </c>
      <c r="W30">
        <v>9.2273273440000008</v>
      </c>
      <c r="X30">
        <v>0.117524183</v>
      </c>
      <c r="Y30">
        <v>9.227210264</v>
      </c>
      <c r="Z30">
        <v>24.371846959999999</v>
      </c>
      <c r="AA30">
        <v>18.492969519999999</v>
      </c>
      <c r="AB30">
        <v>0.114086987</v>
      </c>
      <c r="AC30">
        <v>18.454341639999999</v>
      </c>
      <c r="AD30">
        <v>-4.1834726660000001</v>
      </c>
      <c r="AE30">
        <v>0.42555125300000002</v>
      </c>
      <c r="AF30">
        <v>0.89105087500000002</v>
      </c>
      <c r="AG30">
        <v>0.46413145900000002</v>
      </c>
    </row>
    <row r="31" spans="1:69" x14ac:dyDescent="0.2">
      <c r="A31">
        <v>101324.71999999999</v>
      </c>
      <c r="B31">
        <v>7.6274669999999998E-3</v>
      </c>
      <c r="C31">
        <v>1.001985036</v>
      </c>
      <c r="D31">
        <v>0.47913847700000001</v>
      </c>
      <c r="E31">
        <v>298.29555555999997</v>
      </c>
      <c r="F31" s="2">
        <v>0.51386254104306595</v>
      </c>
      <c r="G31">
        <v>623.29111109999997</v>
      </c>
      <c r="H31">
        <v>64391.732080000002</v>
      </c>
      <c r="I31">
        <v>2856.8391999999999</v>
      </c>
      <c r="J31">
        <v>953.61049409999998</v>
      </c>
      <c r="K31">
        <v>103.513498</v>
      </c>
      <c r="L31">
        <v>223658.22940000001</v>
      </c>
      <c r="M31">
        <v>12737.833339999999</v>
      </c>
      <c r="N31">
        <v>7744.4975590000004</v>
      </c>
      <c r="O31">
        <v>391.12120220000003</v>
      </c>
      <c r="P31">
        <v>19.15783386</v>
      </c>
      <c r="Q31">
        <v>18.49015498</v>
      </c>
      <c r="R31">
        <v>7.1245236700000003</v>
      </c>
      <c r="S31">
        <v>18.469667900000001</v>
      </c>
      <c r="T31">
        <v>4.3602992379999996</v>
      </c>
      <c r="U31">
        <v>0.42607402999999999</v>
      </c>
      <c r="V31">
        <v>-0.60356997800000001</v>
      </c>
      <c r="W31">
        <v>9.2333148390000002</v>
      </c>
      <c r="X31">
        <v>0.35541080899999999</v>
      </c>
      <c r="Y31">
        <v>9.2332643230000002</v>
      </c>
      <c r="Z31">
        <v>23.747864799999999</v>
      </c>
      <c r="AA31">
        <v>18.502930320000001</v>
      </c>
      <c r="AB31">
        <v>0.177223505</v>
      </c>
      <c r="AC31">
        <v>18.4664307</v>
      </c>
      <c r="AD31">
        <v>-3.0439684339999999</v>
      </c>
      <c r="AE31">
        <v>0.40105141999999999</v>
      </c>
      <c r="AF31">
        <v>0.85815876300000005</v>
      </c>
      <c r="AG31">
        <v>0.464287434</v>
      </c>
    </row>
    <row r="32" spans="1:69" x14ac:dyDescent="0.2">
      <c r="A32">
        <v>101324.71999999999</v>
      </c>
      <c r="B32">
        <v>7.9479570000000003E-3</v>
      </c>
      <c r="C32">
        <v>1.0466813610000001</v>
      </c>
      <c r="D32">
        <v>0.47937633499999999</v>
      </c>
      <c r="E32">
        <v>298.31330274999999</v>
      </c>
      <c r="F32" s="2">
        <v>0.51701049837059698</v>
      </c>
      <c r="G32">
        <v>623.99923550000005</v>
      </c>
      <c r="H32">
        <v>61881.132619999997</v>
      </c>
      <c r="I32">
        <v>2848.2747460000001</v>
      </c>
      <c r="J32">
        <v>5757.3121490000003</v>
      </c>
      <c r="K32">
        <v>302.24706700000002</v>
      </c>
      <c r="L32">
        <v>222059.27679999999</v>
      </c>
      <c r="M32">
        <v>12853.502179999999</v>
      </c>
      <c r="N32">
        <v>7016.5246880000004</v>
      </c>
      <c r="O32">
        <v>362.65248329999997</v>
      </c>
      <c r="P32">
        <v>3.3182993700000001</v>
      </c>
      <c r="Q32">
        <v>18.535880949999999</v>
      </c>
      <c r="R32">
        <v>9.7894685050000003</v>
      </c>
      <c r="S32">
        <v>18.541519619999999</v>
      </c>
      <c r="T32">
        <v>3.5962474879999999</v>
      </c>
      <c r="U32">
        <v>0.41129532800000002</v>
      </c>
      <c r="V32">
        <v>-0.83651706800000003</v>
      </c>
      <c r="W32">
        <v>9.2677410859999991</v>
      </c>
      <c r="X32">
        <v>0.25072850499999999</v>
      </c>
      <c r="Y32">
        <v>9.2676305039999995</v>
      </c>
      <c r="Z32">
        <v>2.7495475859999998</v>
      </c>
      <c r="AA32">
        <v>18.53565498</v>
      </c>
      <c r="AB32">
        <v>0.12673578599999999</v>
      </c>
      <c r="AC32">
        <v>18.53517673</v>
      </c>
      <c r="AD32">
        <v>-4.2190599610000001</v>
      </c>
      <c r="AE32">
        <v>0.42967401</v>
      </c>
      <c r="AF32">
        <v>0.68551362000000005</v>
      </c>
      <c r="AG32">
        <v>0.46537357800000001</v>
      </c>
    </row>
    <row r="33" spans="1:33" x14ac:dyDescent="0.2">
      <c r="A33">
        <v>101324.71999999999</v>
      </c>
      <c r="B33">
        <v>7.9484129999999997E-3</v>
      </c>
      <c r="C33">
        <v>1.046853681</v>
      </c>
      <c r="D33">
        <v>0.47935305499999997</v>
      </c>
      <c r="E33">
        <v>298.38833332999997</v>
      </c>
      <c r="F33" s="2">
        <v>0.51711232998694134</v>
      </c>
      <c r="G33">
        <v>625.53499999999997</v>
      </c>
      <c r="H33">
        <v>61881.132619999997</v>
      </c>
      <c r="I33">
        <v>2848.2747460000001</v>
      </c>
      <c r="J33">
        <v>5751.9575150000001</v>
      </c>
      <c r="K33">
        <v>300.79244019999999</v>
      </c>
      <c r="L33">
        <v>226585.14980000001</v>
      </c>
      <c r="M33">
        <v>13003.724679999999</v>
      </c>
      <c r="N33">
        <v>7232.6182699999999</v>
      </c>
      <c r="O33">
        <v>371.58136259999998</v>
      </c>
      <c r="P33">
        <v>2.1834177129999999</v>
      </c>
      <c r="Q33">
        <v>18.515031140000001</v>
      </c>
      <c r="R33">
        <v>9.8208259279999996</v>
      </c>
      <c r="S33">
        <v>18.521072620000002</v>
      </c>
      <c r="T33">
        <v>3.2180790890000002</v>
      </c>
      <c r="U33">
        <v>0.40294828399999999</v>
      </c>
      <c r="V33">
        <v>-0.50409147099999996</v>
      </c>
      <c r="W33">
        <v>9.2574533579999994</v>
      </c>
      <c r="X33">
        <v>0.40383041600000003</v>
      </c>
      <c r="Y33">
        <v>9.2574204949999999</v>
      </c>
      <c r="Z33">
        <v>3.0024989459999998</v>
      </c>
      <c r="AA33">
        <v>18.515305789999999</v>
      </c>
      <c r="AB33">
        <v>0.119836318</v>
      </c>
      <c r="AC33">
        <v>18.514736880000001</v>
      </c>
      <c r="AD33">
        <v>-3.0667398270000001</v>
      </c>
      <c r="AE33">
        <v>0.40331675299999997</v>
      </c>
      <c r="AF33">
        <v>0.69749044999999998</v>
      </c>
      <c r="AG33">
        <v>0.46489308800000001</v>
      </c>
    </row>
    <row r="34" spans="1:33" x14ac:dyDescent="0.2">
      <c r="A34">
        <v>101458.042</v>
      </c>
      <c r="B34">
        <v>7.9541769999999998E-3</v>
      </c>
      <c r="C34">
        <v>1.0495289350000001</v>
      </c>
      <c r="D34">
        <v>0.479347939</v>
      </c>
      <c r="E34">
        <v>297.66186440999996</v>
      </c>
      <c r="F34" s="2">
        <v>0.51628190507790872</v>
      </c>
      <c r="G34">
        <v>611.31779659999995</v>
      </c>
      <c r="H34">
        <v>61693.080990000002</v>
      </c>
      <c r="I34">
        <v>2360.5988849999999</v>
      </c>
      <c r="J34">
        <v>7115.7216410000001</v>
      </c>
      <c r="K34">
        <v>270.4147984</v>
      </c>
      <c r="L34">
        <v>228908.84150000001</v>
      </c>
      <c r="M34">
        <v>9751.0623030000006</v>
      </c>
      <c r="N34">
        <v>6863.6196460000001</v>
      </c>
      <c r="O34">
        <v>261.50315769999997</v>
      </c>
      <c r="P34">
        <v>2.2052038180000002</v>
      </c>
      <c r="Q34">
        <v>14.171812660000001</v>
      </c>
      <c r="R34">
        <v>9.6373886570000007</v>
      </c>
      <c r="S34">
        <v>14.175884829999999</v>
      </c>
      <c r="T34">
        <v>2.0656239950000002</v>
      </c>
      <c r="U34">
        <v>0.29461716100000002</v>
      </c>
      <c r="V34">
        <v>-0.41161313599999999</v>
      </c>
      <c r="W34">
        <v>7.0859159119999999</v>
      </c>
      <c r="X34">
        <v>7.6467175999999998E-2</v>
      </c>
      <c r="Y34">
        <v>7.085886704</v>
      </c>
      <c r="Z34">
        <v>2.5025057930000001</v>
      </c>
      <c r="AA34">
        <v>14.17187492</v>
      </c>
      <c r="AB34">
        <v>2.3649641999999998E-2</v>
      </c>
      <c r="AC34">
        <v>14.171612489999999</v>
      </c>
      <c r="AD34">
        <v>-2.203230354</v>
      </c>
      <c r="AE34">
        <v>0.29880645099999997</v>
      </c>
      <c r="AF34">
        <v>-0.39923646600000001</v>
      </c>
      <c r="AG34">
        <v>0.35698897099999999</v>
      </c>
    </row>
    <row r="35" spans="1:33" x14ac:dyDescent="0.2">
      <c r="A35">
        <v>101458.042</v>
      </c>
      <c r="B35">
        <v>7.9580290000000001E-3</v>
      </c>
      <c r="C35">
        <v>1.049793999</v>
      </c>
      <c r="D35">
        <v>0.47931713599999998</v>
      </c>
      <c r="E35">
        <v>297.69848485</v>
      </c>
      <c r="F35" s="2">
        <v>0.51618547470816445</v>
      </c>
      <c r="G35">
        <v>611.73080809999999</v>
      </c>
      <c r="H35">
        <v>61693.080990000002</v>
      </c>
      <c r="I35">
        <v>2360.5988849999999</v>
      </c>
      <c r="J35">
        <v>7059.655984</v>
      </c>
      <c r="K35">
        <v>269.0034268</v>
      </c>
      <c r="L35">
        <v>226036.13759999999</v>
      </c>
      <c r="M35">
        <v>9676.8213790000009</v>
      </c>
      <c r="N35">
        <v>6792.2634829999997</v>
      </c>
      <c r="O35">
        <v>259.53428050000002</v>
      </c>
      <c r="P35">
        <v>3.3712023840000001</v>
      </c>
      <c r="Q35">
        <v>14.17216878</v>
      </c>
      <c r="R35">
        <v>9.9335659659999997</v>
      </c>
      <c r="S35">
        <v>14.17623856</v>
      </c>
      <c r="T35">
        <v>2.2959190380000001</v>
      </c>
      <c r="U35">
        <v>0.29680306699999998</v>
      </c>
      <c r="V35">
        <v>-0.56008705400000003</v>
      </c>
      <c r="W35">
        <v>7.085964616</v>
      </c>
      <c r="X35">
        <v>-8.2133778000000005E-2</v>
      </c>
      <c r="Y35">
        <v>7.0859219500000004</v>
      </c>
      <c r="Z35">
        <v>2.029737409</v>
      </c>
      <c r="AA35">
        <v>14.171842180000001</v>
      </c>
      <c r="AB35">
        <v>7.1967181000000005E-2</v>
      </c>
      <c r="AC35">
        <v>14.171673459999999</v>
      </c>
      <c r="AD35">
        <v>-2.7718706329999998</v>
      </c>
      <c r="AE35">
        <v>0.30555625199999997</v>
      </c>
      <c r="AF35">
        <v>-0.424939489</v>
      </c>
      <c r="AG35">
        <v>0.357046264</v>
      </c>
    </row>
    <row r="36" spans="1:33" x14ac:dyDescent="0.2">
      <c r="A36">
        <v>101324.71999999999</v>
      </c>
      <c r="B36">
        <v>8.6996529999999999E-3</v>
      </c>
      <c r="C36">
        <v>1.096586243</v>
      </c>
      <c r="D36">
        <v>0.47941403300000002</v>
      </c>
      <c r="E36">
        <v>298.43518518999997</v>
      </c>
      <c r="F36" s="2">
        <v>0.49880137818658643</v>
      </c>
      <c r="G36">
        <v>620.72448559999998</v>
      </c>
      <c r="H36">
        <v>56565.61679</v>
      </c>
      <c r="I36">
        <v>2838.1617200000001</v>
      </c>
      <c r="J36">
        <v>13055.78419</v>
      </c>
      <c r="K36">
        <v>672.35254629999997</v>
      </c>
      <c r="L36">
        <v>225200.76130000001</v>
      </c>
      <c r="M36">
        <v>13192.603590000001</v>
      </c>
      <c r="N36">
        <v>6296.0029800000002</v>
      </c>
      <c r="O36">
        <v>334.2448018</v>
      </c>
      <c r="P36">
        <v>3.1829844399999998</v>
      </c>
      <c r="Q36">
        <v>18.538541089999999</v>
      </c>
      <c r="R36">
        <v>7.2230770550000001</v>
      </c>
      <c r="S36">
        <v>18.541434809999998</v>
      </c>
      <c r="T36">
        <v>3.660741813</v>
      </c>
      <c r="U36">
        <v>0.41395219300000002</v>
      </c>
      <c r="V36">
        <v>-0.85639518100000001</v>
      </c>
      <c r="W36">
        <v>9.2691009799999993</v>
      </c>
      <c r="X36">
        <v>0.32374393699999998</v>
      </c>
      <c r="Y36">
        <v>9.2689799599999994</v>
      </c>
      <c r="Z36">
        <v>2.4906358599999998</v>
      </c>
      <c r="AA36">
        <v>18.538275070000001</v>
      </c>
      <c r="AB36">
        <v>0.11100428699999999</v>
      </c>
      <c r="AC36">
        <v>18.53787371</v>
      </c>
      <c r="AD36">
        <v>-3.1131087869999998</v>
      </c>
      <c r="AE36">
        <v>0.40644196399999999</v>
      </c>
      <c r="AF36">
        <v>0.65131036399999997</v>
      </c>
      <c r="AG36">
        <v>0.46525953799999997</v>
      </c>
    </row>
    <row r="37" spans="1:33" x14ac:dyDescent="0.2">
      <c r="A37">
        <v>101324.71999999999</v>
      </c>
      <c r="B37">
        <v>8.7109479999999996E-3</v>
      </c>
      <c r="C37">
        <v>1.0979083709999999</v>
      </c>
      <c r="D37">
        <v>0.47948463200000002</v>
      </c>
      <c r="E37">
        <v>298.47247190999997</v>
      </c>
      <c r="F37" s="2">
        <v>0.49845988144914977</v>
      </c>
      <c r="G37">
        <v>620.40205990000004</v>
      </c>
      <c r="H37">
        <v>56565.61679</v>
      </c>
      <c r="I37">
        <v>992.51604020000002</v>
      </c>
      <c r="J37">
        <v>12958.51001</v>
      </c>
      <c r="K37">
        <v>296.25202910000002</v>
      </c>
      <c r="L37">
        <v>220217.87849999999</v>
      </c>
      <c r="M37">
        <v>8075.5022170000002</v>
      </c>
      <c r="N37">
        <v>6058.2845180000004</v>
      </c>
      <c r="O37">
        <v>161.05515320000001</v>
      </c>
      <c r="P37">
        <v>4.4732453479999998</v>
      </c>
      <c r="Q37">
        <v>18.596730659999999</v>
      </c>
      <c r="R37">
        <v>7.3550741000000004</v>
      </c>
      <c r="S37">
        <v>18.59716087</v>
      </c>
      <c r="T37">
        <v>3.4750234820000001</v>
      </c>
      <c r="U37">
        <v>0.379454978</v>
      </c>
      <c r="V37">
        <v>-0.99762185800000003</v>
      </c>
      <c r="W37">
        <v>9.2982676319999999</v>
      </c>
      <c r="X37">
        <v>0.25967522399999998</v>
      </c>
      <c r="Y37">
        <v>9.2982427259999998</v>
      </c>
      <c r="Z37">
        <v>2.0392164660000001</v>
      </c>
      <c r="AA37">
        <v>18.596531200000001</v>
      </c>
      <c r="AB37">
        <v>0.16561707000000001</v>
      </c>
      <c r="AC37">
        <v>18.596479909999999</v>
      </c>
      <c r="AD37">
        <v>-4.3061992230000001</v>
      </c>
      <c r="AE37">
        <v>0.38365914099999998</v>
      </c>
      <c r="AF37">
        <v>0.65860644499999998</v>
      </c>
      <c r="AG37">
        <v>0.465156452</v>
      </c>
    </row>
    <row r="38" spans="1:33" x14ac:dyDescent="0.2">
      <c r="A38">
        <v>101458.042</v>
      </c>
      <c r="B38">
        <v>8.7108210000000005E-3</v>
      </c>
      <c r="C38">
        <v>1.1002942920000001</v>
      </c>
      <c r="D38">
        <v>0.47938034000000002</v>
      </c>
      <c r="E38">
        <v>297.69897958999996</v>
      </c>
      <c r="F38" s="2">
        <v>0.49762732341248378</v>
      </c>
      <c r="G38">
        <v>604.51326529999994</v>
      </c>
      <c r="H38">
        <v>56288.612569999998</v>
      </c>
      <c r="I38">
        <v>2474.6986299999999</v>
      </c>
      <c r="J38">
        <v>13572.728730000001</v>
      </c>
      <c r="K38">
        <v>534.35205289999999</v>
      </c>
      <c r="L38">
        <v>231703.84390000001</v>
      </c>
      <c r="M38">
        <v>10361.545550000001</v>
      </c>
      <c r="N38">
        <v>5986.7897860000003</v>
      </c>
      <c r="O38">
        <v>244.4823705</v>
      </c>
      <c r="P38">
        <v>2.6288288469999999</v>
      </c>
      <c r="Q38">
        <v>14.477496500000001</v>
      </c>
      <c r="R38">
        <v>8.0792310520000008</v>
      </c>
      <c r="S38">
        <v>14.480463869999999</v>
      </c>
      <c r="T38">
        <v>3.1832503409999999</v>
      </c>
      <c r="U38">
        <v>0.31481767100000002</v>
      </c>
      <c r="V38">
        <v>-0.64536766499999998</v>
      </c>
      <c r="W38">
        <v>7.2387374439999999</v>
      </c>
      <c r="X38">
        <v>-0.12465469699999999</v>
      </c>
      <c r="Y38">
        <v>7.2386763380000003</v>
      </c>
      <c r="Z38">
        <v>1.965785839</v>
      </c>
      <c r="AA38">
        <v>14.477348490000001</v>
      </c>
      <c r="AB38">
        <v>5.8003133999999998E-2</v>
      </c>
      <c r="AC38">
        <v>14.47718034</v>
      </c>
      <c r="AD38">
        <v>-2.4847986980000001</v>
      </c>
      <c r="AE38">
        <v>0.30996000400000001</v>
      </c>
      <c r="AF38">
        <v>-0.44333660499999999</v>
      </c>
      <c r="AG38">
        <v>0.36477462999999999</v>
      </c>
    </row>
    <row r="39" spans="1:33" x14ac:dyDescent="0.2">
      <c r="A39">
        <v>101458.042</v>
      </c>
      <c r="B39">
        <v>8.7281660000000007E-3</v>
      </c>
      <c r="C39">
        <v>1.1012543589999999</v>
      </c>
      <c r="D39">
        <v>0.47935365000000002</v>
      </c>
      <c r="E39">
        <v>297.64803921999999</v>
      </c>
      <c r="F39" s="2">
        <v>0.49718310632648138</v>
      </c>
      <c r="G39">
        <v>602.52777779999997</v>
      </c>
      <c r="H39">
        <v>56288.612569999998</v>
      </c>
      <c r="I39">
        <v>2474.6986299999999</v>
      </c>
      <c r="J39">
        <v>13695.078729999999</v>
      </c>
      <c r="K39">
        <v>537.60477179999998</v>
      </c>
      <c r="L39">
        <v>226308.92240000001</v>
      </c>
      <c r="M39">
        <v>10157.067279999999</v>
      </c>
      <c r="N39">
        <v>6133.2970050000004</v>
      </c>
      <c r="O39">
        <v>249.30751720000001</v>
      </c>
      <c r="P39">
        <v>3.3165586949999999</v>
      </c>
      <c r="Q39">
        <v>14.477123929999999</v>
      </c>
      <c r="R39">
        <v>7.7918535919999998</v>
      </c>
      <c r="S39">
        <v>14.47964013</v>
      </c>
      <c r="T39">
        <v>2.2212018470000001</v>
      </c>
      <c r="U39">
        <v>0.30275075899999998</v>
      </c>
      <c r="V39">
        <v>-0.57148900899999999</v>
      </c>
      <c r="W39">
        <v>7.2384392569999996</v>
      </c>
      <c r="X39">
        <v>0.20562244499999999</v>
      </c>
      <c r="Y39">
        <v>7.2383812389999997</v>
      </c>
      <c r="Z39">
        <v>2.7443181860000001</v>
      </c>
      <c r="AA39">
        <v>14.476953099999999</v>
      </c>
      <c r="AB39">
        <v>6.8246623000000006E-2</v>
      </c>
      <c r="AC39">
        <v>14.476608499999999</v>
      </c>
      <c r="AD39">
        <v>-1.86387094</v>
      </c>
      <c r="AE39">
        <v>0.30266010199999999</v>
      </c>
      <c r="AF39">
        <v>-0.39419198900000002</v>
      </c>
      <c r="AG39">
        <v>0.36463722999999998</v>
      </c>
    </row>
    <row r="40" spans="1:33" x14ac:dyDescent="0.2">
      <c r="A40">
        <v>101391.38100000001</v>
      </c>
      <c r="B40">
        <v>2.9346770000000001E-3</v>
      </c>
      <c r="C40">
        <v>1.1493533389999999</v>
      </c>
      <c r="D40">
        <v>0.47923870800000001</v>
      </c>
      <c r="E40">
        <v>295.98709676999999</v>
      </c>
      <c r="F40" s="2">
        <v>0.46361594995557276</v>
      </c>
      <c r="G40">
        <v>633.39516130000004</v>
      </c>
      <c r="H40">
        <v>46960.529410000003</v>
      </c>
      <c r="I40">
        <v>0</v>
      </c>
      <c r="J40">
        <v>25889.013070000001</v>
      </c>
      <c r="K40">
        <v>50.06</v>
      </c>
      <c r="L40">
        <v>227614.76800000001</v>
      </c>
      <c r="M40">
        <v>3500.06</v>
      </c>
      <c r="N40">
        <v>3178.3386599999999</v>
      </c>
      <c r="O40">
        <v>50</v>
      </c>
      <c r="P40">
        <v>0.93006535899999998</v>
      </c>
      <c r="Q40">
        <v>10</v>
      </c>
      <c r="R40">
        <v>4.3930718950000003</v>
      </c>
      <c r="S40">
        <v>10</v>
      </c>
      <c r="T40">
        <v>3.7786192810000001</v>
      </c>
      <c r="U40">
        <v>0.2</v>
      </c>
      <c r="V40">
        <v>-0.58379084999999997</v>
      </c>
      <c r="W40">
        <v>5</v>
      </c>
      <c r="X40">
        <v>0.54403921600000005</v>
      </c>
      <c r="Y40">
        <v>5</v>
      </c>
      <c r="Z40">
        <v>0.75376143799999995</v>
      </c>
      <c r="AA40">
        <v>10</v>
      </c>
      <c r="AB40">
        <v>0.05</v>
      </c>
      <c r="AC40">
        <v>10</v>
      </c>
      <c r="AD40">
        <v>2.3739338349999999</v>
      </c>
      <c r="AE40">
        <v>0.2</v>
      </c>
      <c r="AF40">
        <v>-1.0156860750000001</v>
      </c>
      <c r="AG40">
        <v>0.25</v>
      </c>
    </row>
    <row r="41" spans="1:33" x14ac:dyDescent="0.2">
      <c r="A41">
        <v>100724.77100000001</v>
      </c>
      <c r="B41">
        <v>9.9248870000000003E-3</v>
      </c>
      <c r="C41">
        <v>1.149849809</v>
      </c>
      <c r="D41">
        <v>0.47954155999999998</v>
      </c>
      <c r="E41">
        <v>298.13023255999997</v>
      </c>
      <c r="F41" s="2">
        <v>0.46340058205872331</v>
      </c>
      <c r="G41">
        <v>624.54457360000004</v>
      </c>
      <c r="H41">
        <v>47090.129410000001</v>
      </c>
      <c r="I41">
        <v>0</v>
      </c>
      <c r="J41">
        <v>25445.148239999999</v>
      </c>
      <c r="K41">
        <v>50</v>
      </c>
      <c r="L41">
        <v>226584.49179999999</v>
      </c>
      <c r="M41">
        <v>3500</v>
      </c>
      <c r="N41">
        <v>3145.0038119999999</v>
      </c>
      <c r="O41">
        <v>50</v>
      </c>
      <c r="P41">
        <v>82.412400000000005</v>
      </c>
      <c r="Q41">
        <v>10</v>
      </c>
      <c r="R41">
        <v>4.366258824</v>
      </c>
      <c r="S41">
        <v>10</v>
      </c>
      <c r="T41">
        <v>1.2881258820000001</v>
      </c>
      <c r="U41">
        <v>0.2</v>
      </c>
      <c r="V41">
        <v>-0.23710588199999999</v>
      </c>
      <c r="W41">
        <v>5</v>
      </c>
      <c r="X41">
        <v>2.085395294</v>
      </c>
      <c r="Y41">
        <v>5</v>
      </c>
      <c r="Z41">
        <v>6.4778258820000003</v>
      </c>
      <c r="AA41">
        <v>10</v>
      </c>
      <c r="AB41">
        <v>-0.14823529399999999</v>
      </c>
      <c r="AC41">
        <v>10</v>
      </c>
      <c r="AD41">
        <v>2.3926434940000001</v>
      </c>
      <c r="AE41">
        <v>0.2</v>
      </c>
      <c r="AF41">
        <v>0.167123991</v>
      </c>
      <c r="AG41">
        <v>0.25</v>
      </c>
    </row>
    <row r="42" spans="1:33" x14ac:dyDescent="0.2">
      <c r="A42">
        <v>101724.686</v>
      </c>
      <c r="B42">
        <v>2.9497E-3</v>
      </c>
      <c r="C42">
        <v>1.149866759</v>
      </c>
      <c r="D42">
        <v>0.47937339099999998</v>
      </c>
      <c r="E42">
        <v>297.28552631999997</v>
      </c>
      <c r="F42" s="2">
        <v>0.46192074225124546</v>
      </c>
      <c r="G42">
        <v>616.15789470000004</v>
      </c>
      <c r="H42">
        <v>45878.464099999997</v>
      </c>
      <c r="I42">
        <v>0</v>
      </c>
      <c r="J42">
        <v>25449.443589999999</v>
      </c>
      <c r="K42">
        <v>50</v>
      </c>
      <c r="L42">
        <v>246818.68969999999</v>
      </c>
      <c r="M42">
        <v>3500</v>
      </c>
      <c r="N42">
        <v>3129.019538</v>
      </c>
      <c r="O42">
        <v>50</v>
      </c>
      <c r="P42">
        <v>1.9062564099999999</v>
      </c>
      <c r="Q42">
        <v>10</v>
      </c>
      <c r="R42">
        <v>4.5764358969999996</v>
      </c>
      <c r="S42">
        <v>10</v>
      </c>
      <c r="T42">
        <v>2.1547220509999998</v>
      </c>
      <c r="U42">
        <v>0.2</v>
      </c>
      <c r="V42">
        <v>-0.17074359</v>
      </c>
      <c r="W42">
        <v>5</v>
      </c>
      <c r="X42">
        <v>0.33277948699999998</v>
      </c>
      <c r="Y42">
        <v>5</v>
      </c>
      <c r="Z42">
        <v>1.5727410260000001</v>
      </c>
      <c r="AA42">
        <v>10</v>
      </c>
      <c r="AB42">
        <v>-3.7076922999999998E-2</v>
      </c>
      <c r="AC42">
        <v>10</v>
      </c>
      <c r="AD42">
        <v>2.224938919</v>
      </c>
      <c r="AE42">
        <v>0.2</v>
      </c>
      <c r="AF42">
        <v>-0.217403661</v>
      </c>
      <c r="AG42">
        <v>0.25</v>
      </c>
    </row>
    <row r="43" spans="1:33" x14ac:dyDescent="0.2">
      <c r="A43">
        <v>101391.38100000001</v>
      </c>
      <c r="B43">
        <v>2.9368060000000001E-3</v>
      </c>
      <c r="C43">
        <v>1.1498947479999999</v>
      </c>
      <c r="D43">
        <v>0.479359221</v>
      </c>
      <c r="E43">
        <v>296.22499999999997</v>
      </c>
      <c r="F43" s="2">
        <v>0.46402887596846493</v>
      </c>
      <c r="G43">
        <v>620.02708329999996</v>
      </c>
      <c r="H43">
        <v>48248.597540000002</v>
      </c>
      <c r="I43">
        <v>2639.159439</v>
      </c>
      <c r="J43">
        <v>24850.669109999999</v>
      </c>
      <c r="K43">
        <v>1008.485727</v>
      </c>
      <c r="L43">
        <v>222889.35550000001</v>
      </c>
      <c r="M43">
        <v>10321.217860000001</v>
      </c>
      <c r="N43">
        <v>3095.4304189999998</v>
      </c>
      <c r="O43">
        <v>144.31229260000001</v>
      </c>
      <c r="P43">
        <v>2.257124471</v>
      </c>
      <c r="Q43">
        <v>14.32091468</v>
      </c>
      <c r="R43">
        <v>4.7426928330000004</v>
      </c>
      <c r="S43">
        <v>14.321866030000001</v>
      </c>
      <c r="T43">
        <v>4.1545827260000001</v>
      </c>
      <c r="U43">
        <v>0.33011165399999998</v>
      </c>
      <c r="V43">
        <v>-0.69988107399999999</v>
      </c>
      <c r="W43">
        <v>7.1604524009999997</v>
      </c>
      <c r="X43">
        <v>0.19597768099999999</v>
      </c>
      <c r="Y43">
        <v>7.1603690430000002</v>
      </c>
      <c r="Z43">
        <v>0.63662778399999997</v>
      </c>
      <c r="AA43">
        <v>14.32067507</v>
      </c>
      <c r="AB43">
        <v>-5.1563442000000001E-2</v>
      </c>
      <c r="AC43">
        <v>14.320664219999999</v>
      </c>
      <c r="AD43">
        <v>-0.51950106699999998</v>
      </c>
      <c r="AE43">
        <v>0.28896662099999998</v>
      </c>
      <c r="AF43">
        <v>-1.9719793839999999</v>
      </c>
      <c r="AG43">
        <v>0.36920296499999999</v>
      </c>
    </row>
    <row r="44" spans="1:33" x14ac:dyDescent="0.2">
      <c r="A44">
        <v>101391.38100000001</v>
      </c>
      <c r="B44">
        <v>3.451895E-3</v>
      </c>
      <c r="C44">
        <v>1.199663846</v>
      </c>
      <c r="D44">
        <v>0.479420452</v>
      </c>
      <c r="E44">
        <v>296.39356435999997</v>
      </c>
      <c r="F44" s="2">
        <v>0.41459298154409335</v>
      </c>
      <c r="G44">
        <v>612.80280530000005</v>
      </c>
      <c r="H44">
        <v>45315.326639999999</v>
      </c>
      <c r="I44">
        <v>627.80778959999998</v>
      </c>
      <c r="J44">
        <v>29326.460859999999</v>
      </c>
      <c r="K44">
        <v>383.55852099999998</v>
      </c>
      <c r="L44">
        <v>217156.41399999999</v>
      </c>
      <c r="M44">
        <v>5725.321387</v>
      </c>
      <c r="N44">
        <v>1219.2260590000001</v>
      </c>
      <c r="O44">
        <v>73.115604579999996</v>
      </c>
      <c r="P44">
        <v>2.3643477540000002</v>
      </c>
      <c r="Q44">
        <v>14.283536659999999</v>
      </c>
      <c r="R44">
        <v>3.864800035</v>
      </c>
      <c r="S44">
        <v>14.28358955</v>
      </c>
      <c r="T44">
        <v>10.36986965</v>
      </c>
      <c r="U44">
        <v>0.31490938099999999</v>
      </c>
      <c r="V44">
        <v>-0.77340476300000005</v>
      </c>
      <c r="W44">
        <v>7.1417626170000004</v>
      </c>
      <c r="X44">
        <v>10.98760345</v>
      </c>
      <c r="Y44">
        <v>7.1431334560000002</v>
      </c>
      <c r="Z44">
        <v>1.0331421789999999</v>
      </c>
      <c r="AA44">
        <v>14.28351153</v>
      </c>
      <c r="AB44">
        <v>0.138130903</v>
      </c>
      <c r="AC44">
        <v>14.28350614</v>
      </c>
      <c r="AD44">
        <v>-0.38822796199999998</v>
      </c>
      <c r="AE44">
        <v>0.28577718600000002</v>
      </c>
      <c r="AF44">
        <v>-2.0614824600000001</v>
      </c>
      <c r="AG44">
        <v>0.35816990300000001</v>
      </c>
    </row>
    <row r="45" spans="1:33" x14ac:dyDescent="0.2">
      <c r="A45">
        <v>101391.38100000001</v>
      </c>
      <c r="B45">
        <v>3.455222E-3</v>
      </c>
      <c r="C45">
        <v>1.200250687</v>
      </c>
      <c r="D45">
        <v>0.47954721300000003</v>
      </c>
      <c r="E45">
        <v>296.38428570999997</v>
      </c>
      <c r="F45" s="2">
        <v>0.41452623938960476</v>
      </c>
      <c r="G45">
        <v>623.99095239999997</v>
      </c>
      <c r="H45">
        <v>44053.896359999999</v>
      </c>
      <c r="I45">
        <v>0</v>
      </c>
      <c r="J45">
        <v>30885.854340000002</v>
      </c>
      <c r="K45">
        <v>50.07</v>
      </c>
      <c r="L45">
        <v>225672.67230000001</v>
      </c>
      <c r="M45">
        <v>3500.07</v>
      </c>
      <c r="N45">
        <v>1225.391905</v>
      </c>
      <c r="O45">
        <v>50</v>
      </c>
      <c r="P45">
        <v>0.50336134499999996</v>
      </c>
      <c r="Q45">
        <v>10</v>
      </c>
      <c r="R45">
        <v>3.2589075630000002</v>
      </c>
      <c r="S45">
        <v>10</v>
      </c>
      <c r="T45">
        <v>9.2289249299999998</v>
      </c>
      <c r="U45">
        <v>0.2</v>
      </c>
      <c r="V45">
        <v>-0.38473389400000002</v>
      </c>
      <c r="W45">
        <v>5</v>
      </c>
      <c r="X45">
        <v>11.13301401</v>
      </c>
      <c r="Y45">
        <v>5</v>
      </c>
      <c r="Z45">
        <v>0.92814845899999998</v>
      </c>
      <c r="AA45">
        <v>10</v>
      </c>
      <c r="AB45">
        <v>7.9943977999999999E-2</v>
      </c>
      <c r="AC45">
        <v>10</v>
      </c>
      <c r="AD45">
        <v>3.0686602839999999</v>
      </c>
      <c r="AE45">
        <v>0.2</v>
      </c>
      <c r="AF45">
        <v>-1.1043402120000001</v>
      </c>
      <c r="AG45">
        <v>0.25</v>
      </c>
    </row>
    <row r="46" spans="1:33" x14ac:dyDescent="0.2">
      <c r="A46">
        <v>101724.686</v>
      </c>
      <c r="B46">
        <v>3.485943E-3</v>
      </c>
      <c r="C46">
        <v>1.2013682219999999</v>
      </c>
      <c r="D46">
        <v>0.479428723</v>
      </c>
      <c r="E46">
        <v>297.31666666999996</v>
      </c>
      <c r="F46" s="2">
        <v>0.41204903013476435</v>
      </c>
      <c r="G46">
        <v>606.45338159999994</v>
      </c>
      <c r="H46">
        <v>42359.769719999997</v>
      </c>
      <c r="I46">
        <v>0</v>
      </c>
      <c r="J46">
        <v>30052.0661</v>
      </c>
      <c r="K46">
        <v>50</v>
      </c>
      <c r="L46">
        <v>257456.35389999999</v>
      </c>
      <c r="M46">
        <v>3500</v>
      </c>
      <c r="N46">
        <v>1168.3985290000001</v>
      </c>
      <c r="O46">
        <v>50</v>
      </c>
      <c r="P46">
        <v>1.3682515989999999</v>
      </c>
      <c r="Q46">
        <v>10</v>
      </c>
      <c r="R46">
        <v>3.4324946700000001</v>
      </c>
      <c r="S46">
        <v>10</v>
      </c>
      <c r="T46">
        <v>8.6508528780000002</v>
      </c>
      <c r="U46">
        <v>0.2</v>
      </c>
      <c r="V46">
        <v>7.575693E-2</v>
      </c>
      <c r="W46">
        <v>5</v>
      </c>
      <c r="X46">
        <v>10.63417271</v>
      </c>
      <c r="Y46">
        <v>5</v>
      </c>
      <c r="Z46">
        <v>1.432550107</v>
      </c>
      <c r="AA46">
        <v>10</v>
      </c>
      <c r="AB46">
        <v>1.5309168E-2</v>
      </c>
      <c r="AC46">
        <v>10</v>
      </c>
      <c r="AD46">
        <v>2.8035063089999999</v>
      </c>
      <c r="AE46">
        <v>0.2</v>
      </c>
      <c r="AF46">
        <v>-0.28276062000000002</v>
      </c>
      <c r="AG46">
        <v>0.25</v>
      </c>
    </row>
    <row r="48" spans="1:33" x14ac:dyDescent="0.2">
      <c r="A48">
        <v>100724.77100000001</v>
      </c>
      <c r="B48">
        <v>1.4218982999999999E-2</v>
      </c>
      <c r="C48">
        <v>1.249309877</v>
      </c>
      <c r="D48">
        <v>0.47939114100000002</v>
      </c>
      <c r="E48">
        <v>298.39649122999998</v>
      </c>
      <c r="F48" s="2">
        <v>0.3563731904480662</v>
      </c>
      <c r="G48">
        <v>604.04619879999996</v>
      </c>
      <c r="H48">
        <v>46071.877189999999</v>
      </c>
      <c r="I48">
        <v>0</v>
      </c>
      <c r="J48">
        <v>36441.622810000001</v>
      </c>
      <c r="K48">
        <v>50</v>
      </c>
      <c r="L48">
        <v>223227.49470000001</v>
      </c>
      <c r="M48">
        <v>3500</v>
      </c>
      <c r="N48">
        <v>122.0069333</v>
      </c>
      <c r="O48">
        <v>5</v>
      </c>
      <c r="P48">
        <v>1.2520701750000001</v>
      </c>
      <c r="Q48">
        <v>10</v>
      </c>
      <c r="R48">
        <v>7.2131052630000001</v>
      </c>
      <c r="S48">
        <v>10</v>
      </c>
      <c r="T48">
        <v>665.78194740000004</v>
      </c>
      <c r="U48">
        <v>50</v>
      </c>
      <c r="V48">
        <v>0.330385965</v>
      </c>
      <c r="W48">
        <v>5</v>
      </c>
      <c r="X48">
        <v>445.83280000000002</v>
      </c>
      <c r="Y48">
        <v>5</v>
      </c>
      <c r="Z48">
        <v>11.33921754</v>
      </c>
      <c r="AA48">
        <v>10</v>
      </c>
      <c r="AB48">
        <v>1.279263158</v>
      </c>
      <c r="AC48">
        <v>10</v>
      </c>
      <c r="AD48">
        <v>3.7248028199999998</v>
      </c>
      <c r="AE48">
        <v>0.2</v>
      </c>
      <c r="AF48">
        <v>-5.1097186000000003E-2</v>
      </c>
      <c r="AG48">
        <v>0.25</v>
      </c>
    </row>
    <row r="49" spans="1:33" x14ac:dyDescent="0.2">
      <c r="A49">
        <v>101724.686</v>
      </c>
      <c r="B49">
        <v>4.2272580000000002E-3</v>
      </c>
      <c r="C49">
        <v>1.249486358</v>
      </c>
      <c r="D49">
        <v>0.47934147100000002</v>
      </c>
      <c r="E49">
        <v>297.52912087999999</v>
      </c>
      <c r="F49" s="2">
        <v>0.3551914988006431</v>
      </c>
      <c r="G49">
        <v>595.809707</v>
      </c>
      <c r="H49">
        <v>46407.05934</v>
      </c>
      <c r="I49">
        <v>0</v>
      </c>
      <c r="J49">
        <v>36472.729670000001</v>
      </c>
      <c r="K49">
        <v>50</v>
      </c>
      <c r="L49">
        <v>223833.18239999999</v>
      </c>
      <c r="M49">
        <v>3500</v>
      </c>
      <c r="N49">
        <v>126.53273849999999</v>
      </c>
      <c r="O49">
        <v>5</v>
      </c>
      <c r="P49">
        <v>0.92949450499999997</v>
      </c>
      <c r="Q49">
        <v>10</v>
      </c>
      <c r="R49">
        <v>6.7776483519999999</v>
      </c>
      <c r="S49">
        <v>10</v>
      </c>
      <c r="T49">
        <v>637.85338460000003</v>
      </c>
      <c r="U49">
        <v>50</v>
      </c>
      <c r="V49">
        <v>0.56441758200000003</v>
      </c>
      <c r="W49">
        <v>5</v>
      </c>
      <c r="X49">
        <v>415.00058899999999</v>
      </c>
      <c r="Y49">
        <v>5</v>
      </c>
      <c r="Z49">
        <v>10.70865055</v>
      </c>
      <c r="AA49">
        <v>10</v>
      </c>
      <c r="AB49">
        <v>1.226571429</v>
      </c>
      <c r="AC49">
        <v>10</v>
      </c>
      <c r="AD49">
        <v>3.6923464969999999</v>
      </c>
      <c r="AE49">
        <v>0.2</v>
      </c>
      <c r="AF49">
        <v>-0.35720015799999999</v>
      </c>
      <c r="AG49">
        <v>0.25</v>
      </c>
    </row>
    <row r="52" spans="1:33" x14ac:dyDescent="0.2">
      <c r="A52">
        <v>101391.38100000001</v>
      </c>
      <c r="B52">
        <v>4.2086440000000001E-3</v>
      </c>
      <c r="C52">
        <v>1.2497819400000001</v>
      </c>
      <c r="D52">
        <v>0.47943077699999997</v>
      </c>
      <c r="E52">
        <v>296.53593749999999</v>
      </c>
      <c r="F52" s="2">
        <v>0.35673873407038759</v>
      </c>
      <c r="G52">
        <v>599.71770830000003</v>
      </c>
      <c r="H52">
        <v>47275.836649999997</v>
      </c>
      <c r="I52">
        <v>637.55732209999996</v>
      </c>
      <c r="J52">
        <v>35371.651720000002</v>
      </c>
      <c r="K52">
        <v>472.97247220000003</v>
      </c>
      <c r="L52">
        <v>215870.79019999999</v>
      </c>
      <c r="M52">
        <v>5821.237803</v>
      </c>
      <c r="N52">
        <v>114.6650982</v>
      </c>
      <c r="O52">
        <v>7.4057021030000003</v>
      </c>
      <c r="P52">
        <v>2.093296059</v>
      </c>
      <c r="Q52">
        <v>14.498493590000001</v>
      </c>
      <c r="R52">
        <v>7.5904949430000004</v>
      </c>
      <c r="S52">
        <v>14.498809939999999</v>
      </c>
      <c r="T52">
        <v>755.82002899999998</v>
      </c>
      <c r="U52">
        <v>73.176903190000004</v>
      </c>
      <c r="V52">
        <v>-0.48227921699999998</v>
      </c>
      <c r="W52">
        <v>7.2492395859999998</v>
      </c>
      <c r="X52">
        <v>454.95737939999998</v>
      </c>
      <c r="Y52">
        <v>9.4169542659999994</v>
      </c>
      <c r="Z52">
        <v>7.5928703210000004</v>
      </c>
      <c r="AA52">
        <v>14.49881016</v>
      </c>
      <c r="AB52">
        <v>1.453722145</v>
      </c>
      <c r="AC52">
        <v>14.498480410000001</v>
      </c>
      <c r="AD52">
        <v>0.376543501</v>
      </c>
      <c r="AE52">
        <v>0.29005314599999998</v>
      </c>
      <c r="AF52">
        <v>-2.1959727849999999</v>
      </c>
      <c r="AG52">
        <v>0.36373158900000002</v>
      </c>
    </row>
    <row r="53" spans="1:33" x14ac:dyDescent="0.2">
      <c r="A53">
        <v>101391.38100000001</v>
      </c>
      <c r="B53">
        <v>4.2100810000000001E-3</v>
      </c>
      <c r="C53">
        <v>1.250006301</v>
      </c>
      <c r="D53">
        <v>0.47947694800000001</v>
      </c>
      <c r="E53">
        <v>296.51901407999998</v>
      </c>
      <c r="F53" s="2">
        <v>0.35670661363382278</v>
      </c>
      <c r="G53">
        <v>601.53779340000006</v>
      </c>
      <c r="H53">
        <v>47275.836649999997</v>
      </c>
      <c r="I53">
        <v>2671.3916170000002</v>
      </c>
      <c r="J53">
        <v>35618.793389999999</v>
      </c>
      <c r="K53">
        <v>1468.022113</v>
      </c>
      <c r="L53">
        <v>220087.77420000001</v>
      </c>
      <c r="M53">
        <v>10381.815060000001</v>
      </c>
      <c r="N53">
        <v>113.11566240000001</v>
      </c>
      <c r="O53">
        <v>8.606451796</v>
      </c>
      <c r="P53">
        <v>2.5368354700000002</v>
      </c>
      <c r="Q53">
        <v>14.48486585</v>
      </c>
      <c r="R53">
        <v>6.9967002389999999</v>
      </c>
      <c r="S53">
        <v>14.48726845</v>
      </c>
      <c r="T53">
        <v>760.87766959999999</v>
      </c>
      <c r="U53">
        <v>78.902698189999995</v>
      </c>
      <c r="V53">
        <v>-0.193394283</v>
      </c>
      <c r="W53">
        <v>7.2423219010000004</v>
      </c>
      <c r="X53">
        <v>455.59365489999999</v>
      </c>
      <c r="Y53">
        <v>20.097987360000001</v>
      </c>
      <c r="Z53">
        <v>8.8269123179999998</v>
      </c>
      <c r="AA53">
        <v>14.48892751</v>
      </c>
      <c r="AB53">
        <v>1.5114044120000001</v>
      </c>
      <c r="AC53">
        <v>14.4846424</v>
      </c>
      <c r="AD53">
        <v>1.0451890559999999</v>
      </c>
      <c r="AE53">
        <v>0.29326154199999999</v>
      </c>
      <c r="AF53">
        <v>-2.1398950999999999</v>
      </c>
      <c r="AG53">
        <v>0.37531139899999999</v>
      </c>
    </row>
    <row r="54" spans="1:33" x14ac:dyDescent="0.2">
      <c r="A54">
        <v>101391.38100000001</v>
      </c>
      <c r="B54">
        <v>4.2098869999999998E-3</v>
      </c>
      <c r="C54">
        <v>1.2500876350000001</v>
      </c>
      <c r="D54">
        <v>0.479526903</v>
      </c>
      <c r="E54">
        <v>296.51031745999995</v>
      </c>
      <c r="F54" s="2">
        <v>0.3566929407792912</v>
      </c>
      <c r="G54">
        <v>610.80238099999997</v>
      </c>
      <c r="H54">
        <v>45691.868499999997</v>
      </c>
      <c r="I54">
        <v>0</v>
      </c>
      <c r="J54">
        <v>36224.220179999997</v>
      </c>
      <c r="K54">
        <v>50.08</v>
      </c>
      <c r="L54">
        <v>222367.14679999999</v>
      </c>
      <c r="M54">
        <v>3500.08</v>
      </c>
      <c r="N54">
        <v>109.5487309</v>
      </c>
      <c r="O54">
        <v>5</v>
      </c>
      <c r="P54">
        <v>1.2811009170000001</v>
      </c>
      <c r="Q54">
        <v>10</v>
      </c>
      <c r="R54">
        <v>6.8127828749999999</v>
      </c>
      <c r="S54">
        <v>10</v>
      </c>
      <c r="T54">
        <v>727.37198780000006</v>
      </c>
      <c r="U54">
        <v>50</v>
      </c>
      <c r="V54">
        <v>0.40287461800000002</v>
      </c>
      <c r="W54">
        <v>5</v>
      </c>
      <c r="X54">
        <v>471.98399389999997</v>
      </c>
      <c r="Y54">
        <v>5</v>
      </c>
      <c r="Z54">
        <v>15.02410703</v>
      </c>
      <c r="AA54">
        <v>10</v>
      </c>
      <c r="AB54">
        <v>1.5048929660000001</v>
      </c>
      <c r="AC54">
        <v>10</v>
      </c>
      <c r="AD54">
        <v>3.735957736</v>
      </c>
      <c r="AE54">
        <v>0.2</v>
      </c>
      <c r="AF54">
        <v>-1.1722439529999999</v>
      </c>
      <c r="AG54">
        <v>0.25</v>
      </c>
    </row>
  </sheetData>
  <autoFilter ref="A1:LQ105">
    <sortState xmlns:xlrd2="http://schemas.microsoft.com/office/spreadsheetml/2017/richdata2" ref="A2:LQ105">
      <sortCondition ref="C1:C105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30_ch4_nh3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2023-08-24T16:53:40Z</dcterms:created>
  <dcterms:modified xsi:type="dcterms:W3CDTF">2023-08-24T18:57:05Z</dcterms:modified>
</cp:coreProperties>
</file>