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veloper/transport-spherical/resources/input/stagnation/CH4_NH3/"/>
    </mc:Choice>
  </mc:AlternateContent>
  <xr:revisionPtr revIDLastSave="0" documentId="13_ncr:1_{092FBB67-9ED2-BE4B-9635-E19CFF3DDB03}" xr6:coauthVersionLast="47" xr6:coauthVersionMax="47" xr10:uidLastSave="{00000000-0000-0000-0000-000000000000}"/>
  <bookViews>
    <workbookView xWindow="0" yWindow="760" windowWidth="30240" windowHeight="17140" xr2:uid="{3EE0DCB7-C210-924A-A5DE-691BF3640D7B}"/>
  </bookViews>
  <sheets>
    <sheet name="Sheet1" sheetId="1" r:id="rId1"/>
    <sheet name="Sheet2" sheetId="2" r:id="rId2"/>
  </sheets>
  <definedNames>
    <definedName name="_xlnm._FilterDatabase" localSheetId="0" hidden="1">Sheet1!$B$1:$HA$108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BJ4" i="1" l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3" i="1"/>
  <c r="BD3" i="1"/>
  <c r="AZ3" i="1"/>
  <c r="BB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3" i="1"/>
  <c r="AW3" i="1"/>
  <c r="AV3" i="1"/>
  <c r="AV7" i="1"/>
  <c r="AV8" i="1"/>
  <c r="AV9" i="1"/>
  <c r="AV10" i="1"/>
  <c r="AV11" i="1"/>
  <c r="AV12" i="1"/>
  <c r="AV13" i="1"/>
  <c r="AV14" i="1"/>
  <c r="AV15" i="1"/>
  <c r="AV16" i="1"/>
  <c r="AV17" i="1"/>
  <c r="AV4" i="1"/>
  <c r="AV5" i="1"/>
  <c r="AV6" i="1"/>
  <c r="AW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I4" i="1"/>
  <c r="AJ4" i="1"/>
  <c r="AK4" i="1"/>
  <c r="AL4" i="1"/>
  <c r="AM4" i="1" s="1"/>
  <c r="AP4" i="1"/>
  <c r="AQ4" i="1"/>
  <c r="AR4" i="1"/>
  <c r="AS4" i="1"/>
  <c r="AU4" i="1"/>
  <c r="AW4" i="1"/>
  <c r="AY4" i="1"/>
  <c r="BA4" i="1"/>
  <c r="BC4" i="1"/>
  <c r="BE4" i="1"/>
  <c r="BG4" i="1"/>
  <c r="BI4" i="1"/>
  <c r="BK4" i="1"/>
  <c r="BL4" i="1"/>
  <c r="BM4" i="1"/>
  <c r="BN4" i="1"/>
  <c r="BO4" i="1"/>
  <c r="BP4" i="1"/>
  <c r="BQ4" i="1"/>
  <c r="BR4" i="1"/>
  <c r="AI5" i="1"/>
  <c r="AJ5" i="1"/>
  <c r="AK5" i="1"/>
  <c r="AL5" i="1"/>
  <c r="AM5" i="1" s="1"/>
  <c r="AP5" i="1"/>
  <c r="AQ5" i="1"/>
  <c r="AR5" i="1"/>
  <c r="AS5" i="1"/>
  <c r="AU5" i="1"/>
  <c r="AW5" i="1"/>
  <c r="AY5" i="1"/>
  <c r="BA5" i="1"/>
  <c r="BC5" i="1"/>
  <c r="BE5" i="1"/>
  <c r="BG5" i="1"/>
  <c r="BI5" i="1"/>
  <c r="BK5" i="1"/>
  <c r="BL5" i="1"/>
  <c r="BM5" i="1"/>
  <c r="BN5" i="1"/>
  <c r="BO5" i="1"/>
  <c r="BP5" i="1"/>
  <c r="BQ5" i="1"/>
  <c r="BR5" i="1"/>
  <c r="AI6" i="1"/>
  <c r="AJ6" i="1"/>
  <c r="AK6" i="1"/>
  <c r="AL6" i="1"/>
  <c r="AM6" i="1" s="1"/>
  <c r="AP6" i="1"/>
  <c r="AQ6" i="1"/>
  <c r="AR6" i="1"/>
  <c r="AS6" i="1"/>
  <c r="AU6" i="1"/>
  <c r="AW6" i="1"/>
  <c r="AY6" i="1"/>
  <c r="BA6" i="1"/>
  <c r="BC6" i="1"/>
  <c r="BE6" i="1"/>
  <c r="BG6" i="1"/>
  <c r="BI6" i="1"/>
  <c r="BK6" i="1"/>
  <c r="BL6" i="1"/>
  <c r="BM6" i="1"/>
  <c r="BN6" i="1"/>
  <c r="BO6" i="1"/>
  <c r="BP6" i="1"/>
  <c r="BQ6" i="1"/>
  <c r="BR6" i="1"/>
  <c r="AI7" i="1"/>
  <c r="AJ7" i="1"/>
  <c r="AK7" i="1"/>
  <c r="AL7" i="1"/>
  <c r="AM7" i="1" s="1"/>
  <c r="AP7" i="1"/>
  <c r="AQ7" i="1"/>
  <c r="AR7" i="1"/>
  <c r="AS7" i="1"/>
  <c r="AU7" i="1"/>
  <c r="AW7" i="1"/>
  <c r="AY7" i="1"/>
  <c r="BA7" i="1"/>
  <c r="BC7" i="1"/>
  <c r="BE7" i="1"/>
  <c r="BG7" i="1"/>
  <c r="BI7" i="1"/>
  <c r="BK7" i="1"/>
  <c r="BL7" i="1"/>
  <c r="BM7" i="1"/>
  <c r="BN7" i="1"/>
  <c r="BO7" i="1"/>
  <c r="BP7" i="1"/>
  <c r="BQ7" i="1"/>
  <c r="BR7" i="1"/>
  <c r="AI8" i="1"/>
  <c r="AJ8" i="1"/>
  <c r="AK8" i="1"/>
  <c r="AL8" i="1"/>
  <c r="AM8" i="1" s="1"/>
  <c r="AP8" i="1"/>
  <c r="AQ8" i="1"/>
  <c r="AR8" i="1"/>
  <c r="AS8" i="1"/>
  <c r="AU8" i="1"/>
  <c r="AW8" i="1"/>
  <c r="AY8" i="1"/>
  <c r="BA8" i="1"/>
  <c r="BC8" i="1"/>
  <c r="BE8" i="1"/>
  <c r="BG8" i="1"/>
  <c r="BI8" i="1"/>
  <c r="BK8" i="1"/>
  <c r="BL8" i="1"/>
  <c r="BM8" i="1"/>
  <c r="BN8" i="1"/>
  <c r="BO8" i="1"/>
  <c r="BP8" i="1"/>
  <c r="BQ8" i="1"/>
  <c r="BR8" i="1"/>
  <c r="AI9" i="1"/>
  <c r="AJ9" i="1"/>
  <c r="AK9" i="1"/>
  <c r="AL9" i="1"/>
  <c r="AM9" i="1" s="1"/>
  <c r="AP9" i="1"/>
  <c r="AQ9" i="1"/>
  <c r="AR9" i="1"/>
  <c r="AS9" i="1"/>
  <c r="AU9" i="1"/>
  <c r="AY9" i="1"/>
  <c r="BA9" i="1"/>
  <c r="BC9" i="1"/>
  <c r="BE9" i="1"/>
  <c r="BG9" i="1"/>
  <c r="BI9" i="1"/>
  <c r="BK9" i="1"/>
  <c r="BL9" i="1"/>
  <c r="BM9" i="1"/>
  <c r="BN9" i="1"/>
  <c r="BO9" i="1"/>
  <c r="BP9" i="1"/>
  <c r="BQ9" i="1"/>
  <c r="BR9" i="1"/>
  <c r="AI10" i="1"/>
  <c r="AJ10" i="1"/>
  <c r="AK10" i="1"/>
  <c r="AL10" i="1"/>
  <c r="AM10" i="1" s="1"/>
  <c r="AP10" i="1"/>
  <c r="AQ10" i="1"/>
  <c r="AR10" i="1"/>
  <c r="AS10" i="1"/>
  <c r="AU10" i="1"/>
  <c r="AW10" i="1"/>
  <c r="AY10" i="1"/>
  <c r="BA10" i="1"/>
  <c r="BC10" i="1"/>
  <c r="BE10" i="1"/>
  <c r="BG10" i="1"/>
  <c r="BI10" i="1"/>
  <c r="BK10" i="1"/>
  <c r="BL10" i="1"/>
  <c r="BM10" i="1"/>
  <c r="BN10" i="1"/>
  <c r="BO10" i="1"/>
  <c r="BP10" i="1"/>
  <c r="BQ10" i="1"/>
  <c r="BR10" i="1"/>
  <c r="AI11" i="1"/>
  <c r="AJ11" i="1"/>
  <c r="AK11" i="1"/>
  <c r="AL11" i="1"/>
  <c r="AM11" i="1" s="1"/>
  <c r="AP11" i="1"/>
  <c r="AQ11" i="1"/>
  <c r="AR11" i="1"/>
  <c r="AS11" i="1"/>
  <c r="AU11" i="1"/>
  <c r="AW11" i="1"/>
  <c r="AY11" i="1"/>
  <c r="BA11" i="1"/>
  <c r="BC11" i="1"/>
  <c r="BE11" i="1"/>
  <c r="BG11" i="1"/>
  <c r="BI11" i="1"/>
  <c r="BK11" i="1"/>
  <c r="BL11" i="1"/>
  <c r="BM11" i="1"/>
  <c r="BN11" i="1"/>
  <c r="BO11" i="1"/>
  <c r="BP11" i="1"/>
  <c r="BQ11" i="1"/>
  <c r="BR11" i="1"/>
  <c r="AI12" i="1"/>
  <c r="AJ12" i="1"/>
  <c r="AK12" i="1"/>
  <c r="AL12" i="1"/>
  <c r="AM12" i="1" s="1"/>
  <c r="AP12" i="1"/>
  <c r="AQ12" i="1"/>
  <c r="AR12" i="1"/>
  <c r="AS12" i="1"/>
  <c r="AU12" i="1"/>
  <c r="AW12" i="1"/>
  <c r="AY12" i="1"/>
  <c r="BA12" i="1"/>
  <c r="BC12" i="1"/>
  <c r="BE12" i="1"/>
  <c r="BG12" i="1"/>
  <c r="BI12" i="1"/>
  <c r="BK12" i="1"/>
  <c r="BL12" i="1"/>
  <c r="BM12" i="1"/>
  <c r="BN12" i="1"/>
  <c r="BO12" i="1"/>
  <c r="BP12" i="1"/>
  <c r="BQ12" i="1"/>
  <c r="BR12" i="1"/>
  <c r="AI13" i="1"/>
  <c r="AJ13" i="1"/>
  <c r="AK13" i="1"/>
  <c r="AL13" i="1"/>
  <c r="AM13" i="1" s="1"/>
  <c r="AP13" i="1"/>
  <c r="AQ13" i="1"/>
  <c r="AR13" i="1"/>
  <c r="AS13" i="1"/>
  <c r="AU13" i="1"/>
  <c r="AW13" i="1"/>
  <c r="AY13" i="1"/>
  <c r="BA13" i="1"/>
  <c r="BC13" i="1"/>
  <c r="BE13" i="1"/>
  <c r="BG13" i="1"/>
  <c r="BI13" i="1"/>
  <c r="BK13" i="1"/>
  <c r="BL13" i="1"/>
  <c r="BM13" i="1"/>
  <c r="BN13" i="1"/>
  <c r="BO13" i="1"/>
  <c r="BP13" i="1"/>
  <c r="BQ13" i="1"/>
  <c r="BR13" i="1"/>
  <c r="AI14" i="1"/>
  <c r="AJ14" i="1"/>
  <c r="AK14" i="1"/>
  <c r="AL14" i="1"/>
  <c r="AM14" i="1" s="1"/>
  <c r="AP14" i="1"/>
  <c r="AQ14" i="1"/>
  <c r="AR14" i="1"/>
  <c r="AS14" i="1"/>
  <c r="AU14" i="1"/>
  <c r="AW14" i="1"/>
  <c r="AY14" i="1"/>
  <c r="BA14" i="1"/>
  <c r="BC14" i="1"/>
  <c r="BE14" i="1"/>
  <c r="BG14" i="1"/>
  <c r="BI14" i="1"/>
  <c r="BK14" i="1"/>
  <c r="BL14" i="1"/>
  <c r="BM14" i="1"/>
  <c r="BN14" i="1"/>
  <c r="BO14" i="1"/>
  <c r="BP14" i="1"/>
  <c r="BQ14" i="1"/>
  <c r="BR14" i="1"/>
  <c r="AI15" i="1"/>
  <c r="AJ15" i="1"/>
  <c r="AK15" i="1"/>
  <c r="AL15" i="1"/>
  <c r="AM15" i="1" s="1"/>
  <c r="AP15" i="1"/>
  <c r="AQ15" i="1"/>
  <c r="AR15" i="1"/>
  <c r="AS15" i="1"/>
  <c r="AU15" i="1"/>
  <c r="AW15" i="1"/>
  <c r="AY15" i="1"/>
  <c r="BA15" i="1"/>
  <c r="BC15" i="1"/>
  <c r="BE15" i="1"/>
  <c r="BG15" i="1"/>
  <c r="BI15" i="1"/>
  <c r="BK15" i="1"/>
  <c r="BL15" i="1"/>
  <c r="BM15" i="1"/>
  <c r="BN15" i="1"/>
  <c r="BO15" i="1"/>
  <c r="BP15" i="1"/>
  <c r="BQ15" i="1"/>
  <c r="BR15" i="1"/>
  <c r="AI16" i="1"/>
  <c r="AJ16" i="1"/>
  <c r="AK16" i="1"/>
  <c r="AL16" i="1"/>
  <c r="AM16" i="1" s="1"/>
  <c r="AP16" i="1"/>
  <c r="AQ16" i="1"/>
  <c r="AR16" i="1"/>
  <c r="AS16" i="1"/>
  <c r="AU16" i="1"/>
  <c r="AW16" i="1"/>
  <c r="AY16" i="1"/>
  <c r="BA16" i="1"/>
  <c r="BC16" i="1"/>
  <c r="BE16" i="1"/>
  <c r="BG16" i="1"/>
  <c r="BI16" i="1"/>
  <c r="BK16" i="1"/>
  <c r="BL16" i="1"/>
  <c r="BM16" i="1"/>
  <c r="BN16" i="1"/>
  <c r="BO16" i="1"/>
  <c r="BP16" i="1"/>
  <c r="BQ16" i="1"/>
  <c r="BR16" i="1"/>
  <c r="AI17" i="1"/>
  <c r="AJ17" i="1"/>
  <c r="AK17" i="1"/>
  <c r="AL17" i="1"/>
  <c r="AM17" i="1" s="1"/>
  <c r="AP17" i="1"/>
  <c r="AQ17" i="1"/>
  <c r="AR17" i="1"/>
  <c r="AS17" i="1"/>
  <c r="AU17" i="1"/>
  <c r="AW17" i="1"/>
  <c r="AY17" i="1"/>
  <c r="BA17" i="1"/>
  <c r="BC17" i="1"/>
  <c r="BE17" i="1"/>
  <c r="BG17" i="1"/>
  <c r="BI17" i="1"/>
  <c r="BK17" i="1"/>
  <c r="BL17" i="1"/>
  <c r="BM17" i="1"/>
  <c r="BN17" i="1"/>
  <c r="BO17" i="1"/>
  <c r="BP17" i="1"/>
  <c r="BQ17" i="1"/>
  <c r="BR17" i="1"/>
  <c r="AI18" i="1"/>
  <c r="AJ18" i="1"/>
  <c r="AK18" i="1"/>
  <c r="AL18" i="1"/>
  <c r="AM18" i="1" s="1"/>
  <c r="AP18" i="1"/>
  <c r="AQ18" i="1"/>
  <c r="AR18" i="1"/>
  <c r="AS18" i="1"/>
  <c r="AT18" i="1"/>
  <c r="AU18" i="1"/>
  <c r="AV18" i="1"/>
  <c r="AW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AI19" i="1"/>
  <c r="AJ19" i="1"/>
  <c r="AK19" i="1"/>
  <c r="AL19" i="1"/>
  <c r="AM19" i="1" s="1"/>
  <c r="AP19" i="1"/>
  <c r="AQ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AI20" i="1"/>
  <c r="AJ20" i="1"/>
  <c r="AK20" i="1"/>
  <c r="AL20" i="1"/>
  <c r="AM20" i="1" s="1"/>
  <c r="AP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AI21" i="1"/>
  <c r="AJ21" i="1"/>
  <c r="AK21" i="1"/>
  <c r="AL21" i="1"/>
  <c r="AM21" i="1" s="1"/>
  <c r="AP21" i="1"/>
  <c r="AQ21" i="1"/>
  <c r="AR21" i="1"/>
  <c r="AS21" i="1"/>
  <c r="AT21" i="1"/>
  <c r="AU21" i="1"/>
  <c r="AV21" i="1"/>
  <c r="AW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AI22" i="1"/>
  <c r="AJ22" i="1"/>
  <c r="AK22" i="1"/>
  <c r="AL22" i="1"/>
  <c r="AM22" i="1" s="1"/>
  <c r="AP22" i="1"/>
  <c r="AQ22" i="1"/>
  <c r="AR22" i="1"/>
  <c r="AS22" i="1"/>
  <c r="AT22" i="1"/>
  <c r="AU22" i="1"/>
  <c r="AV22" i="1"/>
  <c r="AW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AI23" i="1"/>
  <c r="AJ23" i="1"/>
  <c r="AK23" i="1"/>
  <c r="AL23" i="1"/>
  <c r="AM23" i="1" s="1"/>
  <c r="AP23" i="1"/>
  <c r="AQ23" i="1"/>
  <c r="AR23" i="1"/>
  <c r="AS23" i="1"/>
  <c r="AT23" i="1"/>
  <c r="AU23" i="1"/>
  <c r="AV23" i="1"/>
  <c r="AW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AY3" i="1"/>
  <c r="BA3" i="1"/>
  <c r="BC3" i="1"/>
  <c r="BE3" i="1"/>
  <c r="BG3" i="1"/>
  <c r="BI3" i="1"/>
  <c r="BK3" i="1"/>
  <c r="BL3" i="1"/>
  <c r="BM3" i="1"/>
  <c r="BN3" i="1"/>
  <c r="BO3" i="1"/>
  <c r="BP3" i="1"/>
  <c r="BQ3" i="1"/>
  <c r="BR3" i="1"/>
  <c r="AU3" i="1"/>
  <c r="AR3" i="1"/>
  <c r="AS3" i="1"/>
  <c r="AQ3" i="1"/>
  <c r="AP3" i="1"/>
  <c r="AL3" i="1"/>
  <c r="AM3" i="1" s="1"/>
  <c r="AK3" i="1"/>
  <c r="AJ3" i="1"/>
  <c r="AI3" i="1"/>
  <c r="AI24" i="1"/>
  <c r="AI25" i="1"/>
  <c r="AL24" i="1"/>
  <c r="AM24" i="1" s="1"/>
  <c r="AK2" i="1"/>
  <c r="AJ24" i="1"/>
  <c r="AK24" i="1"/>
  <c r="AP24" i="1"/>
  <c r="AQ24" i="1"/>
  <c r="AR24" i="1"/>
  <c r="AS24" i="1"/>
  <c r="AT24" i="1"/>
  <c r="AU24" i="1"/>
  <c r="AV24" i="1"/>
  <c r="AW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AI2" i="1"/>
  <c r="AP25" i="1"/>
  <c r="AQ25" i="1"/>
  <c r="AR25" i="1"/>
  <c r="AS25" i="1"/>
  <c r="AT25" i="1"/>
  <c r="AU25" i="1"/>
  <c r="AV25" i="1"/>
  <c r="AW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R2" i="1"/>
  <c r="BP2" i="1"/>
  <c r="BN2" i="1"/>
  <c r="BL2" i="1"/>
  <c r="BJ2" i="1"/>
  <c r="BH2" i="1"/>
  <c r="BF2" i="1"/>
  <c r="BD2" i="1"/>
  <c r="BB2" i="1"/>
  <c r="AZ2" i="1"/>
  <c r="AX2" i="1"/>
  <c r="AV2" i="1"/>
  <c r="AT2" i="1"/>
  <c r="AS2" i="1"/>
  <c r="AQ2" i="1"/>
  <c r="AR2" i="1"/>
  <c r="AU2" i="1"/>
  <c r="AW2" i="1"/>
  <c r="AY2" i="1"/>
  <c r="BA2" i="1"/>
  <c r="BC2" i="1"/>
  <c r="BE2" i="1"/>
  <c r="BG2" i="1"/>
  <c r="BI2" i="1"/>
  <c r="BK2" i="1"/>
  <c r="BM2" i="1"/>
  <c r="BO2" i="1"/>
  <c r="BQ2" i="1"/>
  <c r="AP2" i="1"/>
  <c r="AL2" i="1"/>
  <c r="AM2" i="1" s="1"/>
</calcChain>
</file>

<file path=xl/sharedStrings.xml><?xml version="1.0" encoding="utf-8"?>
<sst xmlns="http://schemas.openxmlformats.org/spreadsheetml/2006/main" count="128" uniqueCount="66">
  <si>
    <t>P</t>
  </si>
  <si>
    <t>phi Er</t>
  </si>
  <si>
    <t>phi</t>
  </si>
  <si>
    <t>blend_calculated</t>
  </si>
  <si>
    <t xml:space="preserve">fuel </t>
  </si>
  <si>
    <t>oxidizer</t>
  </si>
  <si>
    <t>blend</t>
  </si>
  <si>
    <t>T_in</t>
  </si>
  <si>
    <t>U</t>
  </si>
  <si>
    <t>T</t>
  </si>
  <si>
    <t>CO2</t>
  </si>
  <si>
    <t>CO2 Er</t>
  </si>
  <si>
    <t>CO</t>
  </si>
  <si>
    <t>CO Er</t>
  </si>
  <si>
    <t>H2O</t>
  </si>
  <si>
    <t>H2O Er</t>
  </si>
  <si>
    <t>NO</t>
  </si>
  <si>
    <t>NO Er</t>
  </si>
  <si>
    <t>NO2</t>
  </si>
  <si>
    <t>NO2 Er</t>
  </si>
  <si>
    <t>N2O</t>
  </si>
  <si>
    <t>N2O Er</t>
  </si>
  <si>
    <t>NH3</t>
  </si>
  <si>
    <t>NH3 Er</t>
  </si>
  <si>
    <t>X_CH4</t>
  </si>
  <si>
    <t>CH4 Er</t>
  </si>
  <si>
    <t>HCN</t>
  </si>
  <si>
    <t>HCN Er</t>
  </si>
  <si>
    <t xml:space="preserve"> HNCO</t>
  </si>
  <si>
    <t>HNCO Er</t>
  </si>
  <si>
    <t>HCHO</t>
  </si>
  <si>
    <t>HCHO Er</t>
  </si>
  <si>
    <t>H2</t>
  </si>
  <si>
    <t>H2 Er</t>
  </si>
  <si>
    <t>O2</t>
  </si>
  <si>
    <t>O2 Er</t>
  </si>
  <si>
    <t>Actual Room Pressure in Mpa</t>
  </si>
  <si>
    <t>equivalence ratio error</t>
  </si>
  <si>
    <t>eq</t>
  </si>
  <si>
    <t>X_CO2</t>
  </si>
  <si>
    <t>delta_X_CO2</t>
  </si>
  <si>
    <t>X_CO</t>
  </si>
  <si>
    <t>delta_X_CO</t>
  </si>
  <si>
    <t>X_H2O</t>
  </si>
  <si>
    <t>delta_X_H2O</t>
  </si>
  <si>
    <t>X_NO</t>
  </si>
  <si>
    <t>delta_X_NO</t>
  </si>
  <si>
    <t>X_NO2</t>
  </si>
  <si>
    <t>delta_X_NO2</t>
  </si>
  <si>
    <t>X_N2O</t>
  </si>
  <si>
    <t>delta_X_N2O</t>
  </si>
  <si>
    <t>X_NH3</t>
  </si>
  <si>
    <t>delta_X_NH3</t>
  </si>
  <si>
    <t>delta_X_CH4</t>
  </si>
  <si>
    <t>X_HCN</t>
  </si>
  <si>
    <t>delta_X_HCN</t>
  </si>
  <si>
    <t>X_HNCO</t>
  </si>
  <si>
    <t>delta_X_HNCO</t>
  </si>
  <si>
    <t>X_HCHO</t>
  </si>
  <si>
    <t>delta_X_HCHO</t>
  </si>
  <si>
    <t>X_H2</t>
  </si>
  <si>
    <t>delta_X_H2</t>
  </si>
  <si>
    <t>X_O2</t>
  </si>
  <si>
    <t>delta_X_O2</t>
  </si>
  <si>
    <t>V</t>
  </si>
  <si>
    <t>"O2: 0.21, N2: 0.79"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</si>
</sst>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E82B-E963-9340-876F-AC0E4B8CA7C2}">
  <dimension ref="A1:BR61"/>
  <sheetViews>
    <sheetView tabSelected="1" topLeftCell="AW1" zoomScale="82" workbookViewId="0">
      <selection activeCell="BG39" sqref="BG39"/>
    </sheetView>
  </sheetViews>
  <sheetFormatPr baseColWidth="10" defaultRowHeight="16" x14ac:dyDescent="0.2"/>
  <cols>
    <col min="5" max="34" width="10.83203125" customWidth="1"/>
  </cols>
  <sheetData>
    <row r="1" spans="1:70" x14ac:dyDescent="0.2">
      <c r="B1" t="s">
        <v>36</v>
      </c>
      <c r="C1" t="s">
        <v>37</v>
      </c>
      <c r="D1" t="s">
        <v>38</v>
      </c>
      <c r="E1" t="s">
        <v>6</v>
      </c>
      <c r="F1" t="s">
        <v>7</v>
      </c>
      <c r="G1" t="s">
        <v>64</v>
      </c>
      <c r="H1" t="s">
        <v>9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24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J1" t="s">
        <v>27</v>
      </c>
      <c r="BK1" t="s">
        <v>28</v>
      </c>
      <c r="BL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R1" t="s">
        <v>35</v>
      </c>
    </row>
    <row r="2" spans="1:70" x14ac:dyDescent="0.2">
      <c r="A2">
        <v>1</v>
      </c>
      <c r="B2">
        <v>0.101391381</v>
      </c>
      <c r="C2">
        <v>8.3136100000000008E-3</v>
      </c>
      <c r="D2">
        <v>0.64972155099999995</v>
      </c>
      <c r="E2">
        <v>0.61198859800000005</v>
      </c>
      <c r="F2">
        <v>297.38116882999998</v>
      </c>
      <c r="G2">
        <v>0.28641419528158851</v>
      </c>
      <c r="H2">
        <v>524.9491342</v>
      </c>
      <c r="I2">
        <v>55290.806239999998</v>
      </c>
      <c r="J2">
        <v>825.29490529999998</v>
      </c>
      <c r="K2">
        <v>10.73110762</v>
      </c>
      <c r="L2">
        <v>83.751116519999997</v>
      </c>
      <c r="M2">
        <v>143350.13570000001</v>
      </c>
      <c r="N2">
        <v>6391.5699219999997</v>
      </c>
      <c r="O2">
        <v>4639.6914690000003</v>
      </c>
      <c r="P2">
        <v>117.4884912</v>
      </c>
      <c r="Q2">
        <v>125.2680981</v>
      </c>
      <c r="R2">
        <v>16.897185499999999</v>
      </c>
      <c r="S2">
        <v>41.104462329999997</v>
      </c>
      <c r="T2">
        <v>16.76605232</v>
      </c>
      <c r="U2">
        <v>-0.55200349599999998</v>
      </c>
      <c r="V2">
        <v>0.33524036400000001</v>
      </c>
      <c r="W2">
        <v>-0.36213540599999999</v>
      </c>
      <c r="X2">
        <v>8.3750960299999999</v>
      </c>
      <c r="Y2">
        <v>1.168002277</v>
      </c>
      <c r="Z2">
        <v>8.3751171129999999</v>
      </c>
      <c r="AA2">
        <v>22.4981659</v>
      </c>
      <c r="AB2">
        <v>16.754930699999999</v>
      </c>
      <c r="AC2">
        <v>-5.4961529000000002E-2</v>
      </c>
      <c r="AD2">
        <v>16.750181730000001</v>
      </c>
      <c r="AE2">
        <v>-4.2063265669999996</v>
      </c>
      <c r="AF2">
        <v>0.34344688000000001</v>
      </c>
      <c r="AG2">
        <v>5.0992733870000002</v>
      </c>
      <c r="AH2">
        <v>0.42835376200000003</v>
      </c>
      <c r="AI2">
        <f>AVERAGE(B2:B3)</f>
        <v>0.101391381</v>
      </c>
      <c r="AJ2">
        <f>AVERAGE(C2:C3)</f>
        <v>8.3149300000000016E-3</v>
      </c>
      <c r="AK2" s="1">
        <f>AVERAGE(D2:D3)</f>
        <v>0.6498739604999999</v>
      </c>
      <c r="AL2">
        <f>AVERAGE(E2:E3)</f>
        <v>0.6120969435000001</v>
      </c>
      <c r="AM2" t="str">
        <f>"NH3: "&amp;(1-AL2)&amp;", CH4: "&amp;AL2</f>
        <v>NH3: 0.3879030565, CH4: 0.6120969435</v>
      </c>
      <c r="AN2" t="s">
        <v>65</v>
      </c>
      <c r="AO2">
        <v>0.2</v>
      </c>
      <c r="AP2">
        <f>AVERAGE(F2:F3)</f>
        <v>297.34018758999997</v>
      </c>
      <c r="AQ2">
        <f t="shared" ref="AQ2:BQ2" si="0">AVERAGE(G2:G3)</f>
        <v>0.28639852685916528</v>
      </c>
      <c r="AR2">
        <f t="shared" si="0"/>
        <v>524.00088985000002</v>
      </c>
      <c r="AS2">
        <f>AVERAGE(I2:I3)</f>
        <v>55290.806239999998</v>
      </c>
      <c r="AT2">
        <f>SQRT(AVERAGE(J2:J3)^2+STDEV(I2:I3)^2)</f>
        <v>1751.17913215</v>
      </c>
      <c r="AU2">
        <f t="shared" si="0"/>
        <v>10.606655504999999</v>
      </c>
      <c r="AV2">
        <f>SQRT(AVERAGE(L2:L3)^2+STDEV(K2:K3)^2)</f>
        <v>83.757010384995993</v>
      </c>
      <c r="AW2">
        <f t="shared" si="0"/>
        <v>143812.53520000001</v>
      </c>
      <c r="AX2">
        <f>SQRT(AVERAGE(N2:N3)^2+STDEV(M2:M3)^2)</f>
        <v>7643.9393286858094</v>
      </c>
      <c r="AY2">
        <f t="shared" si="0"/>
        <v>4699.8264240000008</v>
      </c>
      <c r="AZ2">
        <f>SQRT(AVERAGE(P2:P3)^2+STDEV(O2:O3)^2)</f>
        <v>195.14483300587602</v>
      </c>
      <c r="BA2">
        <f t="shared" si="0"/>
        <v>125.07258444999999</v>
      </c>
      <c r="BB2">
        <f>SQRT(AVERAGE(R2:R3)^2+STDEV(Q2:Q3)^2)</f>
        <v>17.301761502643689</v>
      </c>
      <c r="BC2">
        <f t="shared" si="0"/>
        <v>40.473302369999999</v>
      </c>
      <c r="BD2">
        <f>SQRT(AVERAGE(T2:T3)^2+STDEV(S2:S3)^2)</f>
        <v>16.832168506846699</v>
      </c>
      <c r="BE2">
        <f t="shared" si="0"/>
        <v>-0.48773514849999999</v>
      </c>
      <c r="BF2">
        <f>SQRT(AVERAGE(V2:V3)^2+STDEV(U2:U3)^2)</f>
        <v>0.34858719499168167</v>
      </c>
      <c r="BG2">
        <f t="shared" si="0"/>
        <v>-0.278162833</v>
      </c>
      <c r="BH2">
        <f>SQRT(AVERAGE(X2:X3)^2+STDEV(W2:W3)^2)</f>
        <v>8.3764919072206006</v>
      </c>
      <c r="BI2">
        <f t="shared" si="0"/>
        <v>1.2584561105000001</v>
      </c>
      <c r="BJ2">
        <f>SQRT(AVERAGE(Z2:Z3)^2+STDEV(Y2:Y3)^2)</f>
        <v>8.3767223148904613</v>
      </c>
      <c r="BK2">
        <f t="shared" si="0"/>
        <v>22.499953075000001</v>
      </c>
      <c r="BL2">
        <f>SQRT(AVERAGE(AB2:AB3)^2+STDEV(AA2:AA3)^2)</f>
        <v>16.769280860466992</v>
      </c>
      <c r="BM2">
        <f t="shared" si="0"/>
        <v>-4.1962838500000002E-2</v>
      </c>
      <c r="BN2">
        <f>SQRT(AVERAGE(AD2:AD3)^2+STDEV(AC2:AC3)^2)</f>
        <v>16.751238201777081</v>
      </c>
      <c r="BO2">
        <f t="shared" si="0"/>
        <v>-3.7173243464999999</v>
      </c>
      <c r="BP2">
        <f>SQRT(AVERAGE(AF2:AF3)^2+STDEV(AE2:AE3)^2)</f>
        <v>0.77826119670458849</v>
      </c>
      <c r="BQ2">
        <f t="shared" si="0"/>
        <v>5.1041429654999995</v>
      </c>
      <c r="BR2">
        <f>SQRT(AVERAGE(AH2:AH3)^2+STDEV(AG2:AG3)^2)</f>
        <v>0.45326007560924514</v>
      </c>
    </row>
    <row r="3" spans="1:70" x14ac:dyDescent="0.2">
      <c r="A3">
        <v>2</v>
      </c>
      <c r="B3">
        <v>0.101391381</v>
      </c>
      <c r="C3">
        <v>8.3162500000000007E-3</v>
      </c>
      <c r="D3">
        <v>0.65002636999999996</v>
      </c>
      <c r="E3">
        <v>0.61220528900000004</v>
      </c>
      <c r="F3">
        <v>297.29920634999996</v>
      </c>
      <c r="G3">
        <v>0.28638285843674205</v>
      </c>
      <c r="H3">
        <v>523.05264550000004</v>
      </c>
      <c r="I3">
        <v>55290.806239999998</v>
      </c>
      <c r="J3">
        <v>2677.0633590000002</v>
      </c>
      <c r="K3">
        <v>10.48220339</v>
      </c>
      <c r="L3">
        <v>83.762534410000001</v>
      </c>
      <c r="M3">
        <v>144274.93470000001</v>
      </c>
      <c r="N3">
        <v>8840.2627799999991</v>
      </c>
      <c r="O3">
        <v>4759.9613790000003</v>
      </c>
      <c r="P3">
        <v>233.78963350000001</v>
      </c>
      <c r="Q3">
        <v>124.8770708</v>
      </c>
      <c r="R3">
        <v>17.70191853</v>
      </c>
      <c r="S3">
        <v>39.842142410000001</v>
      </c>
      <c r="T3">
        <v>16.850917849999998</v>
      </c>
      <c r="U3">
        <v>-0.423466801</v>
      </c>
      <c r="V3">
        <v>0.33781889500000001</v>
      </c>
      <c r="W3">
        <v>-0.19419026</v>
      </c>
      <c r="X3">
        <v>8.3762040849999995</v>
      </c>
      <c r="Y3">
        <v>1.3489099440000001</v>
      </c>
      <c r="Z3">
        <v>8.3763739190000006</v>
      </c>
      <c r="AA3">
        <v>22.501740250000001</v>
      </c>
      <c r="AB3">
        <v>16.783630639999998</v>
      </c>
      <c r="AC3">
        <v>-2.8964147999999999E-2</v>
      </c>
      <c r="AD3">
        <v>16.752274499999999</v>
      </c>
      <c r="AE3">
        <v>-3.2283221260000001</v>
      </c>
      <c r="AF3">
        <v>0.37053952600000001</v>
      </c>
      <c r="AG3">
        <v>5.1090125439999996</v>
      </c>
      <c r="AH3">
        <v>0.47806175099999998</v>
      </c>
      <c r="AI3">
        <f ca="1">AVERAGE(OFFSET(B$3,((ROW(B1)-1)*4)+1,0):OFFSET(B$3,((ROW(B1))*4),0))</f>
        <v>0.1013713825</v>
      </c>
      <c r="AJ3">
        <f ca="1">AVERAGE(OFFSET(C$3,((ROW(C1)-1)*4)+1,0):OFFSET(C$3,((ROW(C1))*4),0))</f>
        <v>7.8991349999999998E-3</v>
      </c>
      <c r="AK3">
        <f ca="1">AVERAGE(OFFSET(D$3,((ROW(D1)-1)*4)+1,0):OFFSET(D$3,((ROW(D1))*4),0))</f>
        <v>0.69953301175000004</v>
      </c>
      <c r="AL3">
        <f ca="1">AVERAGE(OFFSET(E$3,((ROW(E1)-1)*4)+1,0):OFFSET(E$3,((ROW(E1))*4),0))</f>
        <v>0.61222080850000005</v>
      </c>
      <c r="AM3" t="str">
        <f t="shared" ref="AM3:AM24" ca="1" si="1">"NH3: "&amp;(1-AL3)&amp;", CH4: "&amp;AL3</f>
        <v>NH3: 0.3877791915, CH4: 0.6122208085</v>
      </c>
      <c r="AN3" t="s">
        <v>65</v>
      </c>
      <c r="AO3">
        <v>0.2</v>
      </c>
      <c r="AP3">
        <f ca="1">AVERAGE(OFFSET(F$3,((ROW(F1)-1)*4)+1,0):OFFSET(F$3,((ROW(F1))*4),0))</f>
        <v>297.83461797249993</v>
      </c>
      <c r="AQ3">
        <f ca="1">AVERAGE(OFFSET(G$3,((ROW(G1)-1)*4)+1,0):OFFSET(G$3,((ROW(G1))*4),0))</f>
        <v>0.32716104685761355</v>
      </c>
      <c r="AR3">
        <f ca="1">AVERAGE(OFFSET(H$3,((ROW(H1)-1)*4)+1,0):OFFSET(H$3,((ROW(H1))*4),0))</f>
        <v>540.77849515000003</v>
      </c>
      <c r="AS3">
        <f ca="1">AVERAGE(OFFSET(I$3,((ROW(I1)-1)*4)+1,0):OFFSET(I$3,((ROW(I1))*4),0))</f>
        <v>58109.931960000002</v>
      </c>
      <c r="AT3">
        <f ca="1">SQRT((AVERAGE(OFFSET(J$3,((ROW(J1)-1)*4)+1,0):OFFSET(J$3,((ROW(J1))*4),0))^2)+(STDEV(OFFSET(I$3,((ROW(I1)-1)*4)+1,0):OFFSET(I$3,((ROW(I1))*4),0)))^2)</f>
        <v>2656.9272221689548</v>
      </c>
      <c r="AU3">
        <f ca="1">AVERAGE(OFFSET(K$3,((ROW(K1)-1)*4)+1,0):OFFSET(K$3,((ROW(K1))*4),0))</f>
        <v>8.2561980627500002</v>
      </c>
      <c r="AV3">
        <f ca="1">SQRT((AVERAGE(OFFSET(L$3,((ROW(L1)-1)*4)+1,0):OFFSET(L$3,((ROW(L1))*4),0))^2)+(STDEV(OFFSET(K$3,((ROW(K1)-1)*4)+1,0):OFFSET(K$3,((ROW(K1))*4),0)))^2)</f>
        <v>81.674579467376944</v>
      </c>
      <c r="AW3">
        <f ca="1">AVERAGE(OFFSET(M$3,((ROW(M1)-1)*4)+1,0):OFFSET(M$3,((ROW(M1))*4),0))</f>
        <v>153718.20429999998</v>
      </c>
      <c r="AX3">
        <f ca="1">SQRT((AVERAGE(OFFSET(N$3,((ROW(N1)-1)*4)+1,0):OFFSET(N$3,((ROW(N1))*4),0))^2)+(STDEV(OFFSET(M$3,((ROW(M1)-1)*4)+1,0):OFFSET(M$3,((ROW(M1))*4),0)))^2)</f>
        <v>9436.0853799102642</v>
      </c>
      <c r="AY3">
        <f ca="1">AVERAGE(OFFSET(O$3,((ROW(O1)-1)*4)+1,0):OFFSET(O$3,((ROW(O1))*4),0))</f>
        <v>5831.522919</v>
      </c>
      <c r="AZ3">
        <f ca="1">SQRT((AVERAGE(OFFSET(P$3,((ROW(P1)-1)*4)+1,0):OFFSET(P$3,((ROW(P1))*4),0))^2)+(STDEV(OFFSET(O$3,((ROW(O1)-1)*4)+1,0):OFFSET(O$3,((ROW(O1))*4),0)))^2)</f>
        <v>280.32021004078143</v>
      </c>
      <c r="BA3">
        <f ca="1">AVERAGE(OFFSET(Q$3,((ROW(Q1)-1)*4)+1,0):OFFSET(Q$3,((ROW(Q1))*4),0))</f>
        <v>131.02410035000003</v>
      </c>
      <c r="BB3">
        <f ca="1">SQRT((AVERAGE(OFFSET(R$3,((ROW(R1)-1)*4)+1,0):OFFSET(R$3,((ROW(R1))*4),0))^2)+(STDEV(OFFSET(Q$3,((ROW(Q1)-1)*4)+1,0):OFFSET(Q$3,((ROW(Q1))*4),0)))^2)</f>
        <v>18.091039847136489</v>
      </c>
      <c r="BC3">
        <f ca="1">AVERAGE(OFFSET(S$3,((ROW(S1)-1)*4)+1,0):OFFSET(S$3,((ROW(S1))*4),0))</f>
        <v>-0.52452122075000007</v>
      </c>
      <c r="BD3">
        <f ca="1">SQRT((AVERAGE(OFFSET(T$3,((ROW(T1)-1)*4)+1,0):OFFSET(T$3,((ROW(T1))*4),0))^2)+(STDEV(OFFSET(S$3,((ROW(S1)-1)*4)+1,0):OFFSET(S$3,((ROW(S1))*4),0)))^2)</f>
        <v>16.337931204998711</v>
      </c>
      <c r="BE3">
        <f ca="1">AVERAGE(OFFSET(U$3,((ROW(U1)-1)*4)+1,0):OFFSET(U$3,((ROW(U1))*4),0))</f>
        <v>-1.8067092250000014E-2</v>
      </c>
      <c r="BF3">
        <f ca="1">SQRT((AVERAGE(OFFSET(V$3,((ROW(V1)-1)*4)+1,0):OFFSET(V$3,((ROW(V1))*4),0))^2)+(STDEV(OFFSET(U$3,((ROW(U1)-1)*4)+1,0):OFFSET(U$3,((ROW(U1))*4),0)))^2)</f>
        <v>0.57769268586464784</v>
      </c>
      <c r="BG3">
        <f ca="1">AVERAGE(OFFSET(W$3,((ROW(W1)-1)*4)+1,0):OFFSET(W$3,((ROW(W1))*4),0))</f>
        <v>-0.40433005924999993</v>
      </c>
      <c r="BH3">
        <f ca="1">SQRT((AVERAGE(OFFSET(X$3,((ROW(X1)-1)*4)+1,0):OFFSET(X$3,((ROW(X1))*4),0))^2)+(STDEV(OFFSET(W$3,((ROW(W1)-1)*4)+1,0):OFFSET(W$3,((ROW(W1))*4),0)))^2)</f>
        <v>8.1782091776331942</v>
      </c>
      <c r="BI3">
        <f ca="1">AVERAGE(OFFSET(Y$3,((ROW(Y1)-1)*4)+1,0):OFFSET(Y$3,((ROW(Y1))*4),0))</f>
        <v>0.46612941424999998</v>
      </c>
      <c r="BJ3">
        <f ca="1">SQRT((AVERAGE(OFFSET(Z$3,((ROW(Z1)-1)*4)+1,0):OFFSET(Z$3,((ROW(Z1))*4),0))^2)+(STDEV(OFFSET(Y$3,((ROW(Y1)-1)*4)+1,0):OFFSET(Y$3,((ROW(Y1))*4),0)))^2)</f>
        <v>8.1845545909275277</v>
      </c>
      <c r="BK3">
        <f ca="1">AVERAGE(OFFSET(AA$3,((ROW(AA1)-1)*4)+1,0):OFFSET(AA$3,((ROW(AA1))*4),0))</f>
        <v>26.783607887500001</v>
      </c>
      <c r="BL3">
        <f ca="1">AVERAGE(OFFSET(AB$3,((ROW(AB1)-1)*4)+1,0):OFFSET(AB$3,((ROW(AB1))*4),0))</f>
        <v>16.376868455</v>
      </c>
      <c r="BM3">
        <f ca="1">AVERAGE(OFFSET(AC$3,((ROW(AC1)-1)*4)+1,0):OFFSET(AC$3,((ROW(AC1))*4),0))</f>
        <v>-0.10965868550000002</v>
      </c>
      <c r="BN3">
        <f ca="1">AVERAGE(OFFSET(AD$3,((ROW(AD1)-1)*4)+1,0):OFFSET(AD$3,((ROW(AD1))*4),0))</f>
        <v>16.334118064999998</v>
      </c>
      <c r="BO3">
        <f ca="1">AVERAGE(OFFSET(AE$3,((ROW(AE1)-1)*4)+1,0):OFFSET(AE$3,((ROW(AE1))*4),0))</f>
        <v>-3.5333079317499996</v>
      </c>
      <c r="BP3">
        <f ca="1">AVERAGE(OFFSET(AF$3,((ROW(AF1)-1)*4)+1,0):OFFSET(AF$3,((ROW(AF1))*4),0))</f>
        <v>0.36585725899999999</v>
      </c>
      <c r="BQ3">
        <f ca="1">AVERAGE(OFFSET(AG$3,((ROW(AG1)-1)*4)+1,0):OFFSET(AG$3,((ROW(AG1))*4),0))</f>
        <v>4.7460510722500002</v>
      </c>
      <c r="BR3">
        <f ca="1">AVERAGE(OFFSET(AH$3,((ROW(AH1)-1)*4)+1,0):OFFSET(AH$3,((ROW(AH1))*4),0))</f>
        <v>0.45815818200000002</v>
      </c>
    </row>
    <row r="4" spans="1:70" x14ac:dyDescent="0.2">
      <c r="A4">
        <v>3</v>
      </c>
      <c r="B4">
        <v>0.101351384</v>
      </c>
      <c r="C4">
        <v>7.8821499999999992E-3</v>
      </c>
      <c r="D4">
        <v>0.69898273099999997</v>
      </c>
      <c r="E4">
        <v>0.61217807800000001</v>
      </c>
      <c r="F4">
        <v>298.42614678999996</v>
      </c>
      <c r="G4">
        <v>0.32830630334152283</v>
      </c>
      <c r="H4">
        <v>539.63623849999999</v>
      </c>
      <c r="I4">
        <v>57696.722300000001</v>
      </c>
      <c r="J4">
        <v>2592.2039719999998</v>
      </c>
      <c r="K4">
        <v>8.7969960660000002</v>
      </c>
      <c r="L4">
        <v>80.373697620000002</v>
      </c>
      <c r="M4">
        <v>157795.1251</v>
      </c>
      <c r="N4">
        <v>8840.0700269999998</v>
      </c>
      <c r="O4">
        <v>5865.8392439999998</v>
      </c>
      <c r="P4">
        <v>265.90763959999998</v>
      </c>
      <c r="Q4">
        <v>126.46771510000001</v>
      </c>
      <c r="R4">
        <v>16.97665048</v>
      </c>
      <c r="S4">
        <v>-0.498458662</v>
      </c>
      <c r="T4">
        <v>16.07460824</v>
      </c>
      <c r="U4">
        <v>0.32426603900000001</v>
      </c>
      <c r="V4">
        <v>0.322807966</v>
      </c>
      <c r="W4">
        <v>-0.59914548599999995</v>
      </c>
      <c r="X4">
        <v>8.0373870689999993</v>
      </c>
      <c r="Y4">
        <v>3.8099069999999999E-2</v>
      </c>
      <c r="Z4">
        <v>8.0373295159999998</v>
      </c>
      <c r="AA4">
        <v>31.07395301</v>
      </c>
      <c r="AB4">
        <v>16.130183899999999</v>
      </c>
      <c r="AC4">
        <v>-0.14799785600000001</v>
      </c>
      <c r="AD4">
        <v>16.074590669999999</v>
      </c>
      <c r="AE4">
        <v>-3.0367449569999998</v>
      </c>
      <c r="AF4">
        <v>0.35012384699999999</v>
      </c>
      <c r="AG4">
        <v>5.5216299180000004</v>
      </c>
      <c r="AH4">
        <v>0.465807421</v>
      </c>
      <c r="AI4">
        <f ca="1">AVERAGE(OFFSET(B$3,((ROW(B2)-1)*4)+1,0):OFFSET(B$3,((ROW(B2))*4),0))</f>
        <v>0.1013713825</v>
      </c>
      <c r="AJ4">
        <f ca="1">AVERAGE(OFFSET(C$3,((ROW(C2)-1)*4)+1,0):OFFSET(C$3,((ROW(C2))*4),0))</f>
        <v>7.2281849999999998E-3</v>
      </c>
      <c r="AK4">
        <f ca="1">AVERAGE(OFFSET(D$3,((ROW(D2)-1)*4)+1,0):OFFSET(D$3,((ROW(D2))*4),0))</f>
        <v>0.74994001124999998</v>
      </c>
      <c r="AL4">
        <f ca="1">AVERAGE(OFFSET(E$3,((ROW(E2)-1)*4)+1,0):OFFSET(E$3,((ROW(E2))*4),0))</f>
        <v>0.61213906775000004</v>
      </c>
      <c r="AM4" t="str">
        <f t="shared" ca="1" si="1"/>
        <v>NH3: 0.38786093225, CH4: 0.61213906775</v>
      </c>
      <c r="AN4" t="s">
        <v>65</v>
      </c>
      <c r="AO4">
        <v>1.2</v>
      </c>
      <c r="AP4">
        <f ca="1">AVERAGE(OFFSET(F$3,((ROW(F2)-1)*4)+1,0):OFFSET(F$3,((ROW(F2))*4),0))</f>
        <v>297.84648939249996</v>
      </c>
      <c r="AQ4">
        <f ca="1">AVERAGE(OFFSET(G$3,((ROW(G2)-1)*4)+1,0):OFFSET(G$3,((ROW(G2))*4),0))</f>
        <v>0.38574540231628651</v>
      </c>
      <c r="AR4">
        <f ca="1">AVERAGE(OFFSET(H$3,((ROW(H2)-1)*4)+1,0):OFFSET(H$3,((ROW(H2))*4),0))</f>
        <v>558.49459645000002</v>
      </c>
      <c r="AS4">
        <f ca="1">AVERAGE(OFFSET(I$3,((ROW(I2)-1)*4)+1,0):OFFSET(I$3,((ROW(I2))*4),0))</f>
        <v>61661.644124999999</v>
      </c>
      <c r="AT4">
        <f ca="1">SQRT((AVERAGE(OFFSET(J$3,((ROW(J2)-1)*4)+1,0):OFFSET(J$3,((ROW(J2))*4),0))^2)+(STDEV(OFFSET(I$3,((ROW(I2)-1)*4)+1,0):OFFSET(I$3,((ROW(I2))*4),0)))^2)</f>
        <v>2637.0629240881944</v>
      </c>
      <c r="AU4">
        <f ca="1">AVERAGE(OFFSET(K$3,((ROW(K2)-1)*4)+1,0):OFFSET(K$3,((ROW(K2))*4),0))</f>
        <v>12.939968992499999</v>
      </c>
      <c r="AV4">
        <f ca="1">SQRT((AVERAGE(OFFSET(L$3,((ROW(L2)-1)*4)+1,0):OFFSET(L$3,((ROW(L2))*4),0))^2)+(STDEV(OFFSET(K$3,((ROW(K2)-1)*4)+1,0):OFFSET(K$3,((ROW(K2))*4),0)))^2)</f>
        <v>82.463282525097299</v>
      </c>
      <c r="AW4">
        <f ca="1">AVERAGE(OFFSET(M$3,((ROW(M2)-1)*4)+1,0):OFFSET(M$3,((ROW(M2))*4),0))</f>
        <v>164179.431125</v>
      </c>
      <c r="AX4">
        <f ca="1">SQRT((AVERAGE(OFFSET(N$3,((ROW(N2)-1)*4)+1,0):OFFSET(N$3,((ROW(N2))*4),0))^2)+(STDEV(OFFSET(M$3,((ROW(M2)-1)*4)+1,0):OFFSET(M$3,((ROW(M2))*4),0)))^2)</f>
        <v>10008.335938430497</v>
      </c>
      <c r="AY4">
        <f ca="1">AVERAGE(OFFSET(O$3,((ROW(O2)-1)*4)+1,0):OFFSET(O$3,((ROW(O2))*4),0))</f>
        <v>6676.7746312500003</v>
      </c>
      <c r="AZ4">
        <f ca="1">SQRT((AVERAGE(OFFSET(P$3,((ROW(P2)-1)*4)+1,0):OFFSET(P$3,((ROW(P2))*4),0))^2)+(STDEV(OFFSET(O$3,((ROW(O2)-1)*4)+1,0):OFFSET(O$3,((ROW(O2))*4),0)))^2)</f>
        <v>322.100599625423</v>
      </c>
      <c r="BA4">
        <f ca="1">AVERAGE(OFFSET(Q$3,((ROW(Q2)-1)*4)+1,0):OFFSET(Q$3,((ROW(Q2))*4),0))</f>
        <v>141.74119644999999</v>
      </c>
      <c r="BB4">
        <f ca="1">SQRT((AVERAGE(OFFSET(R$3,((ROW(R2)-1)*4)+1,0):OFFSET(R$3,((ROW(R2))*4),0))^2)+(STDEV(OFFSET(Q$3,((ROW(Q2)-1)*4)+1,0):OFFSET(Q$3,((ROW(Q2))*4),0)))^2)</f>
        <v>18.361400088497184</v>
      </c>
      <c r="BC4">
        <f ca="1">AVERAGE(OFFSET(S$3,((ROW(S2)-1)*4)+1,0):OFFSET(S$3,((ROW(S2))*4),0))</f>
        <v>-1.0972037229999998</v>
      </c>
      <c r="BD4">
        <f ca="1">SQRT((AVERAGE(OFFSET(T$3,((ROW(T2)-1)*4)+1,0):OFFSET(T$3,((ROW(T2))*4),0))^2)+(STDEV(OFFSET(S$3,((ROW(S2)-1)*4)+1,0):OFFSET(S$3,((ROW(S2))*4),0)))^2)</f>
        <v>16.498428015264249</v>
      </c>
      <c r="BE4">
        <f ca="1">AVERAGE(OFFSET(U$3,((ROW(U2)-1)*4)+1,0):OFFSET(U$3,((ROW(U2))*4),0))</f>
        <v>9.2286154000000009E-2</v>
      </c>
      <c r="BF4">
        <f ca="1">SQRT((AVERAGE(OFFSET(V$3,((ROW(V2)-1)*4)+1,0):OFFSET(V$3,((ROW(V2))*4),0))^2)+(STDEV(OFFSET(U$3,((ROW(U2)-1)*4)+1,0):OFFSET(U$3,((ROW(U2))*4),0)))^2)</f>
        <v>0.53734130891151322</v>
      </c>
      <c r="BG4">
        <f ca="1">AVERAGE(OFFSET(W$3,((ROW(W2)-1)*4)+1,0):OFFSET(W$3,((ROW(W2))*4),0))</f>
        <v>-0.2450467355</v>
      </c>
      <c r="BH4">
        <f ca="1">SQRT((AVERAGE(OFFSET(X$3,((ROW(X2)-1)*4)+1,0):OFFSET(X$3,((ROW(X2))*4),0))^2)+(STDEV(OFFSET(W$3,((ROW(W2)-1)*4)+1,0):OFFSET(W$3,((ROW(W2))*4),0)))^2)</f>
        <v>8.2600845078745788</v>
      </c>
      <c r="BI4">
        <f ca="1">AVERAGE(OFFSET(Y$3,((ROW(Y2)-1)*4)+1,0):OFFSET(Y$3,((ROW(Y2))*4),0))</f>
        <v>0.48347894425000004</v>
      </c>
      <c r="BJ4">
        <f ca="1">SQRT((AVERAGE(OFFSET(Z$3,((ROW(Z2)-1)*4)+1,0):OFFSET(Z$3,((ROW(Z2))*4),0))^2)+(STDEV(OFFSET(Y$3,((ROW(Y2)-1)*4)+1,0):OFFSET(Y$3,((ROW(Y2))*4),0)))^2)</f>
        <v>8.26952205406403</v>
      </c>
      <c r="BK4">
        <f ca="1">AVERAGE(OFFSET(AA$3,((ROW(AA2)-1)*4)+1,0):OFFSET(AA$3,((ROW(AA2))*4),0))</f>
        <v>29.375073247499998</v>
      </c>
      <c r="BL4">
        <f ca="1">AVERAGE(OFFSET(AB$3,((ROW(AB2)-1)*4)+1,0):OFFSET(AB$3,((ROW(AB2))*4),0))</f>
        <v>16.541392357499998</v>
      </c>
      <c r="BM4">
        <f ca="1">AVERAGE(OFFSET(AC$3,((ROW(AC2)-1)*4)+1,0):OFFSET(AC$3,((ROW(AC2))*4),0))</f>
        <v>-8.6424425499999999E-2</v>
      </c>
      <c r="BN4">
        <f ca="1">AVERAGE(OFFSET(AD$3,((ROW(AD2)-1)*4)+1,0):OFFSET(AD$3,((ROW(AD2))*4),0))</f>
        <v>16.491301917499996</v>
      </c>
      <c r="BO4">
        <f ca="1">AVERAGE(OFFSET(AE$3,((ROW(AE2)-1)*4)+1,0):OFFSET(AE$3,((ROW(AE2))*4),0))</f>
        <v>-3.468448945</v>
      </c>
      <c r="BP4">
        <f ca="1">AVERAGE(OFFSET(AF$3,((ROW(AF2)-1)*4)+1,0):OFFSET(AF$3,((ROW(AF2))*4),0))</f>
        <v>0.36684080624999998</v>
      </c>
      <c r="BQ4">
        <f ca="1">AVERAGE(OFFSET(AG$3,((ROW(AG2)-1)*4)+1,0):OFFSET(AG$3,((ROW(AG2))*4),0))</f>
        <v>3.6368059655000002</v>
      </c>
      <c r="BR4">
        <f ca="1">AVERAGE(OFFSET(AH$3,((ROW(AH2)-1)*4)+1,0):OFFSET(AH$3,((ROW(AH2))*4),0))</f>
        <v>0.44257027074999999</v>
      </c>
    </row>
    <row r="5" spans="1:70" x14ac:dyDescent="0.2">
      <c r="A5">
        <v>3</v>
      </c>
      <c r="B5">
        <v>0.101351384</v>
      </c>
      <c r="C5">
        <v>7.8849469999999998E-3</v>
      </c>
      <c r="D5">
        <v>0.69920725699999997</v>
      </c>
      <c r="E5">
        <v>0.61216992100000001</v>
      </c>
      <c r="F5">
        <v>298.36649484999998</v>
      </c>
      <c r="G5">
        <v>0.32823942987891175</v>
      </c>
      <c r="H5">
        <v>539.31769759999997</v>
      </c>
      <c r="I5">
        <v>57696.722300000001</v>
      </c>
      <c r="J5">
        <v>2592.2039719999998</v>
      </c>
      <c r="K5">
        <v>8.9864236139999996</v>
      </c>
      <c r="L5">
        <v>80.405401949999998</v>
      </c>
      <c r="M5">
        <v>154017.03890000001</v>
      </c>
      <c r="N5">
        <v>8735.3887579999991</v>
      </c>
      <c r="O5">
        <v>5744.4560899999997</v>
      </c>
      <c r="P5">
        <v>261.81381069999998</v>
      </c>
      <c r="Q5">
        <v>126.6365485</v>
      </c>
      <c r="R5">
        <v>16.991657530000001</v>
      </c>
      <c r="S5">
        <v>-1.008202198</v>
      </c>
      <c r="T5">
        <v>16.08099146</v>
      </c>
      <c r="U5">
        <v>0.45149093600000001</v>
      </c>
      <c r="V5">
        <v>0.323144021</v>
      </c>
      <c r="W5">
        <v>-0.892406437</v>
      </c>
      <c r="X5">
        <v>8.0406117980000005</v>
      </c>
      <c r="Y5">
        <v>-2.4098036999999999E-2</v>
      </c>
      <c r="Z5">
        <v>8.0404968570000008</v>
      </c>
      <c r="AA5">
        <v>30.282292900000002</v>
      </c>
      <c r="AB5">
        <v>16.134094220000001</v>
      </c>
      <c r="AC5">
        <v>-0.13710378000000001</v>
      </c>
      <c r="AD5">
        <v>16.080922149999999</v>
      </c>
      <c r="AE5">
        <v>-3.9230381209999998</v>
      </c>
      <c r="AF5">
        <v>0.36710059900000003</v>
      </c>
      <c r="AG5">
        <v>5.520362607</v>
      </c>
      <c r="AH5">
        <v>0.46637656199999999</v>
      </c>
      <c r="AI5">
        <f ca="1">AVERAGE(OFFSET(B$3,((ROW(B3)-1)*4)+1,0):OFFSET(B$3,((ROW(B3))*4),0))</f>
        <v>0.1013713825</v>
      </c>
      <c r="AJ5">
        <f ca="1">AVERAGE(OFFSET(C$3,((ROW(C3)-1)*4)+1,0):OFFSET(C$3,((ROW(C3))*4),0))</f>
        <v>6.5796329999999997E-3</v>
      </c>
      <c r="AK5">
        <f ca="1">AVERAGE(OFFSET(D$3,((ROW(D3)-1)*4)+1,0):OFFSET(D$3,((ROW(D3))*4),0))</f>
        <v>0.79992299249999999</v>
      </c>
      <c r="AL5">
        <f ca="1">AVERAGE(OFFSET(E$3,((ROW(E3)-1)*4)+1,0):OFFSET(E$3,((ROW(E3))*4),0))</f>
        <v>0.6120684985</v>
      </c>
      <c r="AM5" t="str">
        <f t="shared" ca="1" si="1"/>
        <v>NH3: 0.3879315015, CH4: 0.6120684985</v>
      </c>
      <c r="AN5" t="s">
        <v>65</v>
      </c>
      <c r="AO5">
        <v>2.2000000000000002</v>
      </c>
      <c r="AP5">
        <f ca="1">AVERAGE(OFFSET(F$3,((ROW(F3)-1)*4)+1,0):OFFSET(F$3,((ROW(F3))*4),0))</f>
        <v>297.74120271499999</v>
      </c>
      <c r="AQ5">
        <f ca="1">AVERAGE(OFFSET(G$3,((ROW(G3)-1)*4)+1,0):OFFSET(G$3,((ROW(G3))*4),0))</f>
        <v>0.45503646771257522</v>
      </c>
      <c r="AR5">
        <f ca="1">AVERAGE(OFFSET(H$3,((ROW(H3)-1)*4)+1,0):OFFSET(H$3,((ROW(H3))*4),0))</f>
        <v>581.12117617500007</v>
      </c>
      <c r="AS5">
        <f ca="1">AVERAGE(OFFSET(I$3,((ROW(I3)-1)*4)+1,0):OFFSET(I$3,((ROW(I3))*4),0))</f>
        <v>65596.116750000001</v>
      </c>
      <c r="AT5">
        <f ca="1">SQRT((AVERAGE(OFFSET(J$3,((ROW(J3)-1)*4)+1,0):OFFSET(J$3,((ROW(J3))*4),0))^2)+(STDEV(OFFSET(I$3,((ROW(I3)-1)*4)+1,0):OFFSET(I$3,((ROW(I3))*4),0)))^2)</f>
        <v>2656.791468717704</v>
      </c>
      <c r="AU5">
        <f ca="1">AVERAGE(OFFSET(K$3,((ROW(K3)-1)*4)+1,0):OFFSET(K$3,((ROW(K3))*4),0))</f>
        <v>28.582963894999999</v>
      </c>
      <c r="AV5">
        <f ca="1">SQRT((AVERAGE(OFFSET(L$3,((ROW(L3)-1)*4)+1,0):OFFSET(L$3,((ROW(L3))*4),0))^2)+(STDEV(OFFSET(K$3,((ROW(K3)-1)*4)+1,0):OFFSET(K$3,((ROW(K3))*4),0)))^2)</f>
        <v>82.024677397943279</v>
      </c>
      <c r="AW5">
        <f ca="1">AVERAGE(OFFSET(M$3,((ROW(M3)-1)*4)+1,0):OFFSET(M$3,((ROW(M3))*4),0))</f>
        <v>175838.74044999998</v>
      </c>
      <c r="AX5">
        <f ca="1">SQRT((AVERAGE(OFFSET(N$3,((ROW(N3)-1)*4)+1,0):OFFSET(N$3,((ROW(N3))*4),0))^2)+(STDEV(OFFSET(M$3,((ROW(M3)-1)*4)+1,0):OFFSET(M$3,((ROW(M3))*4),0)))^2)</f>
        <v>10232.989860659491</v>
      </c>
      <c r="AY5">
        <f ca="1">AVERAGE(OFFSET(O$3,((ROW(O3)-1)*4)+1,0):OFFSET(O$3,((ROW(O3))*4),0))</f>
        <v>7329.4831555000001</v>
      </c>
      <c r="AZ5">
        <f ca="1">SQRT((AVERAGE(OFFSET(P$3,((ROW(P3)-1)*4)+1,0):OFFSET(P$3,((ROW(P3))*4),0))^2)+(STDEV(OFFSET(O$3,((ROW(O3)-1)*4)+1,0):OFFSET(O$3,((ROW(O3))*4),0)))^2)</f>
        <v>332.29046479101459</v>
      </c>
      <c r="BA5">
        <f ca="1">AVERAGE(OFFSET(Q$3,((ROW(Q3)-1)*4)+1,0):OFFSET(Q$3,((ROW(Q3))*4),0))</f>
        <v>141.90084042500001</v>
      </c>
      <c r="BB5">
        <f ca="1">SQRT((AVERAGE(OFFSET(R$3,((ROW(R3)-1)*4)+1,0):OFFSET(R$3,((ROW(R3))*4),0))^2)+(STDEV(OFFSET(Q$3,((ROW(Q3)-1)*4)+1,0):OFFSET(Q$3,((ROW(Q3))*4),0)))^2)</f>
        <v>17.809431227527064</v>
      </c>
      <c r="BC5">
        <f ca="1">AVERAGE(OFFSET(S$3,((ROW(S3)-1)*4)+1,0):OFFSET(S$3,((ROW(S3))*4),0))</f>
        <v>-1.1723000564999999</v>
      </c>
      <c r="BD5">
        <f ca="1">SQRT((AVERAGE(OFFSET(T$3,((ROW(T3)-1)*4)+1,0):OFFSET(T$3,((ROW(T3))*4),0))^2)+(STDEV(OFFSET(S$3,((ROW(S3)-1)*4)+1,0):OFFSET(S$3,((ROW(S3))*4),0)))^2)</f>
        <v>16.411515421030817</v>
      </c>
      <c r="BE5">
        <f ca="1">AVERAGE(OFFSET(U$3,((ROW(U3)-1)*4)+1,0):OFFSET(U$3,((ROW(U3))*4),0))</f>
        <v>0.31169475150000003</v>
      </c>
      <c r="BF5">
        <f ca="1">SQRT((AVERAGE(OFFSET(V$3,((ROW(V3)-1)*4)+1,0):OFFSET(V$3,((ROW(V3))*4),0))^2)+(STDEV(OFFSET(U$3,((ROW(U3)-1)*4)+1,0):OFFSET(U$3,((ROW(U3))*4),0)))^2)</f>
        <v>0.54697825958322122</v>
      </c>
      <c r="BG5">
        <f ca="1">AVERAGE(OFFSET(W$3,((ROW(W3)-1)*4)+1,0):OFFSET(W$3,((ROW(W3))*4),0))</f>
        <v>-0.43122083099999997</v>
      </c>
      <c r="BH5">
        <f ca="1">SQRT((AVERAGE(OFFSET(X$3,((ROW(X3)-1)*4)+1,0):OFFSET(X$3,((ROW(X3))*4),0))^2)+(STDEV(OFFSET(W$3,((ROW(W3)-1)*4)+1,0):OFFSET(W$3,((ROW(W3))*4),0)))^2)</f>
        <v>8.216143680077888</v>
      </c>
      <c r="BI5">
        <f ca="1">AVERAGE(OFFSET(Y$3,((ROW(Y3)-1)*4)+1,0):OFFSET(Y$3,((ROW(Y3))*4),0))</f>
        <v>0.47750056325000001</v>
      </c>
      <c r="BJ5">
        <f ca="1">SQRT((AVERAGE(OFFSET(Z$3,((ROW(Z3)-1)*4)+1,0):OFFSET(Z$3,((ROW(Z3))*4),0))^2)+(STDEV(OFFSET(Y$3,((ROW(Y3)-1)*4)+1,0):OFFSET(Y$3,((ROW(Y3))*4),0)))^2)</f>
        <v>8.2354791032752441</v>
      </c>
      <c r="BK5">
        <f ca="1">AVERAGE(OFFSET(AA$3,((ROW(AA3)-1)*4)+1,0):OFFSET(AA$3,((ROW(AA3))*4),0))</f>
        <v>33.132512407500002</v>
      </c>
      <c r="BL5">
        <f ca="1">AVERAGE(OFFSET(AB$3,((ROW(AB3)-1)*4)+1,0):OFFSET(AB$3,((ROW(AB3))*4),0))</f>
        <v>16.461877334999997</v>
      </c>
      <c r="BM5">
        <f ca="1">AVERAGE(OFFSET(AC$3,((ROW(AC3)-1)*4)+1,0):OFFSET(AC$3,((ROW(AC3))*4),0))</f>
        <v>-9.3815763749999989E-2</v>
      </c>
      <c r="BN5">
        <f ca="1">AVERAGE(OFFSET(AD$3,((ROW(AD3)-1)*4)+1,0):OFFSET(AD$3,((ROW(AD3))*4),0))</f>
        <v>16.401475422500003</v>
      </c>
      <c r="BO5">
        <f ca="1">AVERAGE(OFFSET(AE$3,((ROW(AE3)-1)*4)+1,0):OFFSET(AE$3,((ROW(AE3))*4),0))</f>
        <v>-3.3328772227499996</v>
      </c>
      <c r="BP5">
        <f ca="1">AVERAGE(OFFSET(AF$3,((ROW(AF3)-1)*4)+1,0):OFFSET(AF$3,((ROW(AF3))*4),0))</f>
        <v>0.36080529299999997</v>
      </c>
      <c r="BQ5">
        <f ca="1">AVERAGE(OFFSET(AG$3,((ROW(AG3)-1)*4)+1,0):OFFSET(AG$3,((ROW(AG3))*4),0))</f>
        <v>2.5416484854999997</v>
      </c>
      <c r="BR5">
        <f ca="1">AVERAGE(OFFSET(AH$3,((ROW(AH3)-1)*4)+1,0):OFFSET(AH$3,((ROW(AH3))*4),0))</f>
        <v>0.42586936725000002</v>
      </c>
    </row>
    <row r="6" spans="1:70" x14ac:dyDescent="0.2">
      <c r="A6">
        <v>3</v>
      </c>
      <c r="B6">
        <v>0.101391381</v>
      </c>
      <c r="C6">
        <v>7.9124309999999993E-3</v>
      </c>
      <c r="D6">
        <v>0.69985833600000003</v>
      </c>
      <c r="E6">
        <v>0.61223885</v>
      </c>
      <c r="F6">
        <v>297.25921052999996</v>
      </c>
      <c r="G6">
        <v>0.32607247881541329</v>
      </c>
      <c r="H6">
        <v>541.83070180000004</v>
      </c>
      <c r="I6">
        <v>58523.141620000002</v>
      </c>
      <c r="J6">
        <v>2635.264236</v>
      </c>
      <c r="K6">
        <v>7.7042670649999998</v>
      </c>
      <c r="L6">
        <v>82.953951020000005</v>
      </c>
      <c r="M6">
        <v>149833.98069999999</v>
      </c>
      <c r="N6">
        <v>8867.2564920000004</v>
      </c>
      <c r="O6">
        <v>5793.5297579999997</v>
      </c>
      <c r="P6">
        <v>272.0688614</v>
      </c>
      <c r="Q6">
        <v>136.4489629</v>
      </c>
      <c r="R6">
        <v>17.675565580000001</v>
      </c>
      <c r="S6">
        <v>-0.42187653600000002</v>
      </c>
      <c r="T6">
        <v>16.590705020000001</v>
      </c>
      <c r="U6">
        <v>-0.354487469</v>
      </c>
      <c r="V6">
        <v>0.33433086299999998</v>
      </c>
      <c r="W6">
        <v>-0.19128804299999999</v>
      </c>
      <c r="X6">
        <v>8.2954105049999995</v>
      </c>
      <c r="Y6">
        <v>0.99252595700000001</v>
      </c>
      <c r="Z6">
        <v>8.2954886509999994</v>
      </c>
      <c r="AA6">
        <v>23.308876829999999</v>
      </c>
      <c r="AB6">
        <v>16.623053649999999</v>
      </c>
      <c r="AC6">
        <v>-6.7310638000000006E-2</v>
      </c>
      <c r="AD6">
        <v>16.590689130000001</v>
      </c>
      <c r="AE6">
        <v>-4.0673647370000001</v>
      </c>
      <c r="AF6">
        <v>0.38275808</v>
      </c>
      <c r="AG6">
        <v>3.9606472049999999</v>
      </c>
      <c r="AH6">
        <v>0.450162495</v>
      </c>
      <c r="AI6">
        <f ca="1">AVERAGE(OFFSET(B$3,((ROW(B4)-1)*4)+1,0):OFFSET(B$3,((ROW(B4))*4),0))</f>
        <v>0.10135805049999999</v>
      </c>
      <c r="AJ6">
        <f ca="1">AVERAGE(OFFSET(C$3,((ROW(C4)-1)*4)+1,0):OFFSET(C$3,((ROW(C4))*4),0))</f>
        <v>3.9913369999999993E-3</v>
      </c>
      <c r="AK6">
        <f ca="1">AVERAGE(OFFSET(D$3,((ROW(D4)-1)*4)+1,0):OFFSET(D$3,((ROW(D4))*4),0))</f>
        <v>0.84934796975000015</v>
      </c>
      <c r="AL6">
        <f ca="1">AVERAGE(OFFSET(E$3,((ROW(E4)-1)*4)+1,0):OFFSET(E$3,((ROW(E4))*4),0))</f>
        <v>0.61195066300000001</v>
      </c>
      <c r="AM6" t="str">
        <f t="shared" ca="1" si="1"/>
        <v>NH3: 0.388049337, CH4: 0.611950663</v>
      </c>
      <c r="AN6" t="s">
        <v>65</v>
      </c>
      <c r="AO6">
        <v>3.2</v>
      </c>
      <c r="AP6">
        <f ca="1">AVERAGE(OFFSET(F$3,((ROW(F4)-1)*4)+1,0):OFFSET(F$3,((ROW(F4))*4),0))</f>
        <v>297.43302206999999</v>
      </c>
      <c r="AQ6">
        <f ca="1">AVERAGE(OFFSET(G$3,((ROW(G4)-1)*4)+1,0):OFFSET(G$3,((ROW(G4))*4),0))</f>
        <v>0.52489783416429181</v>
      </c>
      <c r="AR6">
        <f ca="1">AVERAGE(OFFSET(H$3,((ROW(H4)-1)*4)+1,0):OFFSET(H$3,((ROW(H4))*4),0))</f>
        <v>582.15922832499996</v>
      </c>
      <c r="AS6">
        <f ca="1">AVERAGE(OFFSET(I$3,((ROW(I4)-1)*4)+1,0):OFFSET(I$3,((ROW(I4))*4),0))</f>
        <v>66114.712079999998</v>
      </c>
      <c r="AT6">
        <f ca="1">SQRT((AVERAGE(OFFSET(J$3,((ROW(J4)-1)*4)+1,0):OFFSET(J$3,((ROW(J4))*4),0))^2)+(STDEV(OFFSET(I$3,((ROW(I4)-1)*4)+1,0):OFFSET(I$3,((ROW(I4))*4),0)))^2)</f>
        <v>2824.6204440594943</v>
      </c>
      <c r="AU6">
        <f ca="1">AVERAGE(OFFSET(K$3,((ROW(K4)-1)*4)+1,0):OFFSET(K$3,((ROW(K4))*4),0))</f>
        <v>35.697756072499999</v>
      </c>
      <c r="AV6">
        <f ca="1">SQRT((AVERAGE(OFFSET(L$3,((ROW(L4)-1)*4)+1,0):OFFSET(L$3,((ROW(L4))*4),0))^2)+(STDEV(OFFSET(K$3,((ROW(K4)-1)*4)+1,0):OFFSET(K$3,((ROW(K4))*4),0)))^2)</f>
        <v>89.190546989894145</v>
      </c>
      <c r="AW6">
        <f ca="1">AVERAGE(OFFSET(M$3,((ROW(M4)-1)*4)+1,0):OFFSET(M$3,((ROW(M4))*4),0))</f>
        <v>176964.68954999998</v>
      </c>
      <c r="AX6">
        <f ca="1">SQRT((AVERAGE(OFFSET(N$3,((ROW(N4)-1)*4)+1,0):OFFSET(N$3,((ROW(N4))*4),0))^2)+(STDEV(OFFSET(M$3,((ROW(M4)-1)*4)+1,0):OFFSET(M$3,((ROW(M4))*4),0)))^2)</f>
        <v>10837.749394674767</v>
      </c>
      <c r="AY6">
        <f ca="1">AVERAGE(OFFSET(O$3,((ROW(O4)-1)*4)+1,0):OFFSET(O$3,((ROW(O4))*4),0))</f>
        <v>7429.6770592499997</v>
      </c>
      <c r="AZ6">
        <f ca="1">SQRT((AVERAGE(OFFSET(P$3,((ROW(P4)-1)*4)+1,0):OFFSET(P$3,((ROW(P4))*4),0))^2)+(STDEV(OFFSET(O$3,((ROW(O4)-1)*4)+1,0):OFFSET(O$3,((ROW(O4))*4),0)))^2)</f>
        <v>378.03104876007086</v>
      </c>
      <c r="BA6">
        <f ca="1">AVERAGE(OFFSET(Q$3,((ROW(Q4)-1)*4)+1,0):OFFSET(Q$3,((ROW(Q4))*4),0))</f>
        <v>146.04767190000001</v>
      </c>
      <c r="BB6">
        <f ca="1">SQRT((AVERAGE(OFFSET(R$3,((ROW(R4)-1)*4)+1,0):OFFSET(R$3,((ROW(R4))*4),0))^2)+(STDEV(OFFSET(Q$3,((ROW(Q4)-1)*4)+1,0):OFFSET(Q$3,((ROW(Q4))*4),0)))^2)</f>
        <v>20.880418840839308</v>
      </c>
      <c r="BC6">
        <f ca="1">AVERAGE(OFFSET(S$3,((ROW(S4)-1)*4)+1,0):OFFSET(S$3,((ROW(S4))*4),0))</f>
        <v>-0.97947644325000005</v>
      </c>
      <c r="BD6">
        <f ca="1">SQRT((AVERAGE(OFFSET(T$3,((ROW(T4)-1)*4)+1,0):OFFSET(T$3,((ROW(T4))*4),0))^2)+(STDEV(OFFSET(S$3,((ROW(S4)-1)*4)+1,0):OFFSET(S$3,((ROW(S4))*4),0)))^2)</f>
        <v>17.84782494233685</v>
      </c>
      <c r="BE6">
        <f ca="1">AVERAGE(OFFSET(U$3,((ROW(U4)-1)*4)+1,0):OFFSET(U$3,((ROW(U4))*4),0))</f>
        <v>0.90259817100000006</v>
      </c>
      <c r="BF6">
        <f ca="1">SQRT((AVERAGE(OFFSET(V$3,((ROW(V4)-1)*4)+1,0):OFFSET(V$3,((ROW(V4))*4),0))^2)+(STDEV(OFFSET(U$3,((ROW(U4)-1)*4)+1,0):OFFSET(U$3,((ROW(U4))*4),0)))^2)</f>
        <v>0.80612641611659397</v>
      </c>
      <c r="BG6">
        <f ca="1">AVERAGE(OFFSET(W$3,((ROW(W4)-1)*4)+1,0):OFFSET(W$3,((ROW(W4))*4),0))</f>
        <v>-0.64743959725</v>
      </c>
      <c r="BH6">
        <f ca="1">SQRT((AVERAGE(OFFSET(X$3,((ROW(X4)-1)*4)+1,0):OFFSET(X$3,((ROW(X4))*4),0))^2)+(STDEV(OFFSET(W$3,((ROW(W4)-1)*4)+1,0):OFFSET(W$3,((ROW(W4))*4),0)))^2)</f>
        <v>8.9183616488372088</v>
      </c>
      <c r="BI6">
        <f ca="1">AVERAGE(OFFSET(Y$3,((ROW(Y4)-1)*4)+1,0):OFFSET(Y$3,((ROW(Y4))*4),0))</f>
        <v>0.63113947450000007</v>
      </c>
      <c r="BJ6">
        <f ca="1">SQRT((AVERAGE(OFFSET(Z$3,((ROW(Z4)-1)*4)+1,0):OFFSET(Z$3,((ROW(Z4))*4),0))^2)+(STDEV(OFFSET(Y$3,((ROW(Y4)-1)*4)+1,0):OFFSET(Y$3,((ROW(Y4))*4),0)))^2)</f>
        <v>8.9308154759268579</v>
      </c>
      <c r="BK6">
        <f ca="1">AVERAGE(OFFSET(AA$3,((ROW(AA4)-1)*4)+1,0):OFFSET(AA$3,((ROW(AA4))*4),0))</f>
        <v>32.095498079999999</v>
      </c>
      <c r="BL6">
        <f ca="1">AVERAGE(OFFSET(AB$3,((ROW(AB4)-1)*4)+1,0):OFFSET(AB$3,((ROW(AB4))*4),0))</f>
        <v>17.8972507975</v>
      </c>
      <c r="BM6">
        <f ca="1">AVERAGE(OFFSET(AC$3,((ROW(AC4)-1)*4)+1,0):OFFSET(AC$3,((ROW(AC4))*4),0))</f>
        <v>-4.9672448750000001E-2</v>
      </c>
      <c r="BN6">
        <f ca="1">AVERAGE(OFFSET(AD$3,((ROW(AD4)-1)*4)+1,0):OFFSET(AD$3,((ROW(AD4))*4),0))</f>
        <v>17.832101887500002</v>
      </c>
      <c r="BO6">
        <f ca="1">AVERAGE(OFFSET(AE$3,((ROW(AE4)-1)*4)+1,0):OFFSET(AE$3,((ROW(AE4))*4),0))</f>
        <v>-3.6635154400000003</v>
      </c>
      <c r="BP6">
        <f ca="1">AVERAGE(OFFSET(AF$3,((ROW(AF4)-1)*4)+1,0):OFFSET(AF$3,((ROW(AF4))*4),0))</f>
        <v>0.40017781175</v>
      </c>
      <c r="BQ6">
        <f ca="1">AVERAGE(OFFSET(AG$3,((ROW(AG4)-1)*4)+1,0):OFFSET(AG$3,((ROW(AG4))*4),0))</f>
        <v>2.2949642487499999</v>
      </c>
      <c r="BR6">
        <f ca="1">AVERAGE(OFFSET(AH$3,((ROW(AH4)-1)*4)+1,0):OFFSET(AH$3,((ROW(AH4))*4),0))</f>
        <v>0.46322005700000002</v>
      </c>
    </row>
    <row r="7" spans="1:70" x14ac:dyDescent="0.2">
      <c r="A7">
        <v>3</v>
      </c>
      <c r="B7">
        <v>0.101391381</v>
      </c>
      <c r="C7">
        <v>7.9170119999999993E-3</v>
      </c>
      <c r="D7">
        <v>0.70008372299999999</v>
      </c>
      <c r="E7">
        <v>0.61229638500000005</v>
      </c>
      <c r="F7">
        <v>297.28661971999998</v>
      </c>
      <c r="G7">
        <v>0.32602597539460643</v>
      </c>
      <c r="H7">
        <v>542.32934269999998</v>
      </c>
      <c r="I7">
        <v>58523.141620000002</v>
      </c>
      <c r="J7">
        <v>2635.264236</v>
      </c>
      <c r="K7">
        <v>7.5371055059999996</v>
      </c>
      <c r="L7">
        <v>82.951820029999993</v>
      </c>
      <c r="M7">
        <v>153226.67249999999</v>
      </c>
      <c r="N7">
        <v>8965.7387099999996</v>
      </c>
      <c r="O7">
        <v>5922.266584</v>
      </c>
      <c r="P7">
        <v>276.752611</v>
      </c>
      <c r="Q7">
        <v>134.5431749</v>
      </c>
      <c r="R7">
        <v>17.639424680000001</v>
      </c>
      <c r="S7">
        <v>-0.169547487</v>
      </c>
      <c r="T7">
        <v>16.590272859999999</v>
      </c>
      <c r="U7">
        <v>-0.49353787500000001</v>
      </c>
      <c r="V7">
        <v>0.33477591800000001</v>
      </c>
      <c r="W7">
        <v>6.5519728999999999E-2</v>
      </c>
      <c r="X7">
        <v>8.2951891070000006</v>
      </c>
      <c r="Y7">
        <v>0.85799066700000004</v>
      </c>
      <c r="Z7">
        <v>8.2952525450000003</v>
      </c>
      <c r="AA7">
        <v>22.469308810000001</v>
      </c>
      <c r="AB7">
        <v>16.620142049999998</v>
      </c>
      <c r="AC7">
        <v>-8.6222467999999997E-2</v>
      </c>
      <c r="AD7">
        <v>16.590270310000001</v>
      </c>
      <c r="AE7">
        <v>-3.1060839119999999</v>
      </c>
      <c r="AF7">
        <v>0.36344651</v>
      </c>
      <c r="AG7">
        <v>3.9815645590000002</v>
      </c>
      <c r="AH7">
        <v>0.45028625</v>
      </c>
      <c r="AI7">
        <f ca="1">AVERAGE(OFFSET(B$3,((ROW(B5)-1)*4)+1,0):OFFSET(B$3,((ROW(B5))*4),0))</f>
        <v>0.10135805049999999</v>
      </c>
      <c r="AJ7">
        <f ca="1">AVERAGE(OFFSET(C$3,((ROW(C5)-1)*4)+1,0):OFFSET(C$3,((ROW(C5))*4),0))</f>
        <v>3.7742102499999999E-3</v>
      </c>
      <c r="AK7">
        <f ca="1">AVERAGE(OFFSET(D$3,((ROW(D5)-1)*4)+1,0):OFFSET(D$3,((ROW(D5))*4),0))</f>
        <v>0.89929078350000002</v>
      </c>
      <c r="AL7">
        <f ca="1">AVERAGE(OFFSET(E$3,((ROW(E5)-1)*4)+1,0):OFFSET(E$3,((ROW(E5))*4),0))</f>
        <v>0.61206362400000003</v>
      </c>
      <c r="AM7" t="str">
        <f t="shared" ca="1" si="1"/>
        <v>NH3: 0.387936376, CH4: 0.612063624</v>
      </c>
      <c r="AN7" t="s">
        <v>65</v>
      </c>
      <c r="AO7">
        <v>4.2</v>
      </c>
      <c r="AP7">
        <f ca="1">AVERAGE(OFFSET(F$3,((ROW(F5)-1)*4)+1,0):OFFSET(F$3,((ROW(F5))*4),0))</f>
        <v>297.45254337</v>
      </c>
      <c r="AQ7">
        <f ca="1">AVERAGE(OFFSET(G$3,((ROW(G5)-1)*4)+1,0):OFFSET(G$3,((ROW(G5))*4),0))</f>
        <v>0.58900840901128848</v>
      </c>
      <c r="AR7">
        <f ca="1">AVERAGE(OFFSET(H$3,((ROW(H5)-1)*4)+1,0):OFFSET(H$3,((ROW(H5))*4),0))</f>
        <v>598.36336292499993</v>
      </c>
      <c r="AS7">
        <f ca="1">AVERAGE(OFFSET(I$3,((ROW(I5)-1)*4)+1,0):OFFSET(I$3,((ROW(I5))*4),0))</f>
        <v>69479.474990000002</v>
      </c>
      <c r="AT7">
        <f ca="1">SQRT((AVERAGE(OFFSET(J$3,((ROW(J5)-1)*4)+1,0):OFFSET(J$3,((ROW(J5))*4),0))^2)+(STDEV(OFFSET(I$3,((ROW(I5)-1)*4)+1,0):OFFSET(I$3,((ROW(I5))*4),0)))^2)</f>
        <v>2882.5757962361645</v>
      </c>
      <c r="AU7">
        <f ca="1">AVERAGE(OFFSET(K$3,((ROW(K5)-1)*4)+1,0):OFFSET(K$3,((ROW(K5))*4),0))</f>
        <v>79.727287204999996</v>
      </c>
      <c r="AV7">
        <f ca="1">SQRT((AVERAGE(OFFSET(L$3,((ROW(L5)-1)*4)+1,0):OFFSET(L$3,((ROW(L5))*4),0))^2)+(STDEV(OFFSET(K$3,((ROW(K5)-1)*4)+1,0):OFFSET(K$3,((ROW(K5))*4),0)))^2)</f>
        <v>89.880436791806559</v>
      </c>
      <c r="AW7">
        <f ca="1">AVERAGE(OFFSET(M$3,((ROW(M5)-1)*4)+1,0):OFFSET(M$3,((ROW(M5))*4),0))</f>
        <v>186474.02027499999</v>
      </c>
      <c r="AX7">
        <f ca="1">SQRT((AVERAGE(OFFSET(N$3,((ROW(N5)-1)*4)+1,0):OFFSET(N$3,((ROW(N5))*4),0))^2)+(STDEV(OFFSET(M$3,((ROW(M5)-1)*4)+1,0):OFFSET(M$3,((ROW(M5))*4),0)))^2)</f>
        <v>11152.975468148368</v>
      </c>
      <c r="AY7">
        <f ca="1">AVERAGE(OFFSET(O$3,((ROW(O5)-1)*4)+1,0):OFFSET(O$3,((ROW(O5))*4),0))</f>
        <v>7762.6486080000004</v>
      </c>
      <c r="AZ7">
        <f ca="1">SQRT((AVERAGE(OFFSET(P$3,((ROW(P5)-1)*4)+1,0):OFFSET(P$3,((ROW(P5))*4),0))^2)+(STDEV(OFFSET(O$3,((ROW(O5)-1)*4)+1,0):OFFSET(O$3,((ROW(O5))*4),0)))^2)</f>
        <v>394.67077097318861</v>
      </c>
      <c r="BA7">
        <f ca="1">AVERAGE(OFFSET(Q$3,((ROW(Q5)-1)*4)+1,0):OFFSET(Q$3,((ROW(Q5))*4),0))</f>
        <v>127.60381505000001</v>
      </c>
      <c r="BB7">
        <f ca="1">SQRT((AVERAGE(OFFSET(R$3,((ROW(R5)-1)*4)+1,0):OFFSET(R$3,((ROW(R5))*4),0))^2)+(STDEV(OFFSET(Q$3,((ROW(Q5)-1)*4)+1,0):OFFSET(Q$3,((ROW(Q5))*4),0)))^2)</f>
        <v>19.895456753946579</v>
      </c>
      <c r="BC7">
        <f ca="1">AVERAGE(OFFSET(S$3,((ROW(S5)-1)*4)+1,0):OFFSET(S$3,((ROW(S5))*4),0))</f>
        <v>-0.91385585825000004</v>
      </c>
      <c r="BD7">
        <f ca="1">SQRT((AVERAGE(OFFSET(T$3,((ROW(T5)-1)*4)+1,0):OFFSET(T$3,((ROW(T5))*4),0))^2)+(STDEV(OFFSET(S$3,((ROW(S5)-1)*4)+1,0):OFFSET(S$3,((ROW(S5))*4),0)))^2)</f>
        <v>17.976558914106221</v>
      </c>
      <c r="BE7">
        <f ca="1">AVERAGE(OFFSET(U$3,((ROW(U5)-1)*4)+1,0):OFFSET(U$3,((ROW(U5))*4),0))</f>
        <v>0.38959965749999997</v>
      </c>
      <c r="BF7">
        <f ca="1">SQRT((AVERAGE(OFFSET(V$3,((ROW(V5)-1)*4)+1,0):OFFSET(V$3,((ROW(V5))*4),0))^2)+(STDEV(OFFSET(U$3,((ROW(U5)-1)*4)+1,0):OFFSET(U$3,((ROW(U5))*4),0)))^2)</f>
        <v>0.62829767964268668</v>
      </c>
      <c r="BG7">
        <f ca="1">AVERAGE(OFFSET(W$3,((ROW(W5)-1)*4)+1,0):OFFSET(W$3,((ROW(W5))*4),0))</f>
        <v>-0.76982937824999997</v>
      </c>
      <c r="BH7">
        <f ca="1">SQRT((AVERAGE(OFFSET(X$3,((ROW(X5)-1)*4)+1,0):OFFSET(X$3,((ROW(X5))*4),0))^2)+(STDEV(OFFSET(W$3,((ROW(W5)-1)*4)+1,0):OFFSET(W$3,((ROW(W5))*4),0)))^2)</f>
        <v>8.981220220660532</v>
      </c>
      <c r="BI7">
        <f ca="1">AVERAGE(OFFSET(Y$3,((ROW(Y5)-1)*4)+1,0):OFFSET(Y$3,((ROW(Y5))*4),0))</f>
        <v>0.69117900974999991</v>
      </c>
      <c r="BJ7">
        <f ca="1">SQRT((AVERAGE(OFFSET(Z$3,((ROW(Z5)-1)*4)+1,0):OFFSET(Z$3,((ROW(Z5))*4),0))^2)+(STDEV(OFFSET(Y$3,((ROW(Y5)-1)*4)+1,0):OFFSET(Y$3,((ROW(Y5))*4),0)))^2)</f>
        <v>8.9885341020186793</v>
      </c>
      <c r="BK7">
        <f ca="1">AVERAGE(OFFSET(AA$3,((ROW(AA5)-1)*4)+1,0):OFFSET(AA$3,((ROW(AA5))*4),0))</f>
        <v>34.705943974999997</v>
      </c>
      <c r="BL7">
        <f ca="1">AVERAGE(OFFSET(AB$3,((ROW(AB5)-1)*4)+1,0):OFFSET(AB$3,((ROW(AB5))*4),0))</f>
        <v>18.034028312499998</v>
      </c>
      <c r="BM7">
        <f ca="1">AVERAGE(OFFSET(AC$3,((ROW(AC5)-1)*4)+1,0):OFFSET(AC$3,((ROW(AC5))*4),0))</f>
        <v>9.8602082499999986E-3</v>
      </c>
      <c r="BN7">
        <f ca="1">AVERAGE(OFFSET(AD$3,((ROW(AD5)-1)*4)+1,0):OFFSET(AD$3,((ROW(AD5))*4),0))</f>
        <v>17.96002331</v>
      </c>
      <c r="BO7">
        <f ca="1">AVERAGE(OFFSET(AE$3,((ROW(AE5)-1)*4)+1,0):OFFSET(AE$3,((ROW(AE5))*4),0))</f>
        <v>-3.60680413</v>
      </c>
      <c r="BP7">
        <f ca="1">AVERAGE(OFFSET(AF$3,((ROW(AF5)-1)*4)+1,0):OFFSET(AF$3,((ROW(AF5))*4),0))</f>
        <v>0.40043105899999998</v>
      </c>
      <c r="BQ7">
        <f ca="1">AVERAGE(OFFSET(AG$3,((ROW(AG5)-1)*4)+1,0):OFFSET(AG$3,((ROW(AG5))*4),0))</f>
        <v>1.187653047</v>
      </c>
      <c r="BR7">
        <f ca="1">AVERAGE(OFFSET(AH$3,((ROW(AH5)-1)*4)+1,0):OFFSET(AH$3,((ROW(AH5))*4),0))</f>
        <v>0.45819163699999998</v>
      </c>
    </row>
    <row r="8" spans="1:70" x14ac:dyDescent="0.2">
      <c r="A8">
        <v>4</v>
      </c>
      <c r="B8">
        <v>0.101391381</v>
      </c>
      <c r="C8">
        <v>7.2340499999999997E-3</v>
      </c>
      <c r="D8">
        <v>0.74982440800000005</v>
      </c>
      <c r="E8">
        <v>0.61225364400000004</v>
      </c>
      <c r="F8">
        <v>297.18619047999999</v>
      </c>
      <c r="G8">
        <v>0.38442728657307917</v>
      </c>
      <c r="H8">
        <v>558.14301590000002</v>
      </c>
      <c r="I8">
        <v>61986.745609999998</v>
      </c>
      <c r="J8">
        <v>2654.3814630000002</v>
      </c>
      <c r="K8">
        <v>12.15400328</v>
      </c>
      <c r="L8">
        <v>84.557697300000001</v>
      </c>
      <c r="M8">
        <v>163238.27549999999</v>
      </c>
      <c r="N8">
        <v>9403.4392630000002</v>
      </c>
      <c r="O8">
        <v>6718.4169830000001</v>
      </c>
      <c r="P8">
        <v>312.3870513</v>
      </c>
      <c r="Q8">
        <v>145.55995290000001</v>
      </c>
      <c r="R8">
        <v>18.121139169999999</v>
      </c>
      <c r="S8">
        <v>-0.63277359799999999</v>
      </c>
      <c r="T8">
        <v>16.911266659999999</v>
      </c>
      <c r="U8">
        <v>-0.31939912500000001</v>
      </c>
      <c r="V8">
        <v>0.34072879299999997</v>
      </c>
      <c r="W8">
        <v>0.25150303299999999</v>
      </c>
      <c r="X8">
        <v>8.4556776730000003</v>
      </c>
      <c r="Y8">
        <v>1.0878729789999999</v>
      </c>
      <c r="Z8">
        <v>8.4557876590000003</v>
      </c>
      <c r="AA8">
        <v>25.055578610000001</v>
      </c>
      <c r="AB8">
        <v>16.948043670000001</v>
      </c>
      <c r="AC8">
        <v>-7.1849045E-2</v>
      </c>
      <c r="AD8">
        <v>16.911235619999999</v>
      </c>
      <c r="AE8">
        <v>-3.0746896370000001</v>
      </c>
      <c r="AF8">
        <v>0.36891774100000002</v>
      </c>
      <c r="AG8">
        <v>2.7244111160000002</v>
      </c>
      <c r="AH8">
        <v>0.440126988</v>
      </c>
      <c r="AI8">
        <f ca="1">AVERAGE(OFFSET(B$3,((ROW(B6)-1)*4)+1,0):OFFSET(B$3,((ROW(B6))*4),0))</f>
        <v>0.10135805049999999</v>
      </c>
      <c r="AJ8">
        <f ca="1">AVERAGE(OFFSET(C$3,((ROW(C6)-1)*4)+1,0):OFFSET(C$3,((ROW(C6))*4),0))</f>
        <v>3.6957830000000002E-3</v>
      </c>
      <c r="AK8">
        <f ca="1">AVERAGE(OFFSET(D$3,((ROW(D6)-1)*4)+1,0):OFFSET(D$3,((ROW(D6))*4),0))</f>
        <v>0.94941619374999997</v>
      </c>
      <c r="AL8">
        <f ca="1">AVERAGE(OFFSET(E$3,((ROW(E6)-1)*4)+1,0):OFFSET(E$3,((ROW(E6))*4),0))</f>
        <v>0.61221674199999998</v>
      </c>
      <c r="AM8" t="str">
        <f t="shared" ca="1" si="1"/>
        <v>NH3: 0.387783258, CH4: 0.612216742</v>
      </c>
      <c r="AN8" t="s">
        <v>65</v>
      </c>
      <c r="AO8">
        <v>5.2</v>
      </c>
      <c r="AP8">
        <f ca="1">AVERAGE(OFFSET(F$3,((ROW(F6)-1)*4)+1,0):OFFSET(F$3,((ROW(F6))*4),0))</f>
        <v>297.57847216499999</v>
      </c>
      <c r="AQ8">
        <f ca="1">AVERAGE(OFFSET(G$3,((ROW(G6)-1)*4)+1,0):OFFSET(G$3,((ROW(G6))*4),0))</f>
        <v>0.63812132421395351</v>
      </c>
      <c r="AR8">
        <f ca="1">AVERAGE(OFFSET(H$3,((ROW(H6)-1)*4)+1,0):OFFSET(H$3,((ROW(H6))*4),0))</f>
        <v>613.33339932499996</v>
      </c>
      <c r="AS8">
        <f ca="1">AVERAGE(OFFSET(I$3,((ROW(I6)-1)*4)+1,0):OFFSET(I$3,((ROW(I6))*4),0))</f>
        <v>72862.101049999997</v>
      </c>
      <c r="AT8">
        <f ca="1">SQRT((AVERAGE(OFFSET(J$3,((ROW(J6)-1)*4)+1,0):OFFSET(J$3,((ROW(J6))*4),0))^2)+(STDEV(OFFSET(I$3,((ROW(I6)-1)*4)+1,0):OFFSET(I$3,((ROW(I6))*4),0)))^2)</f>
        <v>2966.4123133175967</v>
      </c>
      <c r="AU8">
        <f ca="1">AVERAGE(OFFSET(K$3,((ROW(K6)-1)*4)+1,0):OFFSET(K$3,((ROW(K6))*4),0))</f>
        <v>236.940737025</v>
      </c>
      <c r="AV8">
        <f ca="1">SQRT((AVERAGE(OFFSET(L$3,((ROW(L6)-1)*4)+1,0):OFFSET(L$3,((ROW(L6))*4),0))^2)+(STDEV(OFFSET(K$3,((ROW(K6)-1)*4)+1,0):OFFSET(K$3,((ROW(K6))*4),0)))^2)</f>
        <v>91.285823040111779</v>
      </c>
      <c r="AW8">
        <f ca="1">AVERAGE(OFFSET(M$3,((ROW(M6)-1)*4)+1,0):OFFSET(M$3,((ROW(M6))*4),0))</f>
        <v>197268.10310000001</v>
      </c>
      <c r="AX8">
        <f ca="1">SQRT((AVERAGE(OFFSET(N$3,((ROW(N6)-1)*4)+1,0):OFFSET(N$3,((ROW(N6))*4),0))^2)+(STDEV(OFFSET(M$3,((ROW(M6)-1)*4)+1,0):OFFSET(M$3,((ROW(M6))*4),0)))^2)</f>
        <v>11756.337849794365</v>
      </c>
      <c r="AY8">
        <f ca="1">AVERAGE(OFFSET(O$3,((ROW(O6)-1)*4)+1,0):OFFSET(O$3,((ROW(O6))*4),0))</f>
        <v>7907.5266257499998</v>
      </c>
      <c r="AZ8">
        <f ca="1">SQRT((AVERAGE(OFFSET(P$3,((ROW(P6)-1)*4)+1,0):OFFSET(P$3,((ROW(P6))*4),0))^2)+(STDEV(OFFSET(O$3,((ROW(O6)-1)*4)+1,0):OFFSET(O$3,((ROW(O6))*4),0)))^2)</f>
        <v>403.81678596234661</v>
      </c>
      <c r="BA8">
        <f ca="1">AVERAGE(OFFSET(Q$3,((ROW(Q6)-1)*4)+1,0):OFFSET(Q$3,((ROW(Q6))*4),0))</f>
        <v>84.546626267500002</v>
      </c>
      <c r="BB8">
        <f ca="1">SQRT((AVERAGE(OFFSET(R$3,((ROW(R6)-1)*4)+1,0):OFFSET(R$3,((ROW(R6))*4),0))^2)+(STDEV(OFFSET(Q$3,((ROW(Q6)-1)*4)+1,0):OFFSET(Q$3,((ROW(Q6))*4),0)))^2)</f>
        <v>18.859676944414215</v>
      </c>
      <c r="BC8">
        <f ca="1">AVERAGE(OFFSET(S$3,((ROW(S6)-1)*4)+1,0):OFFSET(S$3,((ROW(S6))*4),0))</f>
        <v>-8.6500836250000004E-2</v>
      </c>
      <c r="BD8">
        <f ca="1">SQRT((AVERAGE(OFFSET(T$3,((ROW(T6)-1)*4)+1,0):OFFSET(T$3,((ROW(T6))*4),0))^2)+(STDEV(OFFSET(S$3,((ROW(S6)-1)*4)+1,0):OFFSET(S$3,((ROW(S6))*4),0)))^2)</f>
        <v>18.112085041581892</v>
      </c>
      <c r="BE8">
        <f ca="1">AVERAGE(OFFSET(U$3,((ROW(U6)-1)*4)+1,0):OFFSET(U$3,((ROW(U6))*4),0))</f>
        <v>0.16891932224999998</v>
      </c>
      <c r="BF8">
        <f ca="1">SQRT((AVERAGE(OFFSET(V$3,((ROW(V6)-1)*4)+1,0):OFFSET(V$3,((ROW(V6))*4),0))^2)+(STDEV(OFFSET(U$3,((ROW(U6)-1)*4)+1,0):OFFSET(U$3,((ROW(U6))*4),0)))^2)</f>
        <v>0.62437803714340068</v>
      </c>
      <c r="BG8">
        <f ca="1">AVERAGE(OFFSET(W$3,((ROW(W6)-1)*4)+1,0):OFFSET(W$3,((ROW(W6))*4),0))</f>
        <v>-0.7804108755000001</v>
      </c>
      <c r="BH8">
        <f ca="1">SQRT((AVERAGE(OFFSET(X$3,((ROW(X6)-1)*4)+1,0):OFFSET(X$3,((ROW(X6))*4),0))^2)+(STDEV(OFFSET(W$3,((ROW(W6)-1)*4)+1,0):OFFSET(W$3,((ROW(W6))*4),0)))^2)</f>
        <v>9.0474742029372983</v>
      </c>
      <c r="BI8">
        <f ca="1">AVERAGE(OFFSET(Y$3,((ROW(Y6)-1)*4)+1,0):OFFSET(Y$3,((ROW(Y6))*4),0))</f>
        <v>0.60462386174999994</v>
      </c>
      <c r="BJ8">
        <f ca="1">SQRT((AVERAGE(OFFSET(Z$3,((ROW(Z6)-1)*4)+1,0):OFFSET(Z$3,((ROW(Z6))*4),0))^2)+(STDEV(OFFSET(Y$3,((ROW(Y6)-1)*4)+1,0):OFFSET(Y$3,((ROW(Y6))*4),0)))^2)</f>
        <v>9.0627317759563173</v>
      </c>
      <c r="BK8">
        <f ca="1">AVERAGE(OFFSET(AA$3,((ROW(AA6)-1)*4)+1,0):OFFSET(AA$3,((ROW(AA6))*4),0))</f>
        <v>36.0705679175</v>
      </c>
      <c r="BL8">
        <f ca="1">AVERAGE(OFFSET(AB$3,((ROW(AB6)-1)*4)+1,0):OFFSET(AB$3,((ROW(AB6))*4),0))</f>
        <v>18.1682511325</v>
      </c>
      <c r="BM8">
        <f ca="1">AVERAGE(OFFSET(AC$3,((ROW(AC6)-1)*4)+1,0):OFFSET(AC$3,((ROW(AC6))*4),0))</f>
        <v>1.0037698250000003E-2</v>
      </c>
      <c r="BN8">
        <f ca="1">AVERAGE(OFFSET(AD$3,((ROW(AD6)-1)*4)+1,0):OFFSET(AD$3,((ROW(AD6))*4),0))</f>
        <v>18.089993727500001</v>
      </c>
      <c r="BO8">
        <f ca="1">AVERAGE(OFFSET(AE$3,((ROW(AE6)-1)*4)+1,0):OFFSET(AE$3,((ROW(AE6))*4),0))</f>
        <v>-3.5486700302499998</v>
      </c>
      <c r="BP8">
        <f ca="1">AVERAGE(OFFSET(AF$3,((ROW(AF6)-1)*4)+1,0):OFFSET(AF$3,((ROW(AF6))*4),0))</f>
        <v>0.40073412500000005</v>
      </c>
      <c r="BQ8">
        <f ca="1">AVERAGE(OFFSET(AG$3,((ROW(AG6)-1)*4)+1,0):OFFSET(AG$3,((ROW(AG6))*4),0))</f>
        <v>9.5057270000000027E-2</v>
      </c>
      <c r="BR8">
        <f ca="1">AVERAGE(OFFSET(AH$3,((ROW(AH6)-1)*4)+1,0):OFFSET(AH$3,((ROW(AH6))*4),0))</f>
        <v>0.4590711925</v>
      </c>
    </row>
    <row r="9" spans="1:70" x14ac:dyDescent="0.2">
      <c r="A9">
        <v>4</v>
      </c>
      <c r="B9">
        <v>0.101391381</v>
      </c>
      <c r="C9">
        <v>7.2350310000000003E-3</v>
      </c>
      <c r="D9">
        <v>0.74985869299999997</v>
      </c>
      <c r="E9">
        <v>0.61222933000000002</v>
      </c>
      <c r="F9">
        <v>297.17676055999999</v>
      </c>
      <c r="G9">
        <v>0.38438164464520164</v>
      </c>
      <c r="H9">
        <v>558.96408450000001</v>
      </c>
      <c r="I9">
        <v>61986.745609999998</v>
      </c>
      <c r="J9">
        <v>2654.3814630000002</v>
      </c>
      <c r="K9">
        <v>12.17016097</v>
      </c>
      <c r="L9">
        <v>84.502279819999998</v>
      </c>
      <c r="M9">
        <v>159405.97880000001</v>
      </c>
      <c r="N9">
        <v>9279.1444300000003</v>
      </c>
      <c r="O9">
        <v>6592.3547079999998</v>
      </c>
      <c r="P9">
        <v>307.50294789999998</v>
      </c>
      <c r="Q9">
        <v>146.7943415</v>
      </c>
      <c r="R9">
        <v>18.135431950000001</v>
      </c>
      <c r="S9">
        <v>-0.85717160400000003</v>
      </c>
      <c r="T9">
        <v>16.900203699999999</v>
      </c>
      <c r="U9">
        <v>-0.223753648</v>
      </c>
      <c r="V9">
        <v>0.34029166300000002</v>
      </c>
      <c r="W9">
        <v>9.3968389999999999E-2</v>
      </c>
      <c r="X9">
        <v>8.4501325460000007</v>
      </c>
      <c r="Y9">
        <v>0.96059364000000003</v>
      </c>
      <c r="Z9">
        <v>8.4502177730000003</v>
      </c>
      <c r="AA9">
        <v>24.91955067</v>
      </c>
      <c r="AB9">
        <v>16.936726839999999</v>
      </c>
      <c r="AC9">
        <v>-9.1743446000000006E-2</v>
      </c>
      <c r="AD9">
        <v>16.900150069999999</v>
      </c>
      <c r="AE9">
        <v>-4.0556767130000004</v>
      </c>
      <c r="AF9">
        <v>0.38800106299999998</v>
      </c>
      <c r="AG9">
        <v>2.7198586850000002</v>
      </c>
      <c r="AH9">
        <v>0.43987456899999999</v>
      </c>
      <c r="AI9">
        <f ca="1">AVERAGE(OFFSET(B$3,((ROW(B7)-1)*4)+1,0):OFFSET(B$3,((ROW(B7))*4),0))</f>
        <v>0.10135805049999999</v>
      </c>
      <c r="AJ9">
        <f ca="1">AVERAGE(OFFSET(C$3,((ROW(C7)-1)*4)+1,0):OFFSET(C$3,((ROW(C7))*4),0))</f>
        <v>3.75013325E-3</v>
      </c>
      <c r="AK9">
        <f ca="1">AVERAGE(OFFSET(D$3,((ROW(D7)-1)*4)+1,0):OFFSET(D$3,((ROW(D7))*4),0))</f>
        <v>0.99796388925000001</v>
      </c>
      <c r="AL9">
        <f ca="1">AVERAGE(OFFSET(E$3,((ROW(E7)-1)*4)+1,0):OFFSET(E$3,((ROW(E7))*4),0))</f>
        <v>0.61209944900000002</v>
      </c>
      <c r="AM9" t="str">
        <f t="shared" ca="1" si="1"/>
        <v>NH3: 0.387900551, CH4: 0.612099449</v>
      </c>
      <c r="AN9" t="s">
        <v>65</v>
      </c>
      <c r="AO9">
        <v>6.2</v>
      </c>
      <c r="AP9">
        <f ca="1">AVERAGE(OFFSET(F$3,((ROW(F7)-1)*4)+1,0):OFFSET(F$3,((ROW(F7))*4),0))</f>
        <v>297.70909323999996</v>
      </c>
      <c r="AQ9">
        <f ca="1">AVERAGE(OFFSET(G$3,((ROW(G7)-1)*4)+1,0):OFFSET(G$3,((ROW(G7))*4),0))</f>
        <v>0.66536836659602172</v>
      </c>
      <c r="AR9">
        <f ca="1">AVERAGE(OFFSET(H$3,((ROW(H7)-1)*4)+1,0):OFFSET(H$3,((ROW(H7))*4),0))</f>
        <v>634.33575717500003</v>
      </c>
      <c r="AS9">
        <f ca="1">AVERAGE(OFFSET(I$3,((ROW(I7)-1)*4)+1,0):OFFSET(I$3,((ROW(I7))*4),0))</f>
        <v>75353.988290000008</v>
      </c>
      <c r="AT9">
        <f ca="1">SQRT((AVERAGE(OFFSET(J$3,((ROW(J7)-1)*4)+1,0):OFFSET(J$3,((ROW(J7))*4),0))^2)+(STDEV(OFFSET(I$3,((ROW(I7)-1)*4)+1,0):OFFSET(I$3,((ROW(I7))*4),0)))^2)</f>
        <v>2953.3127687654855</v>
      </c>
      <c r="AU9">
        <f ca="1">AVERAGE(OFFSET(K$3,((ROW(K7)-1)*4)+1,0):OFFSET(K$3,((ROW(K7))*4),0))</f>
        <v>1076.747055</v>
      </c>
      <c r="AV9">
        <f ca="1">SQRT((AVERAGE(OFFSET(L$3,((ROW(L7)-1)*4)+1,0):OFFSET(L$3,((ROW(L7))*4),0))^2)+(STDEV(OFFSET(K$3,((ROW(K7)-1)*4)+1,0):OFFSET(K$3,((ROW(K7))*4),0)))^2)</f>
        <v>149.6874920324509</v>
      </c>
      <c r="AW9">
        <f ca="1">AVERAGE(OFFSET(M$3,((ROW(M7)-1)*4)+1,0):OFFSET(M$3,((ROW(M7))*4),0))</f>
        <v>205892.00852500001</v>
      </c>
      <c r="AX9">
        <f ca="1">SQRT((AVERAGE(OFFSET(N$3,((ROW(N7)-1)*4)+1,0):OFFSET(N$3,((ROW(N7))*4),0))^2)+(STDEV(OFFSET(M$3,((ROW(M7)-1)*4)+1,0):OFFSET(M$3,((ROW(M7))*4),0)))^2)</f>
        <v>11720.492561052442</v>
      </c>
      <c r="AY9">
        <f ca="1">AVERAGE(OFFSET(O$3,((ROW(O7)-1)*4)+1,0):OFFSET(O$3,((ROW(O7))*4),0))</f>
        <v>7719.9142365000007</v>
      </c>
      <c r="AZ9">
        <f ca="1">SQRT((AVERAGE(OFFSET(P$3,((ROW(P7)-1)*4)+1,0):OFFSET(P$3,((ROW(P7))*4),0))^2)+(STDEV(OFFSET(O$3,((ROW(O7)-1)*4)+1,0):OFFSET(O$3,((ROW(O7))*4),0)))^2)</f>
        <v>386.78988337354394</v>
      </c>
      <c r="BA9">
        <f ca="1">AVERAGE(OFFSET(Q$3,((ROW(Q7)-1)*4)+1,0):OFFSET(Q$3,((ROW(Q7))*4),0))</f>
        <v>23.631729702500003</v>
      </c>
      <c r="BB9">
        <f ca="1">SQRT((AVERAGE(OFFSET(R$3,((ROW(R7)-1)*4)+1,0):OFFSET(R$3,((ROW(R7))*4),0))^2)+(STDEV(OFFSET(Q$3,((ROW(Q7)-1)*4)+1,0):OFFSET(Q$3,((ROW(Q7))*4),0)))^2)</f>
        <v>18.426986731922014</v>
      </c>
      <c r="BC9">
        <f ca="1">AVERAGE(OFFSET(S$3,((ROW(S7)-1)*4)+1,0):OFFSET(S$3,((ROW(S7))*4),0))</f>
        <v>6.8364750297499999</v>
      </c>
      <c r="BD9">
        <f ca="1">SQRT((AVERAGE(OFFSET(T$3,((ROW(T7)-1)*4)+1,0):OFFSET(T$3,((ROW(T7))*4),0))^2)+(STDEV(OFFSET(S$3,((ROW(S7)-1)*4)+1,0):OFFSET(S$3,((ROW(S7))*4),0)))^2)</f>
        <v>18.044527183312461</v>
      </c>
      <c r="BE9">
        <f ca="1">AVERAGE(OFFSET(U$3,((ROW(U7)-1)*4)+1,0):OFFSET(U$3,((ROW(U7))*4),0))</f>
        <v>6.4352960249999966E-2</v>
      </c>
      <c r="BF9">
        <f ca="1">SQRT((AVERAGE(OFFSET(V$3,((ROW(V7)-1)*4)+1,0):OFFSET(V$3,((ROW(V7))*4),0))^2)+(STDEV(OFFSET(U$3,((ROW(U7)-1)*4)+1,0):OFFSET(U$3,((ROW(U7))*4),0)))^2)</f>
        <v>0.62252281057426084</v>
      </c>
      <c r="BG9">
        <f ca="1">AVERAGE(OFFSET(W$3,((ROW(W7)-1)*4)+1,0):OFFSET(W$3,((ROW(W7))*4),0))</f>
        <v>-0.83485607899999992</v>
      </c>
      <c r="BH9">
        <f ca="1">SQRT((AVERAGE(OFFSET(X$3,((ROW(X7)-1)*4)+1,0):OFFSET(X$3,((ROW(X7))*4),0))^2)+(STDEV(OFFSET(W$3,((ROW(W7)-1)*4)+1,0):OFFSET(W$3,((ROW(W7))*4),0)))^2)</f>
        <v>9.0077318175227976</v>
      </c>
      <c r="BI9">
        <f ca="1">AVERAGE(OFFSET(Y$3,((ROW(Y7)-1)*4)+1,0):OFFSET(Y$3,((ROW(Y7))*4),0))</f>
        <v>0.46650177724999997</v>
      </c>
      <c r="BJ9">
        <f ca="1">SQRT((AVERAGE(OFFSET(Z$3,((ROW(Z7)-1)*4)+1,0):OFFSET(Z$3,((ROW(Z7))*4),0))^2)+(STDEV(OFFSET(Y$3,((ROW(Y7)-1)*4)+1,0):OFFSET(Y$3,((ROW(Y7))*4),0)))^2)</f>
        <v>9.0245153213453584</v>
      </c>
      <c r="BK9">
        <f ca="1">AVERAGE(OFFSET(AA$3,((ROW(AA7)-1)*4)+1,0):OFFSET(AA$3,((ROW(AA7))*4),0))</f>
        <v>22.9003324675</v>
      </c>
      <c r="BL9">
        <f ca="1">AVERAGE(OFFSET(AB$3,((ROW(AB7)-1)*4)+1,0):OFFSET(AB$3,((ROW(AB7))*4),0))</f>
        <v>18.038983415000001</v>
      </c>
      <c r="BM9">
        <f ca="1">AVERAGE(OFFSET(AC$3,((ROW(AC7)-1)*4)+1,0):OFFSET(AC$3,((ROW(AC7))*4),0))</f>
        <v>4.5263129499999999E-2</v>
      </c>
      <c r="BN9">
        <f ca="1">AVERAGE(OFFSET(AD$3,((ROW(AD7)-1)*4)+1,0):OFFSET(AD$3,((ROW(AD7))*4),0))</f>
        <v>18.007785300000002</v>
      </c>
      <c r="BO9">
        <f ca="1">AVERAGE(OFFSET(AE$3,((ROW(AE7)-1)*4)+1,0):OFFSET(AE$3,((ROW(AE7))*4),0))</f>
        <v>-3.4576578064999999</v>
      </c>
      <c r="BP9">
        <f ca="1">AVERAGE(OFFSET(AF$3,((ROW(AF7)-1)*4)+1,0):OFFSET(AF$3,((ROW(AF7))*4),0))</f>
        <v>0.39620979700000003</v>
      </c>
      <c r="BQ9">
        <f ca="1">AVERAGE(OFFSET(AG$3,((ROW(AG7)-1)*4)+1,0):OFFSET(AG$3,((ROW(AG7))*4),0))</f>
        <v>-0.75773354424999995</v>
      </c>
      <c r="BR9">
        <f ca="1">AVERAGE(OFFSET(AH$3,((ROW(AH7)-1)*4)+1,0):OFFSET(AH$3,((ROW(AH7))*4),0))</f>
        <v>0.45861991375</v>
      </c>
    </row>
    <row r="10" spans="1:70" x14ac:dyDescent="0.2">
      <c r="A10">
        <v>4</v>
      </c>
      <c r="B10">
        <v>0.101351384</v>
      </c>
      <c r="C10">
        <v>7.2229800000000004E-3</v>
      </c>
      <c r="D10">
        <v>0.75003805999999995</v>
      </c>
      <c r="E10">
        <v>0.61202319599999999</v>
      </c>
      <c r="F10">
        <v>298.46078430999995</v>
      </c>
      <c r="G10">
        <v>0.38695743201031485</v>
      </c>
      <c r="H10">
        <v>559.22647059999997</v>
      </c>
      <c r="I10">
        <v>61336.54264</v>
      </c>
      <c r="J10">
        <v>2566.0321469999999</v>
      </c>
      <c r="K10">
        <v>13.90563946</v>
      </c>
      <c r="L10">
        <v>80.272410690000001</v>
      </c>
      <c r="M10">
        <v>165213.24770000001</v>
      </c>
      <c r="N10">
        <v>8985.5191269999996</v>
      </c>
      <c r="O10">
        <v>6583.3014249999997</v>
      </c>
      <c r="P10">
        <v>290.70482900000002</v>
      </c>
      <c r="Q10">
        <v>136.55377429999999</v>
      </c>
      <c r="R10">
        <v>17.06676075</v>
      </c>
      <c r="S10">
        <v>-1.7451868559999999</v>
      </c>
      <c r="T10">
        <v>16.054268969999999</v>
      </c>
      <c r="U10">
        <v>0.48538651199999999</v>
      </c>
      <c r="V10">
        <v>0.32275964000000001</v>
      </c>
      <c r="W10">
        <v>-0.67191776199999997</v>
      </c>
      <c r="X10">
        <v>8.0271434829999997</v>
      </c>
      <c r="Y10">
        <v>-5.0123615000000003E-2</v>
      </c>
      <c r="Z10">
        <v>8.0270795120000002</v>
      </c>
      <c r="AA10">
        <v>33.346853189999997</v>
      </c>
      <c r="AB10">
        <v>16.11598025</v>
      </c>
      <c r="AC10">
        <v>-7.5152043000000002E-2</v>
      </c>
      <c r="AD10">
        <v>16.054080160000002</v>
      </c>
      <c r="AE10">
        <v>-3.7974311709999999</v>
      </c>
      <c r="AF10">
        <v>0.362254988</v>
      </c>
      <c r="AG10">
        <v>4.553021244</v>
      </c>
      <c r="AH10">
        <v>0.44458097499999999</v>
      </c>
      <c r="AI10">
        <f ca="1">AVERAGE(OFFSET(B$3,((ROW(B8)-1)*4)+1,0):OFFSET(B$3,((ROW(B8))*4),0))</f>
        <v>0.10137471575</v>
      </c>
      <c r="AJ10">
        <f ca="1">AVERAGE(OFFSET(C$3,((ROW(C8)-1)*4)+1,0):OFFSET(C$3,((ROW(C8))*4),0))</f>
        <v>2.8736217499999999E-3</v>
      </c>
      <c r="AK10">
        <f ca="1">AVERAGE(OFFSET(D$3,((ROW(D8)-1)*4)+1,0):OFFSET(D$3,((ROW(D8))*4),0))</f>
        <v>1.0485257100000001</v>
      </c>
      <c r="AL10">
        <f ca="1">AVERAGE(OFFSET(E$3,((ROW(E8)-1)*4)+1,0):OFFSET(E$3,((ROW(E8))*4),0))</f>
        <v>0.61217459124999996</v>
      </c>
      <c r="AM10" t="str">
        <f t="shared" ca="1" si="1"/>
        <v>NH3: 0.38782540875, CH4: 0.61217459125</v>
      </c>
      <c r="AN10" t="s">
        <v>65</v>
      </c>
      <c r="AO10">
        <v>7.2</v>
      </c>
      <c r="AP10">
        <f ca="1">AVERAGE(OFFSET(F$3,((ROW(F8)-1)*4)+1,0):OFFSET(F$3,((ROW(F8))*4),0))</f>
        <v>296.75276605249996</v>
      </c>
      <c r="AQ10">
        <f ca="1">AVERAGE(OFFSET(G$3,((ROW(G8)-1)*4)+1,0):OFFSET(G$3,((ROW(G8))*4),0))</f>
        <v>0.67109657099261766</v>
      </c>
      <c r="AR10">
        <f ca="1">AVERAGE(OFFSET(H$3,((ROW(H8)-1)*4)+1,0):OFFSET(H$3,((ROW(H8))*4),0))</f>
        <v>635.34432722499992</v>
      </c>
      <c r="AS10">
        <f ca="1">AVERAGE(OFFSET(I$3,((ROW(I8)-1)*4)+1,0):OFFSET(I$3,((ROW(I8))*4),0))</f>
        <v>71966.397547500004</v>
      </c>
      <c r="AT10">
        <f ca="1">SQRT((AVERAGE(OFFSET(J$3,((ROW(J8)-1)*4)+1,0):OFFSET(J$3,((ROW(J8))*4),0))^2)+(STDEV(OFFSET(I$3,((ROW(I8)-1)*4)+1,0):OFFSET(I$3,((ROW(I8))*4),0)))^2)</f>
        <v>2730.4702904530905</v>
      </c>
      <c r="AU10">
        <f ca="1">AVERAGE(OFFSET(K$3,((ROW(K8)-1)*4)+1,0):OFFSET(K$3,((ROW(K8))*4),0))</f>
        <v>7802.65381325</v>
      </c>
      <c r="AV10">
        <f ca="1">SQRT((AVERAGE(OFFSET(L$3,((ROW(L8)-1)*4)+1,0):OFFSET(L$3,((ROW(L8))*4),0))^2)+(STDEV(OFFSET(K$3,((ROW(K8)-1)*4)+1,0):OFFSET(K$3,((ROW(K8))*4),0)))^2)</f>
        <v>722.19545223513967</v>
      </c>
      <c r="AW10">
        <f ca="1">AVERAGE(OFFSET(M$3,((ROW(M8)-1)*4)+1,0):OFFSET(M$3,((ROW(M8))*4),0))</f>
        <v>208129.560425</v>
      </c>
      <c r="AX10">
        <f ca="1">SQRT((AVERAGE(OFFSET(N$3,((ROW(N8)-1)*4)+1,0):OFFSET(N$3,((ROW(N8))*4),0))^2)+(STDEV(OFFSET(M$3,((ROW(M8)-1)*4)+1,0):OFFSET(M$3,((ROW(M8))*4),0)))^2)</f>
        <v>11105.513696175585</v>
      </c>
      <c r="AY10">
        <f ca="1">AVERAGE(OFFSET(O$3,((ROW(O8)-1)*4)+1,0):OFFSET(O$3,((ROW(O8))*4),0))</f>
        <v>7191.4039777500002</v>
      </c>
      <c r="AZ10">
        <f ca="1">SQRT((AVERAGE(OFFSET(P$3,((ROW(P8)-1)*4)+1,0):OFFSET(P$3,((ROW(P8))*4),0))^2)+(STDEV(OFFSET(O$3,((ROW(O8)-1)*4)+1,0):OFFSET(O$3,((ROW(O8))*4),0)))^2)</f>
        <v>337.82090867118814</v>
      </c>
      <c r="BA10">
        <f ca="1">AVERAGE(OFFSET(Q$3,((ROW(Q8)-1)*4)+1,0):OFFSET(Q$3,((ROW(Q8))*4),0))</f>
        <v>4.0002879724999998</v>
      </c>
      <c r="BB10">
        <f ca="1">SQRT((AVERAGE(OFFSET(R$3,((ROW(R8)-1)*4)+1,0):OFFSET(R$3,((ROW(R8))*4),0))^2)+(STDEV(OFFSET(Q$3,((ROW(Q8)-1)*4)+1,0):OFFSET(Q$3,((ROW(Q8))*4),0)))^2)</f>
        <v>17.244662346145056</v>
      </c>
      <c r="BC10">
        <f ca="1">AVERAGE(OFFSET(S$3,((ROW(S8)-1)*4)+1,0):OFFSET(S$3,((ROW(S8))*4),0))</f>
        <v>10.502116484999998</v>
      </c>
      <c r="BD10">
        <f ca="1">SQRT((AVERAGE(OFFSET(T$3,((ROW(T8)-1)*4)+1,0):OFFSET(T$3,((ROW(T8))*4),0))^2)+(STDEV(OFFSET(S$3,((ROW(S8)-1)*4)+1,0):OFFSET(S$3,((ROW(S8))*4),0)))^2)</f>
        <v>17.236903454911545</v>
      </c>
      <c r="BE10">
        <f ca="1">AVERAGE(OFFSET(U$3,((ROW(U8)-1)*4)+1,0):OFFSET(U$3,((ROW(U8))*4),0))</f>
        <v>1.682001544</v>
      </c>
      <c r="BF10">
        <f ca="1">SQRT((AVERAGE(OFFSET(V$3,((ROW(V8)-1)*4)+1,0):OFFSET(V$3,((ROW(V8))*4),0))^2)+(STDEV(OFFSET(U$3,((ROW(U8)-1)*4)+1,0):OFFSET(U$3,((ROW(U8))*4),0)))^2)</f>
        <v>0.48239079790113232</v>
      </c>
      <c r="BG10">
        <f ca="1">AVERAGE(OFFSET(W$3,((ROW(W8)-1)*4)+1,0):OFFSET(W$3,((ROW(W8))*4),0))</f>
        <v>-0.9029938795000001</v>
      </c>
      <c r="BH10">
        <f ca="1">SQRT((AVERAGE(OFFSET(X$3,((ROW(X8)-1)*4)+1,0):OFFSET(X$3,((ROW(X8))*4),0))^2)+(STDEV(OFFSET(W$3,((ROW(W8)-1)*4)+1,0):OFFSET(W$3,((ROW(W8))*4),0)))^2)</f>
        <v>8.6158488070207824</v>
      </c>
      <c r="BI10">
        <f ca="1">AVERAGE(OFFSET(Y$3,((ROW(Y8)-1)*4)+1,0):OFFSET(Y$3,((ROW(Y8))*4),0))</f>
        <v>-7.4944489000000003E-2</v>
      </c>
      <c r="BJ10">
        <f ca="1">SQRT((AVERAGE(OFFSET(Z$3,((ROW(Z8)-1)*4)+1,0):OFFSET(Z$3,((ROW(Z8))*4),0))^2)+(STDEV(OFFSET(Y$3,((ROW(Y8)-1)*4)+1,0):OFFSET(Y$3,((ROW(Y8))*4),0)))^2)</f>
        <v>8.6158496122213855</v>
      </c>
      <c r="BK10">
        <f ca="1">AVERAGE(OFFSET(AA$3,((ROW(AA8)-1)*4)+1,0):OFFSET(AA$3,((ROW(AA8))*4),0))</f>
        <v>1.9799288824999999</v>
      </c>
      <c r="BL10">
        <f ca="1">AVERAGE(OFFSET(AB$3,((ROW(AB8)-1)*4)+1,0):OFFSET(AB$3,((ROW(AB8))*4),0))</f>
        <v>17.230875172499999</v>
      </c>
      <c r="BM10">
        <f ca="1">AVERAGE(OFFSET(AC$3,((ROW(AC8)-1)*4)+1,0):OFFSET(AC$3,((ROW(AC8))*4),0))</f>
        <v>0.14782999475</v>
      </c>
      <c r="BN10">
        <f ca="1">AVERAGE(OFFSET(AD$3,((ROW(AD8)-1)*4)+1,0):OFFSET(AD$3,((ROW(AD8))*4),0))</f>
        <v>17.230664122500002</v>
      </c>
      <c r="BO10">
        <f ca="1">AVERAGE(OFFSET(AE$3,((ROW(AE8)-1)*4)+1,0):OFFSET(AE$3,((ROW(AE8))*4),0))</f>
        <v>-3.3113780264999999</v>
      </c>
      <c r="BP10">
        <f ca="1">AVERAGE(OFFSET(AF$3,((ROW(AF8)-1)*4)+1,0):OFFSET(AF$3,((ROW(AF8))*4),0))</f>
        <v>0.37812177474999997</v>
      </c>
      <c r="BQ10">
        <f ca="1">AVERAGE(OFFSET(AG$3,((ROW(AG8)-1)*4)+1,0):OFFSET(AG$3,((ROW(AG8))*4),0))</f>
        <v>-0.94988087475000005</v>
      </c>
      <c r="BR10">
        <f ca="1">AVERAGE(OFFSET(AH$3,((ROW(AH8)-1)*4)+1,0):OFFSET(AH$3,((ROW(AH8))*4),0))</f>
        <v>0.43632173149999998</v>
      </c>
    </row>
    <row r="11" spans="1:70" x14ac:dyDescent="0.2">
      <c r="A11">
        <v>4</v>
      </c>
      <c r="B11">
        <v>0.101351384</v>
      </c>
      <c r="C11">
        <v>7.2206789999999998E-3</v>
      </c>
      <c r="D11">
        <v>0.75003888399999996</v>
      </c>
      <c r="E11">
        <v>0.61205010100000001</v>
      </c>
      <c r="F11">
        <v>298.56222221999997</v>
      </c>
      <c r="G11">
        <v>0.38721524603655028</v>
      </c>
      <c r="H11">
        <v>557.64481479999995</v>
      </c>
      <c r="I11">
        <v>61336.54264</v>
      </c>
      <c r="J11">
        <v>2566.0321469999999</v>
      </c>
      <c r="K11">
        <v>13.530072260000001</v>
      </c>
      <c r="L11">
        <v>80.500602709999995</v>
      </c>
      <c r="M11">
        <v>168860.2225</v>
      </c>
      <c r="N11">
        <v>9126.8359010000004</v>
      </c>
      <c r="O11">
        <v>6813.0254089999999</v>
      </c>
      <c r="P11">
        <v>300.65040479999999</v>
      </c>
      <c r="Q11">
        <v>138.05671709999999</v>
      </c>
      <c r="R11">
        <v>17.135019979999999</v>
      </c>
      <c r="S11">
        <v>-1.153682834</v>
      </c>
      <c r="T11">
        <v>16.09982737</v>
      </c>
      <c r="U11">
        <v>0.42691087700000002</v>
      </c>
      <c r="V11">
        <v>0.32355211499999997</v>
      </c>
      <c r="W11">
        <v>-0.65374060300000003</v>
      </c>
      <c r="X11">
        <v>8.0499708299999995</v>
      </c>
      <c r="Y11">
        <v>-6.4427227000000004E-2</v>
      </c>
      <c r="Z11">
        <v>8.0499103969999997</v>
      </c>
      <c r="AA11">
        <v>34.178310519999997</v>
      </c>
      <c r="AB11">
        <v>16.164818669999999</v>
      </c>
      <c r="AC11">
        <v>-0.106953168</v>
      </c>
      <c r="AD11">
        <v>16.099741819999998</v>
      </c>
      <c r="AE11">
        <v>-2.945998259</v>
      </c>
      <c r="AF11">
        <v>0.34818943299999999</v>
      </c>
      <c r="AG11">
        <v>4.5499328170000002</v>
      </c>
      <c r="AH11">
        <v>0.445698551</v>
      </c>
      <c r="AI11">
        <f ca="1">AVERAGE(OFFSET(B$3,((ROW(B9)-1)*4)+1,0):OFFSET(B$3,((ROW(B9))*4),0))</f>
        <v>0.10135805049999999</v>
      </c>
      <c r="AJ11">
        <f ca="1">AVERAGE(OFFSET(C$3,((ROW(C9)-1)*4)+1,0):OFFSET(C$3,((ROW(C9))*4),0))</f>
        <v>4.3096152499999991E-3</v>
      </c>
      <c r="AK11">
        <f ca="1">AVERAGE(OFFSET(D$3,((ROW(D9)-1)*4)+1,0):OFFSET(D$3,((ROW(D9))*4),0))</f>
        <v>1.0994189194999999</v>
      </c>
      <c r="AL11">
        <f ca="1">AVERAGE(OFFSET(E$3,((ROW(E9)-1)*4)+1,0):OFFSET(E$3,((ROW(E9))*4),0))</f>
        <v>0.61198737525000002</v>
      </c>
      <c r="AM11" t="str">
        <f t="shared" ca="1" si="1"/>
        <v>NH3: 0.38801262475, CH4: 0.61198737525</v>
      </c>
      <c r="AN11" t="s">
        <v>65</v>
      </c>
      <c r="AO11">
        <v>8.1999999999999993</v>
      </c>
      <c r="AP11">
        <f ca="1">AVERAGE(OFFSET(F$3,((ROW(F9)-1)*4)+1,0):OFFSET(F$3,((ROW(F9))*4),0))</f>
        <v>297.56551412499994</v>
      </c>
      <c r="AQ11">
        <f ca="1">AVERAGE(OFFSET(G$3,((ROW(G9)-1)*4)+1,0):OFFSET(G$3,((ROW(G9))*4),0))</f>
        <v>0.64713195727033024</v>
      </c>
      <c r="AR11">
        <f ca="1">AVERAGE(OFFSET(H$3,((ROW(H9)-1)*4)+1,0):OFFSET(H$3,((ROW(H9))*4),0))</f>
        <v>637.69754250000005</v>
      </c>
      <c r="AS11">
        <f ca="1">AVERAGE(OFFSET(I$3,((ROW(I9)-1)*4)+1,0):OFFSET(I$3,((ROW(I9))*4),0))</f>
        <v>66425.617715</v>
      </c>
      <c r="AT11">
        <f ca="1">SQRT((AVERAGE(OFFSET(J$3,((ROW(J9)-1)*4)+1,0):OFFSET(J$3,((ROW(J9))*4),0))^2)+(STDEV(OFFSET(I$3,((ROW(I9)-1)*4)+1,0):OFFSET(I$3,((ROW(I9))*4),0)))^2)</f>
        <v>2796.3325727511833</v>
      </c>
      <c r="AU11">
        <f ca="1">AVERAGE(OFFSET(K$3,((ROW(K9)-1)*4)+1,0):OFFSET(K$3,((ROW(K9))*4),0))</f>
        <v>15198.4611425</v>
      </c>
      <c r="AV11">
        <f ca="1">SQRT((AVERAGE(OFFSET(L$3,((ROW(L9)-1)*4)+1,0):OFFSET(L$3,((ROW(L9))*4),0))^2)+(STDEV(OFFSET(K$3,((ROW(K9)-1)*4)+1,0):OFFSET(K$3,((ROW(K9))*4),0)))^2)</f>
        <v>1134.8514583904912</v>
      </c>
      <c r="AW11">
        <f ca="1">AVERAGE(OFFSET(M$3,((ROW(M9)-1)*4)+1,0):OFFSET(M$3,((ROW(M9))*4),0))</f>
        <v>208118.59290000002</v>
      </c>
      <c r="AX11">
        <f ca="1">SQRT((AVERAGE(OFFSET(N$3,((ROW(N9)-1)*4)+1,0):OFFSET(N$3,((ROW(N9))*4),0))^2)+(STDEV(OFFSET(M$3,((ROW(M9)-1)*4)+1,0):OFFSET(M$3,((ROW(M9))*4),0)))^2)</f>
        <v>11919.460941456593</v>
      </c>
      <c r="AY11">
        <f ca="1">AVERAGE(OFFSET(O$3,((ROW(O9)-1)*4)+1,0):OFFSET(O$3,((ROW(O9))*4),0))</f>
        <v>6509.79075775</v>
      </c>
      <c r="AZ11">
        <f ca="1">SQRT((AVERAGE(OFFSET(P$3,((ROW(P9)-1)*4)+1,0):OFFSET(P$3,((ROW(P9))*4),0))^2)+(STDEV(OFFSET(O$3,((ROW(O9)-1)*4)+1,0):OFFSET(O$3,((ROW(O9))*4),0)))^2)</f>
        <v>339.97626282459032</v>
      </c>
      <c r="BA11">
        <f ca="1">AVERAGE(OFFSET(Q$3,((ROW(Q9)-1)*4)+1,0):OFFSET(Q$3,((ROW(Q9))*4),0))</f>
        <v>3.4856543310000001</v>
      </c>
      <c r="BB11">
        <f ca="1">SQRT((AVERAGE(OFFSET(R$3,((ROW(R9)-1)*4)+1,0):OFFSET(R$3,((ROW(R9))*4),0))^2)+(STDEV(OFFSET(Q$3,((ROW(Q9)-1)*4)+1,0):OFFSET(Q$3,((ROW(Q9))*4),0)))^2)</f>
        <v>17.714305608920128</v>
      </c>
      <c r="BC11">
        <f ca="1">AVERAGE(OFFSET(S$3,((ROW(S9)-1)*4)+1,0):OFFSET(S$3,((ROW(S9))*4),0))</f>
        <v>8.0465709302499988</v>
      </c>
      <c r="BD11">
        <f ca="1">SQRT((AVERAGE(OFFSET(T$3,((ROW(T9)-1)*4)+1,0):OFFSET(T$3,((ROW(T9))*4),0))^2)+(STDEV(OFFSET(S$3,((ROW(S9)-1)*4)+1,0):OFFSET(S$3,((ROW(S9))*4),0)))^2)</f>
        <v>17.713007580335965</v>
      </c>
      <c r="BE11">
        <f ca="1">AVERAGE(OFFSET(U$3,((ROW(U9)-1)*4)+1,0):OFFSET(U$3,((ROW(U9))*4),0))</f>
        <v>2.0676743365000001</v>
      </c>
      <c r="BF11">
        <f ca="1">SQRT((AVERAGE(OFFSET(V$3,((ROW(V9)-1)*4)+1,0):OFFSET(V$3,((ROW(V9))*4),0))^2)+(STDEV(OFFSET(U$3,((ROW(U9)-1)*4)+1,0):OFFSET(U$3,((ROW(U9))*4),0)))^2)</f>
        <v>0.45597431720976472</v>
      </c>
      <c r="BG11">
        <f ca="1">AVERAGE(OFFSET(W$3,((ROW(W9)-1)*4)+1,0):OFFSET(W$3,((ROW(W9))*4),0))</f>
        <v>-0.87464051775000007</v>
      </c>
      <c r="BH11">
        <f ca="1">SQRT((AVERAGE(OFFSET(X$3,((ROW(X9)-1)*4)+1,0):OFFSET(X$3,((ROW(X9))*4),0))^2)+(STDEV(OFFSET(W$3,((ROW(W9)-1)*4)+1,0):OFFSET(W$3,((ROW(W9))*4),0)))^2)</f>
        <v>8.8585383273449469</v>
      </c>
      <c r="BI11">
        <f ca="1">AVERAGE(OFFSET(Y$3,((ROW(Y9)-1)*4)+1,0):OFFSET(Y$3,((ROW(Y9))*4),0))</f>
        <v>-8.6516525000000094E-3</v>
      </c>
      <c r="BJ11">
        <f ca="1">SQRT((AVERAGE(OFFSET(Z$3,((ROW(Z9)-1)*4)+1,0):OFFSET(Z$3,((ROW(Z9))*4),0))^2)+(STDEV(OFFSET(Y$3,((ROW(Y9)-1)*4)+1,0):OFFSET(Y$3,((ROW(Y9))*4),0)))^2)</f>
        <v>8.8577011645313686</v>
      </c>
      <c r="BK11">
        <f ca="1">AVERAGE(OFFSET(AA$3,((ROW(AA9)-1)*4)+1,0):OFFSET(AA$3,((ROW(AA9))*4),0))</f>
        <v>1.677874943</v>
      </c>
      <c r="BL11">
        <f ca="1">AVERAGE(OFFSET(AB$3,((ROW(AB9)-1)*4)+1,0):OFFSET(AB$3,((ROW(AB9))*4),0))</f>
        <v>17.709138342500001</v>
      </c>
      <c r="BM11">
        <f ca="1">AVERAGE(OFFSET(AC$3,((ROW(AC9)-1)*4)+1,0):OFFSET(AC$3,((ROW(AC9))*4),0))</f>
        <v>0.19463053850000001</v>
      </c>
      <c r="BN11">
        <f ca="1">AVERAGE(OFFSET(AD$3,((ROW(AD9)-1)*4)+1,0):OFFSET(AD$3,((ROW(AD9))*4),0))</f>
        <v>17.708967429999998</v>
      </c>
      <c r="BO11">
        <f ca="1">AVERAGE(OFFSET(AE$3,((ROW(AE9)-1)*4)+1,0):OFFSET(AE$3,((ROW(AE9))*4),0))</f>
        <v>-3.4686971584999995</v>
      </c>
      <c r="BP11">
        <f ca="1">AVERAGE(OFFSET(AF$3,((ROW(AF9)-1)*4)+1,0):OFFSET(AF$3,((ROW(AF9))*4),0))</f>
        <v>0.39328563275</v>
      </c>
      <c r="BQ11">
        <f ca="1">AVERAGE(OFFSET(AG$3,((ROW(AG9)-1)*4)+1,0):OFFSET(AG$3,((ROW(AG9))*4),0))</f>
        <v>-0.51067659724999992</v>
      </c>
      <c r="BR11">
        <f ca="1">AVERAGE(OFFSET(AH$3,((ROW(AH9)-1)*4)+1,0):OFFSET(AH$3,((ROW(AH9))*4),0))</f>
        <v>0.44740040249999996</v>
      </c>
    </row>
    <row r="12" spans="1:70" x14ac:dyDescent="0.2">
      <c r="A12">
        <v>11</v>
      </c>
      <c r="B12">
        <v>0.101391381</v>
      </c>
      <c r="C12">
        <v>6.5758400000000003E-3</v>
      </c>
      <c r="D12">
        <v>0.799467594</v>
      </c>
      <c r="E12">
        <v>0.61197822400000002</v>
      </c>
      <c r="F12">
        <v>297.05816326999997</v>
      </c>
      <c r="G12">
        <v>0.45354725783281968</v>
      </c>
      <c r="H12">
        <v>581.21666670000002</v>
      </c>
      <c r="I12">
        <v>66122.649770000004</v>
      </c>
      <c r="J12">
        <v>2646.8783969999999</v>
      </c>
      <c r="K12">
        <v>26.98032289</v>
      </c>
      <c r="L12">
        <v>84.345890729999994</v>
      </c>
      <c r="M12">
        <v>174809.3173</v>
      </c>
      <c r="N12">
        <v>9646.2564849999999</v>
      </c>
      <c r="O12">
        <v>7416.2881660000003</v>
      </c>
      <c r="P12">
        <v>334.45238460000002</v>
      </c>
      <c r="Q12">
        <v>144.75192670000001</v>
      </c>
      <c r="R12">
        <v>18.010130589999999</v>
      </c>
      <c r="S12">
        <v>-0.51130371900000005</v>
      </c>
      <c r="T12">
        <v>16.867607790000001</v>
      </c>
      <c r="U12">
        <v>-0.115046009</v>
      </c>
      <c r="V12">
        <v>0.339560052</v>
      </c>
      <c r="W12">
        <v>0.13083202699999999</v>
      </c>
      <c r="X12">
        <v>8.4338560059999992</v>
      </c>
      <c r="Y12">
        <v>1.072709057</v>
      </c>
      <c r="Z12">
        <v>8.4339626689999996</v>
      </c>
      <c r="AA12">
        <v>28.48601347</v>
      </c>
      <c r="AB12">
        <v>16.913012980000001</v>
      </c>
      <c r="AC12">
        <v>-5.6614828999999998E-2</v>
      </c>
      <c r="AD12">
        <v>16.867588059999999</v>
      </c>
      <c r="AE12">
        <v>-2.9598979509999999</v>
      </c>
      <c r="AF12">
        <v>0.36475655299999998</v>
      </c>
      <c r="AG12">
        <v>1.546988475</v>
      </c>
      <c r="AH12">
        <v>0.42803559800000002</v>
      </c>
      <c r="AI12">
        <f ca="1">AVERAGE(OFFSET(B$3,((ROW(B10)-1)*4)+1,0):OFFSET(B$3,((ROW(B10))*4),0))</f>
        <v>0.10135805049999999</v>
      </c>
      <c r="AJ12">
        <f ca="1">AVERAGE(OFFSET(C$3,((ROW(C10)-1)*4)+1,0):OFFSET(C$3,((ROW(C10))*4),0))</f>
        <v>4.873919E-3</v>
      </c>
      <c r="AK12">
        <f ca="1">AVERAGE(OFFSET(D$3,((ROW(D10)-1)*4)+1,0):OFFSET(D$3,((ROW(D10))*4),0))</f>
        <v>1.1488364530000001</v>
      </c>
      <c r="AL12">
        <f ca="1">AVERAGE(OFFSET(E$3,((ROW(E10)-1)*4)+1,0):OFFSET(E$3,((ROW(E10))*4),0))</f>
        <v>0.61204858900000003</v>
      </c>
      <c r="AM12" t="str">
        <f t="shared" ca="1" si="1"/>
        <v>NH3: 0.387951411, CH4: 0.612048589</v>
      </c>
      <c r="AN12" t="s">
        <v>65</v>
      </c>
      <c r="AO12">
        <v>9.1999999999999993</v>
      </c>
      <c r="AP12">
        <f ca="1">AVERAGE(OFFSET(F$3,((ROW(F10)-1)*4)+1,0):OFFSET(F$3,((ROW(F10))*4),0))</f>
        <v>297.64501754749995</v>
      </c>
      <c r="AQ12">
        <f ca="1">AVERAGE(OFFSET(G$3,((ROW(G10)-1)*4)+1,0):OFFSET(G$3,((ROW(G10))*4),0))</f>
        <v>0.60181335237595546</v>
      </c>
      <c r="AR12">
        <f ca="1">AVERAGE(OFFSET(H$3,((ROW(H10)-1)*4)+1,0):OFFSET(H$3,((ROW(H10))*4),0))</f>
        <v>635.36637704999998</v>
      </c>
      <c r="AS12">
        <f ca="1">AVERAGE(OFFSET(I$3,((ROW(I10)-1)*4)+1,0):OFFSET(I$3,((ROW(I10))*4),0))</f>
        <v>61312.140620000006</v>
      </c>
      <c r="AT12">
        <f ca="1">SQRT((AVERAGE(OFFSET(J$3,((ROW(J10)-1)*4)+1,0):OFFSET(J$3,((ROW(J10))*4),0))^2)+(STDEV(OFFSET(I$3,((ROW(I10)-1)*4)+1,0):OFFSET(I$3,((ROW(I10))*4),0)))^2)</f>
        <v>2263.4780327327012</v>
      </c>
      <c r="AU12">
        <f ca="1">AVERAGE(OFFSET(K$3,((ROW(K10)-1)*4)+1,0):OFFSET(K$3,((ROW(K10))*4),0))</f>
        <v>20748.692859999999</v>
      </c>
      <c r="AV12">
        <f ca="1">SQRT((AVERAGE(OFFSET(L$3,((ROW(L10)-1)*4)+1,0):OFFSET(L$3,((ROW(L10))*4),0))^2)+(STDEV(OFFSET(K$3,((ROW(K10)-1)*4)+1,0):OFFSET(K$3,((ROW(K10))*4),0)))^2)</f>
        <v>1272.0618515914773</v>
      </c>
      <c r="AW12">
        <f ca="1">AVERAGE(OFFSET(M$3,((ROW(M10)-1)*4)+1,0):OFFSET(M$3,((ROW(M10))*4),0))</f>
        <v>207782.30342499999</v>
      </c>
      <c r="AX12">
        <f ca="1">SQRT((AVERAGE(OFFSET(N$3,((ROW(N10)-1)*4)+1,0):OFFSET(N$3,((ROW(N10))*4),0))^2)+(STDEV(OFFSET(M$3,((ROW(M10)-1)*4)+1,0):OFFSET(M$3,((ROW(M10))*4),0)))^2)</f>
        <v>10793.378038135237</v>
      </c>
      <c r="AY12">
        <f ca="1">AVERAGE(OFFSET(O$3,((ROW(O10)-1)*4)+1,0):OFFSET(O$3,((ROW(O10))*4),0))</f>
        <v>5559.4415214999999</v>
      </c>
      <c r="AZ12">
        <f ca="1">SQRT((AVERAGE(OFFSET(P$3,((ROW(P10)-1)*4)+1,0):OFFSET(P$3,((ROW(P10))*4),0))^2)+(STDEV(OFFSET(O$3,((ROW(O10)-1)*4)+1,0):OFFSET(O$3,((ROW(O10))*4),0)))^2)</f>
        <v>271.87821307977981</v>
      </c>
      <c r="BA12">
        <f ca="1">AVERAGE(OFFSET(Q$3,((ROW(Q10)-1)*4)+1,0):OFFSET(Q$3,((ROW(Q10))*4),0))</f>
        <v>3.5039449509999998</v>
      </c>
      <c r="BB12">
        <f ca="1">SQRT((AVERAGE(OFFSET(R$3,((ROW(R10)-1)*4)+1,0):OFFSET(R$3,((ROW(R10))*4),0))^2)+(STDEV(OFFSET(Q$3,((ROW(Q10)-1)*4)+1,0):OFFSET(Q$3,((ROW(Q10))*4),0)))^2)</f>
        <v>17.292060181775692</v>
      </c>
      <c r="BC12">
        <f ca="1">AVERAGE(OFFSET(S$3,((ROW(S10)-1)*4)+1,0):OFFSET(S$3,((ROW(S10))*4),0))</f>
        <v>6.8049029852499991</v>
      </c>
      <c r="BD12">
        <f ca="1">SQRT((AVERAGE(OFFSET(T$3,((ROW(T10)-1)*4)+1,0):OFFSET(T$3,((ROW(T10))*4),0))^2)+(STDEV(OFFSET(S$3,((ROW(S10)-1)*4)+1,0):OFFSET(S$3,((ROW(S10))*4),0)))^2)</f>
        <v>17.290958705373786</v>
      </c>
      <c r="BE12">
        <f ca="1">AVERAGE(OFFSET(U$3,((ROW(U10)-1)*4)+1,0):OFFSET(U$3,((ROW(U10))*4),0))</f>
        <v>2.293786984</v>
      </c>
      <c r="BF12">
        <f ca="1">SQRT((AVERAGE(OFFSET(V$3,((ROW(V10)-1)*4)+1,0):OFFSET(V$3,((ROW(V10))*4),0))^2)+(STDEV(OFFSET(U$3,((ROW(U10)-1)*4)+1,0):OFFSET(U$3,((ROW(U10))*4),0)))^2)</f>
        <v>0.47308294251669875</v>
      </c>
      <c r="BG12">
        <f ca="1">AVERAGE(OFFSET(W$3,((ROW(W10)-1)*4)+1,0):OFFSET(W$3,((ROW(W10))*4),0))</f>
        <v>-0.73106647375</v>
      </c>
      <c r="BH12">
        <f ca="1">SQRT((AVERAGE(OFFSET(X$3,((ROW(X10)-1)*4)+1,0):OFFSET(X$3,((ROW(X10))*4),0))^2)+(STDEV(OFFSET(W$3,((ROW(W10)-1)*4)+1,0):OFFSET(W$3,((ROW(W10))*4),0)))^2)</f>
        <v>8.6545147896674912</v>
      </c>
      <c r="BI12">
        <f ca="1">AVERAGE(OFFSET(Y$3,((ROW(Y10)-1)*4)+1,0):OFFSET(Y$3,((ROW(Y10))*4),0))</f>
        <v>3.8385916750000006E-2</v>
      </c>
      <c r="BJ12">
        <f ca="1">SQRT((AVERAGE(OFFSET(Z$3,((ROW(Z10)-1)*4)+1,0):OFFSET(Z$3,((ROW(Z10))*4),0))^2)+(STDEV(OFFSET(Y$3,((ROW(Y10)-1)*4)+1,0):OFFSET(Y$3,((ROW(Y10))*4),0)))^2)</f>
        <v>8.6455586924751771</v>
      </c>
      <c r="BK12">
        <f ca="1">AVERAGE(OFFSET(AA$3,((ROW(AA10)-1)*4)+1,0):OFFSET(AA$3,((ROW(AA10))*4),0))</f>
        <v>1.80866856125</v>
      </c>
      <c r="BL12">
        <f ca="1">AVERAGE(OFFSET(AB$3,((ROW(AB10)-1)*4)+1,0):OFFSET(AB$3,((ROW(AB10))*4),0))</f>
        <v>17.287867737499997</v>
      </c>
      <c r="BM12">
        <f ca="1">AVERAGE(OFFSET(AC$3,((ROW(AC10)-1)*4)+1,0):OFFSET(AC$3,((ROW(AC10))*4),0))</f>
        <v>0.14323473750000001</v>
      </c>
      <c r="BN12">
        <f ca="1">AVERAGE(OFFSET(AD$3,((ROW(AD10)-1)*4)+1,0):OFFSET(AD$3,((ROW(AD10))*4),0))</f>
        <v>17.287704667500002</v>
      </c>
      <c r="BO12">
        <f ca="1">AVERAGE(OFFSET(AE$3,((ROW(AE10)-1)*4)+1,0):OFFSET(AE$3,((ROW(AE10))*4),0))</f>
        <v>-3.3115827282500003</v>
      </c>
      <c r="BP12">
        <f ca="1">AVERAGE(OFFSET(AF$3,((ROW(AF10)-1)*4)+1,0):OFFSET(AF$3,((ROW(AF10))*4),0))</f>
        <v>0.37057045750000001</v>
      </c>
      <c r="BQ12">
        <f ca="1">AVERAGE(OFFSET(AG$3,((ROW(AG10)-1)*4)+1,0):OFFSET(AG$3,((ROW(AG10))*4),0))</f>
        <v>-0.52994580975000005</v>
      </c>
      <c r="BR12">
        <f ca="1">AVERAGE(OFFSET(AH$3,((ROW(AH10)-1)*4)+1,0):OFFSET(AH$3,((ROW(AH10))*4),0))</f>
        <v>0.43637869600000001</v>
      </c>
    </row>
    <row r="13" spans="1:70" x14ac:dyDescent="0.2">
      <c r="A13">
        <v>12</v>
      </c>
      <c r="B13">
        <v>0.101351384</v>
      </c>
      <c r="C13">
        <v>6.5662450000000001E-3</v>
      </c>
      <c r="D13">
        <v>0.79988258599999995</v>
      </c>
      <c r="E13">
        <v>0.61179364999999997</v>
      </c>
      <c r="F13">
        <v>298.47748091999995</v>
      </c>
      <c r="G13">
        <v>0.45686465983953323</v>
      </c>
      <c r="H13">
        <v>578.44720099999995</v>
      </c>
      <c r="I13">
        <v>65069.583729999998</v>
      </c>
      <c r="J13">
        <v>2525.6998950000002</v>
      </c>
      <c r="K13">
        <v>29.48660422</v>
      </c>
      <c r="L13">
        <v>79.738475620000003</v>
      </c>
      <c r="M13">
        <v>176489.1433</v>
      </c>
      <c r="N13">
        <v>9158.169844</v>
      </c>
      <c r="O13">
        <v>7240.9390370000001</v>
      </c>
      <c r="P13">
        <v>308.38831060000001</v>
      </c>
      <c r="Q13">
        <v>139.09033310000001</v>
      </c>
      <c r="R13">
        <v>16.94038875</v>
      </c>
      <c r="S13">
        <v>-1.8930640780000001</v>
      </c>
      <c r="T13">
        <v>15.946093899999999</v>
      </c>
      <c r="U13">
        <v>0.86296670200000003</v>
      </c>
      <c r="V13">
        <v>0.32182770999999999</v>
      </c>
      <c r="W13">
        <v>-0.94568956999999998</v>
      </c>
      <c r="X13">
        <v>7.9730959639999996</v>
      </c>
      <c r="Y13">
        <v>-0.27426389400000001</v>
      </c>
      <c r="Z13">
        <v>7.9729965690000002</v>
      </c>
      <c r="AA13">
        <v>38.161781650000002</v>
      </c>
      <c r="AB13">
        <v>16.022642609999998</v>
      </c>
      <c r="AC13">
        <v>-0.10011948399999999</v>
      </c>
      <c r="AD13">
        <v>15.94588761</v>
      </c>
      <c r="AE13">
        <v>-3.6427381589999999</v>
      </c>
      <c r="AF13">
        <v>0.35511327999999998</v>
      </c>
      <c r="AG13">
        <v>3.52771444</v>
      </c>
      <c r="AH13">
        <v>0.42402891100000001</v>
      </c>
      <c r="AI13">
        <f ca="1">AVERAGE(OFFSET(B$3,((ROW(B11)-1)*4)+1,0):OFFSET(B$3,((ROW(B11))*4),0))</f>
        <v>0.10135805049999999</v>
      </c>
      <c r="AJ13">
        <f ca="1">AVERAGE(OFFSET(C$3,((ROW(C11)-1)*4)+1,0):OFFSET(C$3,((ROW(C11))*4),0))</f>
        <v>5.7426469999999992E-3</v>
      </c>
      <c r="AK13">
        <f ca="1">AVERAGE(OFFSET(D$3,((ROW(D11)-1)*4)+1,0):OFFSET(D$3,((ROW(D11))*4),0))</f>
        <v>1.19940770425</v>
      </c>
      <c r="AL13">
        <f ca="1">AVERAGE(OFFSET(E$3,((ROW(E11)-1)*4)+1,0):OFFSET(E$3,((ROW(E11))*4),0))</f>
        <v>0.612237582</v>
      </c>
      <c r="AM13" t="str">
        <f t="shared" ca="1" si="1"/>
        <v>NH3: 0.387762418, CH4: 0.612237582</v>
      </c>
      <c r="AN13" t="s">
        <v>65</v>
      </c>
      <c r="AO13">
        <v>10.199999999999999</v>
      </c>
      <c r="AP13">
        <f ca="1">AVERAGE(OFFSET(F$3,((ROW(F11)-1)*4)+1,0):OFFSET(F$3,((ROW(F11))*4),0))</f>
        <v>297.72910958249997</v>
      </c>
      <c r="AQ13">
        <f ca="1">AVERAGE(OFFSET(G$3,((ROW(G11)-1)*4)+1,0):OFFSET(G$3,((ROW(G11))*4),0))</f>
        <v>0.53847885597768286</v>
      </c>
      <c r="AR13">
        <f ca="1">AVERAGE(OFFSET(H$3,((ROW(H11)-1)*4)+1,0):OFFSET(H$3,((ROW(H11))*4),0))</f>
        <v>629.81211444999997</v>
      </c>
      <c r="AS13">
        <f ca="1">AVERAGE(OFFSET(I$3,((ROW(I11)-1)*4)+1,0):OFFSET(I$3,((ROW(I11))*4),0))</f>
        <v>56440.642439999996</v>
      </c>
      <c r="AT13">
        <f ca="1">SQRT((AVERAGE(OFFSET(J$3,((ROW(J11)-1)*4)+1,0):OFFSET(J$3,((ROW(J11))*4),0))^2)+(STDEV(OFFSET(I$3,((ROW(I11)-1)*4)+1,0):OFFSET(I$3,((ROW(I11))*4),0)))^2)</f>
        <v>2307.5778192453176</v>
      </c>
      <c r="AU13">
        <f ca="1">AVERAGE(OFFSET(K$3,((ROW(K11)-1)*4)+1,0):OFFSET(K$3,((ROW(K11))*4),0))</f>
        <v>26934.629867500003</v>
      </c>
      <c r="AV13">
        <f ca="1">SQRT((AVERAGE(OFFSET(L$3,((ROW(L11)-1)*4)+1,0):OFFSET(L$3,((ROW(L11))*4),0))^2)+(STDEV(OFFSET(K$3,((ROW(K11)-1)*4)+1,0):OFFSET(K$3,((ROW(K11))*4),0)))^2)</f>
        <v>1634.0437056021842</v>
      </c>
      <c r="AW13">
        <f ca="1">AVERAGE(OFFSET(M$3,((ROW(M11)-1)*4)+1,0):OFFSET(M$3,((ROW(M11))*4),0))</f>
        <v>208499.28972500001</v>
      </c>
      <c r="AX13">
        <f ca="1">SQRT((AVERAGE(OFFSET(N$3,((ROW(N11)-1)*4)+1,0):OFFSET(N$3,((ROW(N11))*4),0))^2)+(STDEV(OFFSET(M$3,((ROW(M11)-1)*4)+1,0):OFFSET(M$3,((ROW(M11))*4),0)))^2)</f>
        <v>10708.878217879681</v>
      </c>
      <c r="AY13">
        <f ca="1">AVERAGE(OFFSET(O$3,((ROW(O11)-1)*4)+1,0):OFFSET(O$3,((ROW(O11))*4),0))</f>
        <v>4293.0194217500002</v>
      </c>
      <c r="AZ13">
        <f ca="1">SQRT((AVERAGE(OFFSET(P$3,((ROW(P11)-1)*4)+1,0):OFFSET(P$3,((ROW(P11))*4),0))^2)+(STDEV(OFFSET(O$3,((ROW(O11)-1)*4)+1,0):OFFSET(O$3,((ROW(O11))*4),0)))^2)</f>
        <v>250.16869449697296</v>
      </c>
      <c r="BA13">
        <f ca="1">AVERAGE(OFFSET(Q$3,((ROW(Q11)-1)*4)+1,0):OFFSET(Q$3,((ROW(Q11))*4),0))</f>
        <v>2.70719965275</v>
      </c>
      <c r="BB13">
        <f ca="1">SQRT((AVERAGE(OFFSET(R$3,((ROW(R11)-1)*4)+1,0):OFFSET(R$3,((ROW(R11))*4),0))^2)+(STDEV(OFFSET(Q$3,((ROW(Q11)-1)*4)+1,0):OFFSET(Q$3,((ROW(Q11))*4),0)))^2)</f>
        <v>16.420779634469881</v>
      </c>
      <c r="BC13">
        <f ca="1">AVERAGE(OFFSET(S$3,((ROW(S11)-1)*4)+1,0):OFFSET(S$3,((ROW(S11))*4),0))</f>
        <v>5.8265806082499996</v>
      </c>
      <c r="BD13">
        <f ca="1">SQRT((AVERAGE(OFFSET(T$3,((ROW(T11)-1)*4)+1,0):OFFSET(T$3,((ROW(T11))*4),0))^2)+(STDEV(OFFSET(S$3,((ROW(S11)-1)*4)+1,0):OFFSET(S$3,((ROW(S11))*4),0)))^2)</f>
        <v>16.357890112918248</v>
      </c>
      <c r="BE13">
        <f ca="1">AVERAGE(OFFSET(U$3,((ROW(U11)-1)*4)+1,0):OFFSET(U$3,((ROW(U11))*4),0))</f>
        <v>2.5219035970000001</v>
      </c>
      <c r="BF13">
        <f ca="1">SQRT((AVERAGE(OFFSET(V$3,((ROW(V11)-1)*4)+1,0):OFFSET(V$3,((ROW(V11))*4),0))^2)+(STDEV(OFFSET(U$3,((ROW(U11)-1)*4)+1,0):OFFSET(U$3,((ROW(U11))*4),0)))^2)</f>
        <v>0.44325716578406371</v>
      </c>
      <c r="BG13">
        <f ca="1">AVERAGE(OFFSET(W$3,((ROW(W11)-1)*4)+1,0):OFFSET(W$3,((ROW(W11))*4),0))</f>
        <v>-0.69012952475000011</v>
      </c>
      <c r="BH13">
        <f ca="1">SQRT((AVERAGE(OFFSET(X$3,((ROW(X11)-1)*4)+1,0):OFFSET(X$3,((ROW(X11))*4),0))^2)+(STDEV(OFFSET(W$3,((ROW(W11)-1)*4)+1,0):OFFSET(W$3,((ROW(W11))*4),0)))^2)</f>
        <v>8.1817372397776413</v>
      </c>
      <c r="BI13">
        <f ca="1">AVERAGE(OFFSET(Y$3,((ROW(Y11)-1)*4)+1,0):OFFSET(Y$3,((ROW(Y11))*4),0))</f>
        <v>4.6178750750000004E-2</v>
      </c>
      <c r="BJ13">
        <f ca="1">SQRT((AVERAGE(OFFSET(Z$3,((ROW(Z11)-1)*4)+1,0):OFFSET(Z$3,((ROW(Z11))*4),0))^2)+(STDEV(OFFSET(Y$3,((ROW(Y11)-1)*4)+1,0):OFFSET(Y$3,((ROW(Y11))*4),0)))^2)</f>
        <v>8.1790009804486026</v>
      </c>
      <c r="BK13">
        <f ca="1">AVERAGE(OFFSET(AA$3,((ROW(AA11)-1)*4)+1,0):OFFSET(AA$3,((ROW(AA11))*4),0))</f>
        <v>1.28724593475</v>
      </c>
      <c r="BL13">
        <f ca="1">AVERAGE(OFFSET(AB$3,((ROW(AB11)-1)*4)+1,0):OFFSET(AB$3,((ROW(AB11))*4),0))</f>
        <v>16.354637992499999</v>
      </c>
      <c r="BM13">
        <f ca="1">AVERAGE(OFFSET(AC$3,((ROW(AC11)-1)*4)+1,0):OFFSET(AC$3,((ROW(AC11))*4),0))</f>
        <v>0.10990494825</v>
      </c>
      <c r="BN13">
        <f ca="1">AVERAGE(OFFSET(AD$3,((ROW(AD11)-1)*4)+1,0):OFFSET(AD$3,((ROW(AD11))*4),0))</f>
        <v>16.354558064999999</v>
      </c>
      <c r="BO13">
        <f ca="1">AVERAGE(OFFSET(AE$3,((ROW(AE11)-1)*4)+1,0):OFFSET(AE$3,((ROW(AE11))*4),0))</f>
        <v>-2.3387574720000002</v>
      </c>
      <c r="BP13">
        <f ca="1">AVERAGE(OFFSET(AF$3,((ROW(AF11)-1)*4)+1,0):OFFSET(AF$3,((ROW(AF11))*4),0))</f>
        <v>0.34184097825000004</v>
      </c>
      <c r="BQ13">
        <f ca="1">AVERAGE(OFFSET(AG$3,((ROW(AG11)-1)*4)+1,0):OFFSET(AG$3,((ROW(AG11))*4),0))</f>
        <v>-0.43685060000000003</v>
      </c>
      <c r="BR13">
        <f ca="1">AVERAGE(OFFSET(AH$3,((ROW(AH11)-1)*4)+1,0):OFFSET(AH$3,((ROW(AH11))*4),0))</f>
        <v>0.41209041175</v>
      </c>
    </row>
    <row r="14" spans="1:70" x14ac:dyDescent="0.2">
      <c r="A14">
        <v>13</v>
      </c>
      <c r="B14">
        <v>0.101391381</v>
      </c>
      <c r="C14">
        <v>6.5813110000000003E-3</v>
      </c>
      <c r="D14">
        <v>0.79998954799999999</v>
      </c>
      <c r="E14">
        <v>0.612126277</v>
      </c>
      <c r="F14">
        <v>296.95</v>
      </c>
      <c r="G14">
        <v>0.45333664476566804</v>
      </c>
      <c r="H14">
        <v>584.63528140000005</v>
      </c>
      <c r="I14">
        <v>66122.649770000004</v>
      </c>
      <c r="J14">
        <v>2646.8783969999999</v>
      </c>
      <c r="K14">
        <v>28.384097449999999</v>
      </c>
      <c r="L14">
        <v>84.318082829999994</v>
      </c>
      <c r="M14">
        <v>171162.30559999999</v>
      </c>
      <c r="N14">
        <v>9531.7165600000008</v>
      </c>
      <c r="O14">
        <v>7274.0695939999996</v>
      </c>
      <c r="P14">
        <v>329.07430040000003</v>
      </c>
      <c r="Q14">
        <v>145.040481</v>
      </c>
      <c r="R14">
        <v>18.013752610000001</v>
      </c>
      <c r="S14">
        <v>-1.0410259289999999</v>
      </c>
      <c r="T14">
        <v>16.861915939999999</v>
      </c>
      <c r="U14">
        <v>5.3715849000000003E-2</v>
      </c>
      <c r="V14">
        <v>0.33932196399999998</v>
      </c>
      <c r="W14">
        <v>-0.16160894200000001</v>
      </c>
      <c r="X14">
        <v>8.4309914110000008</v>
      </c>
      <c r="Y14">
        <v>1.1785797710000001</v>
      </c>
      <c r="Z14">
        <v>8.431115642</v>
      </c>
      <c r="AA14">
        <v>27.68432872</v>
      </c>
      <c r="AB14">
        <v>16.90493459</v>
      </c>
      <c r="AC14">
        <v>-9.6084225999999995E-2</v>
      </c>
      <c r="AD14">
        <v>16.861844319999999</v>
      </c>
      <c r="AE14">
        <v>-3.9136103680000001</v>
      </c>
      <c r="AF14">
        <v>0.38201829300000001</v>
      </c>
      <c r="AG14">
        <v>1.5756983339999999</v>
      </c>
      <c r="AH14">
        <v>0.42810387599999999</v>
      </c>
      <c r="AI14">
        <f ca="1">AVERAGE(OFFSET(B$3,((ROW(B12)-1)*4)+1,0):OFFSET(B$3,((ROW(B12))*4),0))</f>
        <v>0.10136916066666667</v>
      </c>
      <c r="AJ14">
        <f ca="1">AVERAGE(OFFSET(C$3,((ROW(C12)-1)*4)+1,0):OFFSET(C$3,((ROW(C12))*4),0))</f>
        <v>5.6739293333333335E-3</v>
      </c>
      <c r="AK14">
        <f ca="1">AVERAGE(OFFSET(D$3,((ROW(D12)-1)*4)+1,0):OFFSET(D$3,((ROW(D12))*4),0))</f>
        <v>1.2492147843333334</v>
      </c>
      <c r="AL14">
        <f ca="1">AVERAGE(OFFSET(E$3,((ROW(E12)-1)*4)+1,0):OFFSET(E$3,((ROW(E12))*4),0))</f>
        <v>0.61218648766666661</v>
      </c>
      <c r="AM14" t="str">
        <f t="shared" ca="1" si="1"/>
        <v>NH3: 0.387813512333333, CH4: 0.612186487666667</v>
      </c>
      <c r="AN14" t="s">
        <v>65</v>
      </c>
      <c r="AO14">
        <v>11.2</v>
      </c>
      <c r="AP14">
        <f ca="1">AVERAGE(OFFSET(F$3,((ROW(F12)-1)*4)+1,0):OFFSET(F$3,((ROW(F12))*4),0))</f>
        <v>297.47824471666667</v>
      </c>
      <c r="AQ14">
        <f ca="1">AVERAGE(OFFSET(G$3,((ROW(G12)-1)*4)+1,0):OFFSET(G$3,((ROW(G12))*4),0))</f>
        <v>0.46489022368034644</v>
      </c>
      <c r="AR14">
        <f ca="1">AVERAGE(OFFSET(H$3,((ROW(H12)-1)*4)+1,0):OFFSET(H$3,((ROW(H12))*4),0))</f>
        <v>626.86544033333337</v>
      </c>
      <c r="AS14">
        <f ca="1">AVERAGE(OFFSET(I$3,((ROW(I12)-1)*4)+1,0):OFFSET(I$3,((ROW(I12))*4),0))</f>
        <v>51150.62753333334</v>
      </c>
      <c r="AT14">
        <f ca="1">SQRT((AVERAGE(OFFSET(J$3,((ROW(J12)-1)*4)+1,0):OFFSET(J$3,((ROW(J12))*4),0))^2)+(STDEV(OFFSET(I$3,((ROW(I12)-1)*4)+1,0):OFFSET(I$3,((ROW(I12))*4),0)))^2)</f>
        <v>1676.5264883245748</v>
      </c>
      <c r="AU14">
        <f ca="1">AVERAGE(OFFSET(K$3,((ROW(K12)-1)*4)+1,0):OFFSET(K$3,((ROW(K12))*4),0))</f>
        <v>34869.457006666671</v>
      </c>
      <c r="AV14">
        <f ca="1">SQRT((AVERAGE(OFFSET(L$3,((ROW(L12)-1)*4)+1,0):OFFSET(L$3,((ROW(L12))*4),0))^2)+(STDEV(OFFSET(K$3,((ROW(K12)-1)*4)+1,0):OFFSET(K$3,((ROW(K12))*4),0)))^2)</f>
        <v>824.40181779054024</v>
      </c>
      <c r="AW14">
        <f ca="1">AVERAGE(OFFSET(M$3,((ROW(M12)-1)*4)+1,0):OFFSET(M$3,((ROW(M12))*4),0))</f>
        <v>211865.50533333336</v>
      </c>
      <c r="AX14">
        <f ca="1">SQRT((AVERAGE(OFFSET(N$3,((ROW(N12)-1)*4)+1,0):OFFSET(N$3,((ROW(N12))*4),0))^2)+(STDEV(OFFSET(M$3,((ROW(M12)-1)*4)+1,0):OFFSET(M$3,((ROW(M12))*4),0)))^2)</f>
        <v>7372.7575999637511</v>
      </c>
      <c r="AY14">
        <f ca="1">AVERAGE(OFFSET(O$3,((ROW(O12)-1)*4)+1,0):OFFSET(O$3,((ROW(O12))*4),0))</f>
        <v>2504.767018</v>
      </c>
      <c r="AZ14">
        <f ca="1">SQRT((AVERAGE(OFFSET(P$3,((ROW(P12)-1)*4)+1,0):OFFSET(P$3,((ROW(P12))*4),0))^2)+(STDEV(OFFSET(O$3,((ROW(O12)-1)*4)+1,0):OFFSET(O$3,((ROW(O12))*4),0)))^2)</f>
        <v>251.61318225578168</v>
      </c>
      <c r="BA14">
        <f ca="1">AVERAGE(OFFSET(Q$3,((ROW(Q12)-1)*4)+1,0):OFFSET(Q$3,((ROW(Q12))*4),0))</f>
        <v>0.86781414666666679</v>
      </c>
      <c r="BB14">
        <f ca="1">SQRT((AVERAGE(OFFSET(R$3,((ROW(R12)-1)*4)+1,0):OFFSET(R$3,((ROW(R12))*4),0))^2)+(STDEV(OFFSET(Q$3,((ROW(Q12)-1)*4)+1,0):OFFSET(Q$3,((ROW(Q12))*4),0)))^2)</f>
        <v>11.363697068784505</v>
      </c>
      <c r="BC14">
        <f ca="1">AVERAGE(OFFSET(S$3,((ROW(S12)-1)*4)+1,0):OFFSET(S$3,((ROW(S12))*4),0))</f>
        <v>3.9741336326666663</v>
      </c>
      <c r="BD14">
        <f ca="1">SQRT((AVERAGE(OFFSET(T$3,((ROW(T12)-1)*4)+1,0):OFFSET(T$3,((ROW(T12))*4),0))^2)+(STDEV(OFFSET(S$3,((ROW(S12)-1)*4)+1,0):OFFSET(S$3,((ROW(S12))*4),0)))^2)</f>
        <v>11.343140201582363</v>
      </c>
      <c r="BE14">
        <f ca="1">AVERAGE(OFFSET(U$3,((ROW(U12)-1)*4)+1,0):OFFSET(U$3,((ROW(U12))*4),0))</f>
        <v>3.8168017083333332</v>
      </c>
      <c r="BF14">
        <f ca="1">SQRT((AVERAGE(OFFSET(V$3,((ROW(V12)-1)*4)+1,0):OFFSET(V$3,((ROW(V12))*4),0))^2)+(STDEV(OFFSET(U$3,((ROW(U12)-1)*4)+1,0):OFFSET(U$3,((ROW(U12))*4),0)))^2)</f>
        <v>0.50663430341813775</v>
      </c>
      <c r="BG14">
        <f ca="1">AVERAGE(OFFSET(W$3,((ROW(W12)-1)*4)+1,0):OFFSET(W$3,((ROW(W12))*4),0))</f>
        <v>-0.46690523233333331</v>
      </c>
      <c r="BH14">
        <f ca="1">SQRT((AVERAGE(OFFSET(X$3,((ROW(X12)-1)*4)+1,0):OFFSET(X$3,((ROW(X12))*4),0))^2)+(STDEV(OFFSET(W$3,((ROW(W12)-1)*4)+1,0):OFFSET(W$3,((ROW(W12))*4),0)))^2)</f>
        <v>5.6792414387689947</v>
      </c>
      <c r="BI14">
        <f ca="1">AVERAGE(OFFSET(Y$3,((ROW(Y12)-1)*4)+1,0):OFFSET(Y$3,((ROW(Y12))*4),0))</f>
        <v>0.72119528566666669</v>
      </c>
      <c r="BJ14">
        <f ca="1">SQRT((AVERAGE(OFFSET(Z$3,((ROW(Z12)-1)*4)+1,0):OFFSET(Z$3,((ROW(Z12))*4),0))^2)+(STDEV(OFFSET(Y$3,((ROW(Y12)-1)*4)+1,0):OFFSET(Y$3,((ROW(Y12))*4),0)))^2)</f>
        <v>5.6706956046552621</v>
      </c>
      <c r="BK14">
        <f ca="1">AVERAGE(OFFSET(AA$3,((ROW(AA12)-1)*4)+1,0):OFFSET(AA$3,((ROW(AA12))*4),0))</f>
        <v>1.1109305170000001</v>
      </c>
      <c r="BL14">
        <f ca="1">AVERAGE(OFFSET(AB$3,((ROW(AB12)-1)*4)+1,0):OFFSET(AB$3,((ROW(AB12))*4),0))</f>
        <v>11.340985786666666</v>
      </c>
      <c r="BM14">
        <f ca="1">AVERAGE(OFFSET(AC$3,((ROW(AC12)-1)*4)+1,0):OFFSET(AC$3,((ROW(AC12))*4),0))</f>
        <v>-1.2763634333333334E-2</v>
      </c>
      <c r="BN14">
        <f ca="1">AVERAGE(OFFSET(AD$3,((ROW(AD12)-1)*4)+1,0):OFFSET(AD$3,((ROW(AD12))*4),0))</f>
        <v>11.340957196666665</v>
      </c>
      <c r="BO14">
        <f ca="1">AVERAGE(OFFSET(AE$3,((ROW(AE12)-1)*4)+1,0):OFFSET(AE$3,((ROW(AE12))*4),0))</f>
        <v>1.9317203476666667</v>
      </c>
      <c r="BP14">
        <f ca="1">AVERAGE(OFFSET(AF$3,((ROW(AF12)-1)*4)+1,0):OFFSET(AF$3,((ROW(AF12))*4),0))</f>
        <v>0.23118234699999998</v>
      </c>
      <c r="BQ14">
        <f ca="1">AVERAGE(OFFSET(AG$3,((ROW(AG12)-1)*4)+1,0):OFFSET(AG$3,((ROW(AG12))*4),0))</f>
        <v>-0.59675479366666673</v>
      </c>
      <c r="BR14">
        <f ca="1">AVERAGE(OFFSET(AH$3,((ROW(AH12)-1)*4)+1,0):OFFSET(AH$3,((ROW(AH12))*4),0))</f>
        <v>0.2866338796666667</v>
      </c>
    </row>
    <row r="15" spans="1:70" x14ac:dyDescent="0.2">
      <c r="A15">
        <v>14</v>
      </c>
      <c r="B15">
        <v>0.101351384</v>
      </c>
      <c r="C15">
        <v>6.5951359999999997E-3</v>
      </c>
      <c r="D15">
        <v>0.80035224199999999</v>
      </c>
      <c r="E15">
        <v>0.61237584300000003</v>
      </c>
      <c r="F15">
        <v>298.47916666999998</v>
      </c>
      <c r="G15">
        <v>0.45639730841228016</v>
      </c>
      <c r="H15">
        <v>580.18555560000004</v>
      </c>
      <c r="I15">
        <v>65069.583729999998</v>
      </c>
      <c r="J15">
        <v>2525.6998950000002</v>
      </c>
      <c r="K15">
        <v>29.48083102</v>
      </c>
      <c r="L15">
        <v>79.661872720000005</v>
      </c>
      <c r="M15">
        <v>180894.19560000001</v>
      </c>
      <c r="N15">
        <v>9274.6951869999994</v>
      </c>
      <c r="O15">
        <v>7386.6358250000003</v>
      </c>
      <c r="P15">
        <v>312.9478459</v>
      </c>
      <c r="Q15">
        <v>138.7206209</v>
      </c>
      <c r="R15">
        <v>16.912905569999999</v>
      </c>
      <c r="S15">
        <v>-1.2438065</v>
      </c>
      <c r="T15">
        <v>15.930672810000001</v>
      </c>
      <c r="U15">
        <v>0.44514246400000002</v>
      </c>
      <c r="V15">
        <v>0.32027133000000002</v>
      </c>
      <c r="W15">
        <v>-0.748416839</v>
      </c>
      <c r="X15">
        <v>7.9654032399999997</v>
      </c>
      <c r="Y15">
        <v>-6.7022681000000001E-2</v>
      </c>
      <c r="Z15">
        <v>7.9653320660000002</v>
      </c>
      <c r="AA15">
        <v>38.197925789999999</v>
      </c>
      <c r="AB15">
        <v>16.006919159999999</v>
      </c>
      <c r="AC15">
        <v>-0.122444516</v>
      </c>
      <c r="AD15">
        <v>15.930581699999999</v>
      </c>
      <c r="AE15">
        <v>-2.8152624130000001</v>
      </c>
      <c r="AF15">
        <v>0.34133304599999997</v>
      </c>
      <c r="AG15">
        <v>3.5161926929999998</v>
      </c>
      <c r="AH15">
        <v>0.423309084</v>
      </c>
      <c r="AI15">
        <f ca="1">AVERAGE(OFFSET(B$3,((ROW(B13)-1)*4)+1,0):OFFSET(B$3,((ROW(B13))*4),0))</f>
        <v>0.10138138175</v>
      </c>
      <c r="AJ15">
        <f ca="1">AVERAGE(OFFSET(C$3,((ROW(C13)-1)*4)+1,0):OFFSET(C$3,((ROW(C13))*4),0))</f>
        <v>1.2993267749999999E-2</v>
      </c>
      <c r="AK15">
        <f ca="1">AVERAGE(OFFSET(D$3,((ROW(D13)-1)*4)+1,0):OFFSET(D$3,((ROW(D13))*4),0))</f>
        <v>1.2994637849999999</v>
      </c>
      <c r="AL15">
        <f ca="1">AVERAGE(OFFSET(E$3,((ROW(E13)-1)*4)+1,0):OFFSET(E$3,((ROW(E13))*4),0))</f>
        <v>0.6122285007499999</v>
      </c>
      <c r="AM15" t="str">
        <f t="shared" ca="1" si="1"/>
        <v>NH3: 0.38777149925, CH4: 0.61222850075</v>
      </c>
      <c r="AN15" t="s">
        <v>65</v>
      </c>
      <c r="AO15">
        <v>12.2</v>
      </c>
      <c r="AP15">
        <f ca="1">AVERAGE(OFFSET(F$3,((ROW(F13)-1)*4)+1,0):OFFSET(F$3,((ROW(F13))*4),0))</f>
        <v>297.08871672749996</v>
      </c>
      <c r="AQ15">
        <f ca="1">AVERAGE(OFFSET(G$3,((ROW(G13)-1)*4)+1,0):OFFSET(G$3,((ROW(G13))*4),0))</f>
        <v>0.39684621670662906</v>
      </c>
      <c r="AR15">
        <f ca="1">AVERAGE(OFFSET(H$3,((ROW(H13)-1)*4)+1,0):OFFSET(H$3,((ROW(H13))*4),0))</f>
        <v>598.55768684999998</v>
      </c>
      <c r="AS15">
        <f ca="1">AVERAGE(OFFSET(I$3,((ROW(I13)-1)*4)+1,0):OFFSET(I$3,((ROW(I13))*4),0))</f>
        <v>50273.739294999999</v>
      </c>
      <c r="AT15">
        <f ca="1">SQRT((AVERAGE(OFFSET(J$3,((ROW(J13)-1)*4)+1,0):OFFSET(J$3,((ROW(J13))*4),0))^2)+(STDEV(OFFSET(I$3,((ROW(I13)-1)*4)+1,0):OFFSET(I$3,((ROW(I13))*4),0)))^2)</f>
        <v>783.97760896908926</v>
      </c>
      <c r="AU15">
        <f ca="1">AVERAGE(OFFSET(K$3,((ROW(K13)-1)*4)+1,0):OFFSET(K$3,((ROW(K13))*4),0))</f>
        <v>46164.430395000003</v>
      </c>
      <c r="AV15">
        <f ca="1">SQRT((AVERAGE(OFFSET(L$3,((ROW(L13)-1)*4)+1,0):OFFSET(L$3,((ROW(L13))*4),0))^2)+(STDEV(OFFSET(K$3,((ROW(K13)-1)*4)+1,0):OFFSET(K$3,((ROW(K13))*4),0)))^2)</f>
        <v>752.37458964694076</v>
      </c>
      <c r="AW15">
        <f ca="1">AVERAGE(OFFSET(M$3,((ROW(M13)-1)*4)+1,0):OFFSET(M$3,((ROW(M13))*4),0))</f>
        <v>205866.18534999999</v>
      </c>
      <c r="AX15">
        <f ca="1">SQRT((AVERAGE(OFFSET(N$3,((ROW(N13)-1)*4)+1,0):OFFSET(N$3,((ROW(N13))*4),0))^2)+(STDEV(OFFSET(M$3,((ROW(M13)-1)*4)+1,0):OFFSET(M$3,((ROW(M13))*4),0)))^2)</f>
        <v>5525.1826884440143</v>
      </c>
      <c r="AY15">
        <f ca="1">AVERAGE(OFFSET(O$3,((ROW(O13)-1)*4)+1,0):OFFSET(O$3,((ROW(O13))*4),0))</f>
        <v>104.35420887000001</v>
      </c>
      <c r="AZ15">
        <f ca="1">SQRT((AVERAGE(OFFSET(P$3,((ROW(P13)-1)*4)+1,0):OFFSET(P$3,((ROW(P13))*4),0))^2)+(STDEV(OFFSET(O$3,((ROW(O13)-1)*4)+1,0):OFFSET(O$3,((ROW(O13))*4),0)))^2)</f>
        <v>10.736883805794708</v>
      </c>
      <c r="BA15">
        <f ca="1">AVERAGE(OFFSET(Q$3,((ROW(Q13)-1)*4)+1,0):OFFSET(Q$3,((ROW(Q13))*4),0))</f>
        <v>2.1739619862500001</v>
      </c>
      <c r="BB15">
        <f ca="1">SQRT((AVERAGE(OFFSET(R$3,((ROW(R13)-1)*4)+1,0):OFFSET(R$3,((ROW(R13))*4),0))^2)+(STDEV(OFFSET(Q$3,((ROW(Q13)-1)*4)+1,0):OFFSET(Q$3,((ROW(Q13))*4),0)))^2)</f>
        <v>11.620088163270323</v>
      </c>
      <c r="BC15">
        <f ca="1">AVERAGE(OFFSET(S$3,((ROW(S13)-1)*4)+1,0):OFFSET(S$3,((ROW(S13))*4),0))</f>
        <v>6.7777256069999998</v>
      </c>
      <c r="BD15">
        <f ca="1">SQRT((AVERAGE(OFFSET(T$3,((ROW(T13)-1)*4)+1,0):OFFSET(T$3,((ROW(T13))*4),0))^2)+(STDEV(OFFSET(S$3,((ROW(S13)-1)*4)+1,0):OFFSET(S$3,((ROW(S13))*4),0)))^2)</f>
        <v>11.557856329035603</v>
      </c>
      <c r="BE15">
        <f ca="1">AVERAGE(OFFSET(U$3,((ROW(U13)-1)*4)+1,0):OFFSET(U$3,((ROW(U13))*4),0))</f>
        <v>792.30975305000015</v>
      </c>
      <c r="BF15">
        <f ca="1">SQRT((AVERAGE(OFFSET(V$3,((ROW(V13)-1)*4)+1,0):OFFSET(V$3,((ROW(V13))*4),0))^2)+(STDEV(OFFSET(U$3,((ROW(U13)-1)*4)+1,0):OFFSET(U$3,((ROW(U13))*4),0)))^2)</f>
        <v>78.164178803917451</v>
      </c>
      <c r="BG15">
        <f ca="1">AVERAGE(OFFSET(W$3,((ROW(W13)-1)*4)+1,0):OFFSET(W$3,((ROW(W13))*4),0))</f>
        <v>0.72252574275000003</v>
      </c>
      <c r="BH15">
        <f ca="1">SQRT((AVERAGE(OFFSET(X$3,((ROW(X13)-1)*4)+1,0):OFFSET(X$3,((ROW(X13))*4),0))^2)+(STDEV(OFFSET(W$3,((ROW(W13)-1)*4)+1,0):OFFSET(W$3,((ROW(W13))*4),0)))^2)</f>
        <v>5.7764188969675052</v>
      </c>
      <c r="BI15">
        <f ca="1">AVERAGE(OFFSET(Y$3,((ROW(Y13)-1)*4)+1,0):OFFSET(Y$3,((ROW(Y13))*4),0))</f>
        <v>669.99632887500002</v>
      </c>
      <c r="BJ15">
        <f ca="1">SQRT((AVERAGE(OFFSET(Z$3,((ROW(Z13)-1)*4)+1,0):OFFSET(Z$3,((ROW(Z13))*4),0))^2)+(STDEV(OFFSET(Y$3,((ROW(Y13)-1)*4)+1,0):OFFSET(Y$3,((ROW(Y13))*4),0)))^2)</f>
        <v>11.734399296729597</v>
      </c>
      <c r="BK15">
        <f ca="1">AVERAGE(OFFSET(AA$3,((ROW(AA13)-1)*4)+1,0):OFFSET(AA$3,((ROW(AA13))*4),0))</f>
        <v>16.584382337499999</v>
      </c>
      <c r="BL15">
        <f ca="1">AVERAGE(OFFSET(AB$3,((ROW(AB13)-1)*4)+1,0):OFFSET(AB$3,((ROW(AB13))*4),0))</f>
        <v>11.5563369075</v>
      </c>
      <c r="BM15">
        <f ca="1">AVERAGE(OFFSET(AC$3,((ROW(AC13)-1)*4)+1,0):OFFSET(AC$3,((ROW(AC13))*4),0))</f>
        <v>1.9982860942499998</v>
      </c>
      <c r="BN15">
        <f ca="1">AVERAGE(OFFSET(AD$3,((ROW(AD13)-1)*4)+1,0):OFFSET(AD$3,((ROW(AD13))*4),0))</f>
        <v>11.55245438</v>
      </c>
      <c r="BO15">
        <f ca="1">AVERAGE(OFFSET(AE$3,((ROW(AE13)-1)*4)+1,0):OFFSET(AE$3,((ROW(AE13))*4),0))</f>
        <v>3.1653826765000002</v>
      </c>
      <c r="BP15">
        <f ca="1">AVERAGE(OFFSET(AF$3,((ROW(AF13)-1)*4)+1,0):OFFSET(AF$3,((ROW(AF13))*4),0))</f>
        <v>0.23131734074999999</v>
      </c>
      <c r="BQ15">
        <f ca="1">AVERAGE(OFFSET(AG$3,((ROW(AG13)-1)*4)+1,0):OFFSET(AG$3,((ROW(AG13))*4),0))</f>
        <v>0.57248434050000008</v>
      </c>
      <c r="BR15">
        <f ca="1">AVERAGE(OFFSET(AH$3,((ROW(AH13)-1)*4)+1,0):OFFSET(AH$3,((ROW(AH13))*4),0))</f>
        <v>0.30877317625</v>
      </c>
    </row>
    <row r="16" spans="1:70" x14ac:dyDescent="0.2">
      <c r="A16">
        <v>15</v>
      </c>
      <c r="B16">
        <v>0.101391381</v>
      </c>
      <c r="C16">
        <v>1.8197549999999999E-3</v>
      </c>
      <c r="D16">
        <v>0.84827976100000002</v>
      </c>
      <c r="E16">
        <v>0.61202876500000003</v>
      </c>
      <c r="F16">
        <v>296.7758427</v>
      </c>
      <c r="G16">
        <v>0.52509327567304653</v>
      </c>
      <c r="H16">
        <v>582.39831460000005</v>
      </c>
      <c r="I16">
        <v>66546.121700000003</v>
      </c>
      <c r="J16">
        <v>2671.6541309999998</v>
      </c>
      <c r="K16">
        <v>34.116110239999998</v>
      </c>
      <c r="L16">
        <v>85.225896300000002</v>
      </c>
      <c r="M16">
        <v>177650.91639999999</v>
      </c>
      <c r="N16">
        <v>9844.0510020000002</v>
      </c>
      <c r="O16">
        <v>7533.8715169999996</v>
      </c>
      <c r="P16">
        <v>342.85115480000002</v>
      </c>
      <c r="Q16">
        <v>153.71831560000001</v>
      </c>
      <c r="R16">
        <v>18.338538490000001</v>
      </c>
      <c r="S16">
        <v>-0.15835988100000001</v>
      </c>
      <c r="T16">
        <v>17.042590650000001</v>
      </c>
      <c r="U16">
        <v>0.18312698999999999</v>
      </c>
      <c r="V16">
        <v>0.343216509</v>
      </c>
      <c r="W16">
        <v>-0.521795809</v>
      </c>
      <c r="X16">
        <v>8.5214086360000003</v>
      </c>
      <c r="Y16">
        <v>1.110540144</v>
      </c>
      <c r="Z16">
        <v>8.5214796489999998</v>
      </c>
      <c r="AA16">
        <v>27.76794898</v>
      </c>
      <c r="AB16">
        <v>17.086159559999999</v>
      </c>
      <c r="AC16">
        <v>-0.143127169</v>
      </c>
      <c r="AD16">
        <v>17.04259021</v>
      </c>
      <c r="AE16">
        <v>-2.9526026129999998</v>
      </c>
      <c r="AF16">
        <v>0.368692821</v>
      </c>
      <c r="AG16">
        <v>1.0920217139999999</v>
      </c>
      <c r="AH16">
        <v>0.430156396</v>
      </c>
      <c r="AI16">
        <f ca="1">AVERAGE(OFFSET(B$3,((ROW(B14)-1)*4)+1,0):OFFSET(B$3,((ROW(B14))*4),0))</f>
        <v>0.10138138175</v>
      </c>
      <c r="AJ16">
        <f ca="1">AVERAGE(OFFSET(C$3,((ROW(C14)-1)*4)+1,0):OFFSET(C$3,((ROW(C14))*4),0))</f>
        <v>1.6481970749999998E-2</v>
      </c>
      <c r="AK16">
        <f ca="1">AVERAGE(OFFSET(D$3,((ROW(D14)-1)*4)+1,0):OFFSET(D$3,((ROW(D14))*4),0))</f>
        <v>1.3500328457499999</v>
      </c>
      <c r="AL16">
        <f ca="1">AVERAGE(OFFSET(E$3,((ROW(E14)-1)*4)+1,0):OFFSET(E$3,((ROW(E14))*4),0))</f>
        <v>0.61222261624999996</v>
      </c>
      <c r="AM16" t="str">
        <f t="shared" ca="1" si="1"/>
        <v>NH3: 0.38777738375, CH4: 0.61222261625</v>
      </c>
      <c r="AN16" t="s">
        <v>65</v>
      </c>
      <c r="AO16">
        <v>13.2</v>
      </c>
      <c r="AP16">
        <f ca="1">AVERAGE(OFFSET(F$3,((ROW(F14)-1)*4)+1,0):OFFSET(F$3,((ROW(F14))*4),0))</f>
        <v>297.09915997500002</v>
      </c>
      <c r="AQ16">
        <f ca="1">AVERAGE(OFFSET(G$3,((ROW(G14)-1)*4)+1,0):OFFSET(G$3,((ROW(G14))*4),0))</f>
        <v>0.32705823075710844</v>
      </c>
      <c r="AR16">
        <f ca="1">AVERAGE(OFFSET(H$3,((ROW(H14)-1)*4)+1,0):OFFSET(H$3,((ROW(H14))*4),0))</f>
        <v>549.65401079999992</v>
      </c>
      <c r="AS16">
        <f ca="1">AVERAGE(OFFSET(I$3,((ROW(I14)-1)*4)+1,0):OFFSET(I$3,((ROW(I14))*4),0))</f>
        <v>47568.4447525</v>
      </c>
      <c r="AT16">
        <f ca="1">SQRT((AVERAGE(OFFSET(J$3,((ROW(J14)-1)*4)+1,0):OFFSET(J$3,((ROW(J14))*4),0))^2)+(STDEV(OFFSET(I$3,((ROW(I14)-1)*4)+1,0):OFFSET(I$3,((ROW(I14))*4),0)))^2)</f>
        <v>4514.958602531734</v>
      </c>
      <c r="AU16">
        <f ca="1">AVERAGE(OFFSET(K$3,((ROW(K14)-1)*4)+1,0):OFFSET(K$3,((ROW(K14))*4),0))</f>
        <v>53030.382042500001</v>
      </c>
      <c r="AV16">
        <f ca="1">SQRT((AVERAGE(OFFSET(L$3,((ROW(L14)-1)*4)+1,0):OFFSET(L$3,((ROW(L14))*4),0))^2)+(STDEV(OFFSET(K$3,((ROW(K14)-1)*4)+1,0):OFFSET(K$3,((ROW(K14))*4),0)))^2)</f>
        <v>5874.2472026597598</v>
      </c>
      <c r="AW16">
        <f ca="1">AVERAGE(OFFSET(M$3,((ROW(M14)-1)*4)+1,0):OFFSET(M$3,((ROW(M14))*4),0))</f>
        <v>218458.60782499998</v>
      </c>
      <c r="AX16">
        <f ca="1">SQRT((AVERAGE(OFFSET(N$3,((ROW(N14)-1)*4)+1,0):OFFSET(N$3,((ROW(N14))*4),0))^2)+(STDEV(OFFSET(M$3,((ROW(M14)-1)*4)+1,0):OFFSET(M$3,((ROW(M14))*4),0)))^2)</f>
        <v>34202.00359209656</v>
      </c>
      <c r="AY16">
        <f ca="1">AVERAGE(OFFSET(O$3,((ROW(O14)-1)*4)+1,0):OFFSET(O$3,((ROW(O14))*4),0))</f>
        <v>25.3783567075</v>
      </c>
      <c r="AZ16">
        <f ca="1">SQRT((AVERAGE(OFFSET(P$3,((ROW(P14)-1)*4)+1,0):OFFSET(P$3,((ROW(P14))*4),0))^2)+(STDEV(OFFSET(O$3,((ROW(O14)-1)*4)+1,0):OFFSET(O$3,((ROW(O14))*4),0)))^2)</f>
        <v>17.057436907943835</v>
      </c>
      <c r="BA16">
        <f ca="1">AVERAGE(OFFSET(Q$3,((ROW(Q14)-1)*4)+1,0):OFFSET(Q$3,((ROW(Q14))*4),0))</f>
        <v>8.1825790535000014</v>
      </c>
      <c r="BB16">
        <f ca="1">SQRT((AVERAGE(OFFSET(R$3,((ROW(R14)-1)*4)+1,0):OFFSET(R$3,((ROW(R14))*4),0))^2)+(STDEV(OFFSET(Q$3,((ROW(Q14)-1)*4)+1,0):OFFSET(Q$3,((ROW(Q14))*4),0)))^2)</f>
        <v>28.923471967834455</v>
      </c>
      <c r="BC16">
        <f ca="1">AVERAGE(OFFSET(S$3,((ROW(S14)-1)*4)+1,0):OFFSET(S$3,((ROW(S14))*4),0))</f>
        <v>5.3900191404999998</v>
      </c>
      <c r="BD16">
        <f ca="1">SQRT((AVERAGE(OFFSET(T$3,((ROW(T14)-1)*4)+1,0):OFFSET(T$3,((ROW(T14))*4),0))^2)+(STDEV(OFFSET(S$3,((ROW(S14)-1)*4)+1,0):OFFSET(S$3,((ROW(S14))*4),0)))^2)</f>
        <v>28.135713171343557</v>
      </c>
      <c r="BE16" s="1">
        <f ca="1">AVERAGE(OFFSET(U$3,((ROW(U14)-1)*4)+1,0):OFFSET(U$3,((ROW(U14))*4),0))</f>
        <v>3142.7519417499998</v>
      </c>
      <c r="BF16">
        <f ca="1">SQRT((AVERAGE(OFFSET(V$3,((ROW(V14)-1)*4)+1,0):OFFSET(V$3,((ROW(V14))*4),0))^2)+(STDEV(OFFSET(U$3,((ROW(U14)-1)*4)+1,0):OFFSET(U$3,((ROW(U14))*4),0)))^2)</f>
        <v>439.71965321241578</v>
      </c>
      <c r="BG16">
        <f ca="1">AVERAGE(OFFSET(W$3,((ROW(W14)-1)*4)+1,0):OFFSET(W$3,((ROW(W14))*4),0))</f>
        <v>15.8381018325</v>
      </c>
      <c r="BH16">
        <f ca="1">SQRT((AVERAGE(OFFSET(X$3,((ROW(X14)-1)*4)+1,0):OFFSET(X$3,((ROW(X14))*4),0))^2)+(STDEV(OFFSET(W$3,((ROW(W14)-1)*4)+1,0):OFFSET(W$3,((ROW(W14))*4),0)))^2)</f>
        <v>14.226820726753022</v>
      </c>
      <c r="BI16" s="1">
        <f ca="1">AVERAGE(OFFSET(Y$3,((ROW(Y14)-1)*4)+1,0):OFFSET(Y$3,((ROW(Y14))*4),0))</f>
        <v>3325.9598660000001</v>
      </c>
      <c r="BJ16">
        <f ca="1">SQRT((AVERAGE(OFFSET(Z$3,((ROW(Z14)-1)*4)+1,0):OFFSET(Z$3,((ROW(Z14))*4),0))^2)+(STDEV(OFFSET(Y$3,((ROW(Y14)-1)*4)+1,0):OFFSET(Y$3,((ROW(Y14))*4),0)))^2)</f>
        <v>459.43597400688702</v>
      </c>
      <c r="BK16">
        <f ca="1">AVERAGE(OFFSET(AA$3,((ROW(AA14)-1)*4)+1,0):OFFSET(AA$3,((ROW(AA14))*4),0))</f>
        <v>43.677326649249999</v>
      </c>
      <c r="BL16">
        <f ca="1">AVERAGE(OFFSET(AB$3,((ROW(AB14)-1)*4)+1,0):OFFSET(AB$3,((ROW(AB14))*4),0))</f>
        <v>28.128852970000001</v>
      </c>
      <c r="BM16">
        <f ca="1">AVERAGE(OFFSET(AC$3,((ROW(AC14)-1)*4)+1,0):OFFSET(AC$3,((ROW(AC14))*4),0))</f>
        <v>10.30551993575</v>
      </c>
      <c r="BN16">
        <f ca="1">AVERAGE(OFFSET(AD$3,((ROW(AD14)-1)*4)+1,0):OFFSET(AD$3,((ROW(AD14))*4),0))</f>
        <v>28.137603917500002</v>
      </c>
      <c r="BO16">
        <f ca="1">AVERAGE(OFFSET(AE$3,((ROW(AE14)-1)*4)+1,0):OFFSET(AE$3,((ROW(AE14))*4),0))</f>
        <v>-2.7663022365000001</v>
      </c>
      <c r="BP16">
        <f ca="1">AVERAGE(OFFSET(AF$3,((ROW(AF14)-1)*4)+1,0):OFFSET(AF$3,((ROW(AF14))*4),0))</f>
        <v>1.3698117307500002</v>
      </c>
      <c r="BQ16">
        <f ca="1">AVERAGE(OFFSET(AG$3,((ROW(AG14)-1)*4)+1,0):OFFSET(AG$3,((ROW(AG14))*4),0))</f>
        <v>10.185249388499999</v>
      </c>
      <c r="BR16">
        <f ca="1">AVERAGE(OFFSET(AH$3,((ROW(AH14)-1)*4)+1,0):OFFSET(AH$3,((ROW(AH14))*4),0))</f>
        <v>2.26567603675</v>
      </c>
    </row>
    <row r="17" spans="1:70" x14ac:dyDescent="0.2">
      <c r="A17">
        <v>16</v>
      </c>
      <c r="B17">
        <v>0.10132471999999999</v>
      </c>
      <c r="C17">
        <v>6.1216810000000003E-3</v>
      </c>
      <c r="D17">
        <v>0.848531602</v>
      </c>
      <c r="E17">
        <v>0.61202004600000004</v>
      </c>
      <c r="F17">
        <v>298.14734512999996</v>
      </c>
      <c r="G17">
        <v>0.52591212264874709</v>
      </c>
      <c r="H17">
        <v>581.71342179999999</v>
      </c>
      <c r="I17">
        <v>65683.302460000006</v>
      </c>
      <c r="J17">
        <v>2889.0394609999998</v>
      </c>
      <c r="K17">
        <v>36.714659509999997</v>
      </c>
      <c r="L17">
        <v>93.145620910000005</v>
      </c>
      <c r="M17">
        <v>175174.85639999999</v>
      </c>
      <c r="N17">
        <v>10833.449350000001</v>
      </c>
      <c r="O17">
        <v>7293.7393469999997</v>
      </c>
      <c r="P17">
        <v>372.10441109999999</v>
      </c>
      <c r="Q17">
        <v>139.5836573</v>
      </c>
      <c r="R17">
        <v>19.859468939999999</v>
      </c>
      <c r="S17">
        <v>-1.8998441880000001</v>
      </c>
      <c r="T17">
        <v>18.625889440000002</v>
      </c>
      <c r="U17">
        <v>1.7737983070000001</v>
      </c>
      <c r="V17">
        <v>0.38319616499999998</v>
      </c>
      <c r="W17">
        <v>-0.83440129699999999</v>
      </c>
      <c r="X17">
        <v>9.312966823</v>
      </c>
      <c r="Y17">
        <v>6.9102292999999995E-2</v>
      </c>
      <c r="Z17">
        <v>9.3128585580000003</v>
      </c>
      <c r="AA17">
        <v>36.300356180000001</v>
      </c>
      <c r="AB17">
        <v>18.711384720000002</v>
      </c>
      <c r="AC17">
        <v>2.9005501999999999E-2</v>
      </c>
      <c r="AD17">
        <v>18.625634210000001</v>
      </c>
      <c r="AE17">
        <v>-4.4979980749999999</v>
      </c>
      <c r="AF17">
        <v>0.43682003899999999</v>
      </c>
      <c r="AG17">
        <v>3.5600948610000001</v>
      </c>
      <c r="AH17">
        <v>0.49748261399999999</v>
      </c>
      <c r="AI17">
        <f ca="1">AVERAGE(OFFSET(B$3,((ROW(B15)-1)*4)+1,0):OFFSET(B$3,((ROW(B15))*4),0))</f>
        <v>0.101351384</v>
      </c>
      <c r="AJ17">
        <f ca="1">AVERAGE(OFFSET(C$3,((ROW(C15)-1)*4)+1,0):OFFSET(C$3,((ROW(C15))*4),0))</f>
        <v>2.1086385999999999E-2</v>
      </c>
      <c r="AK17">
        <f ca="1">AVERAGE(OFFSET(D$3,((ROW(D15)-1)*4)+1,0):OFFSET(D$3,((ROW(D15))*4),0))</f>
        <v>1.398869897</v>
      </c>
      <c r="AL17">
        <f ca="1">AVERAGE(OFFSET(E$3,((ROW(E15)-1)*4)+1,0):OFFSET(E$3,((ROW(E15))*4),0))</f>
        <v>0.612428796</v>
      </c>
      <c r="AM17" t="str">
        <f t="shared" ca="1" si="1"/>
        <v>NH3: 0.387571204, CH4: 0.612428796</v>
      </c>
      <c r="AN17" t="s">
        <v>65</v>
      </c>
      <c r="AO17">
        <v>14.2</v>
      </c>
      <c r="AP17">
        <f ca="1">AVERAGE(OFFSET(F$3,((ROW(F15)-1)*4)+1,0):OFFSET(F$3,((ROW(F15))*4),0))</f>
        <v>298.48838559499995</v>
      </c>
      <c r="AQ17">
        <f ca="1">AVERAGE(OFFSET(G$3,((ROW(G15)-1)*4)+1,0):OFFSET(G$3,((ROW(G15))*4),0))</f>
        <v>0.26735401193328057</v>
      </c>
      <c r="AR17">
        <f ca="1">AVERAGE(OFFSET(H$3,((ROW(H15)-1)*4)+1,0):OFFSET(H$3,((ROW(H15))*4),0))</f>
        <v>490.90860435000002</v>
      </c>
      <c r="AS17">
        <f ca="1">AVERAGE(OFFSET(I$3,((ROW(I15)-1)*4)+1,0):OFFSET(I$3,((ROW(I15))*4),0))</f>
        <v>63813.798340000001</v>
      </c>
      <c r="AT17">
        <f ca="1">SQRT((AVERAGE(OFFSET(J$3,((ROW(J15)-1)*4)+1,0):OFFSET(J$3,((ROW(J15))*4),0))^2)+(STDEV(OFFSET(I$3,((ROW(I15)-1)*4)+1,0):OFFSET(I$3,((ROW(I15))*4),0)))^2)</f>
        <v>50253.84979</v>
      </c>
      <c r="AU17">
        <f ca="1">AVERAGE(OFFSET(K$3,((ROW(K15)-1)*4)+1,0):OFFSET(K$3,((ROW(K15))*4),0))</f>
        <v>73790.335655000003</v>
      </c>
      <c r="AV17">
        <f ca="1">SQRT((AVERAGE(OFFSET(L$3,((ROW(L15)-1)*4)+1,0):OFFSET(L$3,((ROW(L15))*4),0))^2)+(STDEV(OFFSET(K$3,((ROW(K15)-1)*4)+1,0):OFFSET(K$3,((ROW(K15))*4),0)))^2)</f>
        <v>76722.591447549901</v>
      </c>
      <c r="AW17">
        <f ca="1">AVERAGE(OFFSET(M$3,((ROW(M15)-1)*4)+1,0):OFFSET(M$3,((ROW(M15))*4),0))</f>
        <v>331312.2022</v>
      </c>
      <c r="AX17">
        <f ca="1">SQRT((AVERAGE(OFFSET(N$3,((ROW(N15)-1)*4)+1,0):OFFSET(N$3,((ROW(N15))*4),0))^2)+(STDEV(OFFSET(M$3,((ROW(M15)-1)*4)+1,0):OFFSET(M$3,((ROW(M15))*4),0)))^2)</f>
        <v>370984.72649423656</v>
      </c>
      <c r="AY17">
        <f ca="1">AVERAGE(OFFSET(O$3,((ROW(O15)-1)*4)+1,0):OFFSET(O$3,((ROW(O15))*4),0))</f>
        <v>-8.6834776695000002</v>
      </c>
      <c r="AZ17">
        <f ca="1">SQRT((AVERAGE(OFFSET(P$3,((ROW(P15)-1)*4)+1,0):OFFSET(P$3,((ROW(P15))*4),0))^2)+(STDEV(OFFSET(O$3,((ROW(O15)-1)*4)+1,0):OFFSET(O$3,((ROW(O15))*4),0)))^2)</f>
        <v>179.38776963147512</v>
      </c>
      <c r="BA17">
        <f ca="1">AVERAGE(OFFSET(Q$3,((ROW(Q15)-1)*4)+1,0):OFFSET(Q$3,((ROW(Q15))*4),0))</f>
        <v>115.25451045</v>
      </c>
      <c r="BB17">
        <f ca="1">SQRT((AVERAGE(OFFSET(R$3,((ROW(R15)-1)*4)+1,0):OFFSET(R$3,((ROW(R15))*4),0))^2)+(STDEV(OFFSET(Q$3,((ROW(Q15)-1)*4)+1,0):OFFSET(Q$3,((ROW(Q15))*4),0)))^2)</f>
        <v>379.85401612540971</v>
      </c>
      <c r="BC17">
        <f ca="1">AVERAGE(OFFSET(S$3,((ROW(S15)-1)*4)+1,0):OFFSET(S$3,((ROW(S15))*4),0))</f>
        <v>7.8709426160000007</v>
      </c>
      <c r="BD17">
        <f ca="1">SQRT((AVERAGE(OFFSET(T$3,((ROW(T15)-1)*4)+1,0):OFFSET(T$3,((ROW(T15))*4),0))^2)+(STDEV(OFFSET(S$3,((ROW(S15)-1)*4)+1,0):OFFSET(S$3,((ROW(S15))*4),0)))^2)</f>
        <v>358.37437293868203</v>
      </c>
      <c r="BE17" s="1">
        <f ca="1">AVERAGE(OFFSET(U$3,((ROW(U15)-1)*4)+1,0):OFFSET(U$3,((ROW(U15))*4),0))</f>
        <v>7386.4143125000001</v>
      </c>
      <c r="BF17">
        <f ca="1">SQRT((AVERAGE(OFFSET(V$3,((ROW(V15)-1)*4)+1,0):OFFSET(V$3,((ROW(V15))*4),0))^2)+(STDEV(OFFSET(U$3,((ROW(U15)-1)*4)+1,0):OFFSET(U$3,((ROW(U15))*4),0)))^2)</f>
        <v>7859.3229234094206</v>
      </c>
      <c r="BG17">
        <f ca="1">AVERAGE(OFFSET(W$3,((ROW(W15)-1)*4)+1,0):OFFSET(W$3,((ROW(W15))*4),0))</f>
        <v>116.91762095</v>
      </c>
      <c r="BH17">
        <f ca="1">SQRT((AVERAGE(OFFSET(X$3,((ROW(X15)-1)*4)+1,0):OFFSET(X$3,((ROW(X15))*4),0))^2)+(STDEV(OFFSET(W$3,((ROW(W15)-1)*4)+1,0):OFFSET(W$3,((ROW(W15))*4),0)))^2)</f>
        <v>218.55358386871185</v>
      </c>
      <c r="BI17" s="1">
        <f ca="1">AVERAGE(OFFSET(Y$3,((ROW(Y15)-1)*4)+1,0):OFFSET(Y$3,((ROW(Y15))*4),0))</f>
        <v>10216.944879999999</v>
      </c>
      <c r="BJ17">
        <f ca="1">SQRT((AVERAGE(OFFSET(Z$3,((ROW(Z15)-1)*4)+1,0):OFFSET(Z$3,((ROW(Z15))*4),0))^2)+(STDEV(OFFSET(Y$3,((ROW(Y15)-1)*4)+1,0):OFFSET(Y$3,((ROW(Y15))*4),0)))^2)</f>
        <v>10709.367137796717</v>
      </c>
      <c r="BK17">
        <f ca="1">AVERAGE(OFFSET(AA$3,((ROW(AA15)-1)*4)+1,0):OFFSET(AA$3,((ROW(AA15))*4),0))</f>
        <v>55.362966700000001</v>
      </c>
      <c r="BL17">
        <f ca="1">AVERAGE(OFFSET(AB$3,((ROW(AB15)-1)*4)+1,0):OFFSET(AB$3,((ROW(AB15))*4),0))</f>
        <v>362.70889119999998</v>
      </c>
      <c r="BM17">
        <f ca="1">AVERAGE(OFFSET(AC$3,((ROW(AC15)-1)*4)+1,0):OFFSET(AC$3,((ROW(AC15))*4),0))</f>
        <v>31.244604545000001</v>
      </c>
      <c r="BN17">
        <f ca="1">AVERAGE(OFFSET(AD$3,((ROW(AD15)-1)*4)+1,0):OFFSET(AD$3,((ROW(AD15))*4),0))</f>
        <v>359.81671074999997</v>
      </c>
      <c r="BO17">
        <f ca="1">AVERAGE(OFFSET(AE$3,((ROW(AE15)-1)*4)+1,0):OFFSET(AE$3,((ROW(AE15))*4),0))</f>
        <v>-90.986253024999996</v>
      </c>
      <c r="BP17">
        <f ca="1">AVERAGE(OFFSET(AF$3,((ROW(AF15)-1)*4)+1,0):OFFSET(AF$3,((ROW(AF15))*4),0))</f>
        <v>86.987821420000003</v>
      </c>
      <c r="BQ17">
        <f ca="1">AVERAGE(OFFSET(AG$3,((ROW(AG15)-1)*4)+1,0):OFFSET(AG$3,((ROW(AG15))*4),0))</f>
        <v>216.3808909</v>
      </c>
      <c r="BR17">
        <f ca="1">AVERAGE(OFFSET(AH$3,((ROW(AH15)-1)*4)+1,0):OFFSET(AH$3,((ROW(AH15))*4),0))</f>
        <v>220.4662166</v>
      </c>
    </row>
    <row r="18" spans="1:70" x14ac:dyDescent="0.2">
      <c r="A18">
        <v>17</v>
      </c>
      <c r="B18">
        <v>0.101391381</v>
      </c>
      <c r="C18">
        <v>1.8241869999999999E-3</v>
      </c>
      <c r="D18">
        <v>0.84932030800000002</v>
      </c>
      <c r="E18">
        <v>0.61204102199999999</v>
      </c>
      <c r="F18">
        <v>296.71119403</v>
      </c>
      <c r="G18">
        <v>0.52412499995728623</v>
      </c>
      <c r="H18">
        <v>581.90422890000002</v>
      </c>
      <c r="I18">
        <v>66546.121700000003</v>
      </c>
      <c r="J18">
        <v>2671.6541309999998</v>
      </c>
      <c r="K18">
        <v>34.545833260000002</v>
      </c>
      <c r="L18">
        <v>85.206959580000003</v>
      </c>
      <c r="M18">
        <v>173916.11840000001</v>
      </c>
      <c r="N18">
        <v>9726.122249</v>
      </c>
      <c r="O18">
        <v>7363.0940280000004</v>
      </c>
      <c r="P18">
        <v>336.25181250000003</v>
      </c>
      <c r="Q18">
        <v>152.98501390000001</v>
      </c>
      <c r="R18">
        <v>18.328508490000001</v>
      </c>
      <c r="S18">
        <v>-0.65943181200000001</v>
      </c>
      <c r="T18">
        <v>17.038753010000001</v>
      </c>
      <c r="U18">
        <v>0.46040805299999998</v>
      </c>
      <c r="V18">
        <v>0.34348484099999999</v>
      </c>
      <c r="W18">
        <v>-0.79609302299999996</v>
      </c>
      <c r="X18">
        <v>8.5195231640000006</v>
      </c>
      <c r="Y18">
        <v>1.01559033</v>
      </c>
      <c r="Z18">
        <v>8.5195259229999998</v>
      </c>
      <c r="AA18">
        <v>27.117092639999999</v>
      </c>
      <c r="AB18">
        <v>17.080462969999999</v>
      </c>
      <c r="AC18">
        <v>-6.3982979999999995E-2</v>
      </c>
      <c r="AD18">
        <v>17.03872131</v>
      </c>
      <c r="AE18">
        <v>-3.9273602040000002</v>
      </c>
      <c r="AF18">
        <v>0.386570619</v>
      </c>
      <c r="AG18">
        <v>1.0883458619999999</v>
      </c>
      <c r="AH18">
        <v>0.43005622999999998</v>
      </c>
      <c r="AI18" t="e">
        <f ca="1">AVERAGE(OFFSET(B$3,((ROW(B16)-1)*4)+1,0):OFFSET(B$3,((ROW(B16))*4),0))</f>
        <v>#DIV/0!</v>
      </c>
      <c r="AJ18" t="e">
        <f ca="1">AVERAGE(OFFSET(C$3,((ROW(C16)-1)*4)+1,0):OFFSET(C$3,((ROW(C16))*4),0))</f>
        <v>#DIV/0!</v>
      </c>
      <c r="AK18" t="e">
        <f ca="1">AVERAGE(OFFSET(D$3,((ROW(D16)-1)*4)+1,0):OFFSET(D$3,((ROW(D16))*4),0))</f>
        <v>#DIV/0!</v>
      </c>
      <c r="AL18" t="e">
        <f ca="1">AVERAGE(OFFSET(E$3,((ROW(E16)-1)*4)+1,0):OFFSET(E$3,((ROW(E16))*4),0))</f>
        <v>#DIV/0!</v>
      </c>
      <c r="AM18" t="e">
        <f t="shared" ca="1" si="1"/>
        <v>#DIV/0!</v>
      </c>
      <c r="AN18" t="s">
        <v>65</v>
      </c>
      <c r="AO18">
        <v>15.2</v>
      </c>
      <c r="AP18" t="e">
        <f ca="1">AVERAGE(OFFSET(F$3,((ROW(F16)-1)*4)+1,0):OFFSET(F$3,((ROW(F16))*4),0))</f>
        <v>#DIV/0!</v>
      </c>
      <c r="AQ18" t="e">
        <f ca="1">AVERAGE(OFFSET(G$3,((ROW(G16)-1)*4)+1,0):OFFSET(G$3,((ROW(G16))*4),0))</f>
        <v>#DIV/0!</v>
      </c>
      <c r="AR18" t="e">
        <f ca="1">AVERAGE(OFFSET(H$3,((ROW(H16)-1)*4)+1,0):OFFSET(H$3,((ROW(H16))*4),0))</f>
        <v>#DIV/0!</v>
      </c>
      <c r="AS18" t="e">
        <f ca="1">AVERAGE(OFFSET(I$3,((ROW(I16)-1)*4)+1,0):OFFSET(I$3,((ROW(I16))*4),0))</f>
        <v>#DIV/0!</v>
      </c>
      <c r="AT18" t="e">
        <f ca="1">AVERAGE(OFFSET(J$3,((ROW(J16)-1)*4)+1,0):OFFSET(J$3,((ROW(J16))*4),0))</f>
        <v>#DIV/0!</v>
      </c>
      <c r="AU18" t="e">
        <f ca="1">AVERAGE(OFFSET(K$3,((ROW(K16)-1)*4)+1,0):OFFSET(K$3,((ROW(K16))*4),0))</f>
        <v>#DIV/0!</v>
      </c>
      <c r="AV18" t="e">
        <f ca="1">AVERAGE(OFFSET(L$3,((ROW(L16)-1)*4)+1,0):OFFSET(L$3,((ROW(L16))*4),0))</f>
        <v>#DIV/0!</v>
      </c>
      <c r="AW18" t="e">
        <f ca="1">AVERAGE(OFFSET(M$3,((ROW(M16)-1)*4)+1,0):OFFSET(M$3,((ROW(M16))*4),0))</f>
        <v>#DIV/0!</v>
      </c>
      <c r="AX18" t="e">
        <f ca="1">SQRT((AVERAGE(OFFSET(N$3,((ROW(N16)-1)*4)+1,0):OFFSET(N$3,((ROW(N16))*4),0))^2)+(STDEV(OFFSET(M$3,((ROW(M16)-1)*4)+1,0):OFFSET(M$3,((ROW(M16))*4),0)))^2)</f>
        <v>#DIV/0!</v>
      </c>
      <c r="AY18" t="e">
        <f ca="1">AVERAGE(OFFSET(O$3,((ROW(O16)-1)*4)+1,0):OFFSET(O$3,((ROW(O16))*4),0))</f>
        <v>#DIV/0!</v>
      </c>
      <c r="AZ18" t="e">
        <f ca="1">AVERAGE(OFFSET(P$3,((ROW(P16)-1)*4)+1,0):OFFSET(P$3,((ROW(P16))*4),0))</f>
        <v>#DIV/0!</v>
      </c>
      <c r="BA18" t="e">
        <f ca="1">AVERAGE(OFFSET(Q$3,((ROW(Q16)-1)*4)+1,0):OFFSET(Q$3,((ROW(Q16))*4),0))</f>
        <v>#DIV/0!</v>
      </c>
      <c r="BB18" t="e">
        <f ca="1">AVERAGE(OFFSET(R$3,((ROW(R16)-1)*4)+1,0):OFFSET(R$3,((ROW(R16))*4),0))</f>
        <v>#DIV/0!</v>
      </c>
      <c r="BC18" t="e">
        <f ca="1">AVERAGE(OFFSET(S$3,((ROW(S16)-1)*4)+1,0):OFFSET(S$3,((ROW(S16))*4),0))</f>
        <v>#DIV/0!</v>
      </c>
      <c r="BD18" t="e">
        <f ca="1">AVERAGE(OFFSET(T$3,((ROW(T16)-1)*4)+1,0):OFFSET(T$3,((ROW(T16))*4),0))</f>
        <v>#DIV/0!</v>
      </c>
      <c r="BE18" t="e">
        <f ca="1">AVERAGE(OFFSET(U$3,((ROW(U16)-1)*4)+1,0):OFFSET(U$3,((ROW(U16))*4),0))</f>
        <v>#DIV/0!</v>
      </c>
      <c r="BF18" t="e">
        <f ca="1">AVERAGE(OFFSET(V$3,((ROW(V16)-1)*4)+1,0):OFFSET(V$3,((ROW(V16))*4),0))</f>
        <v>#DIV/0!</v>
      </c>
      <c r="BG18" t="e">
        <f ca="1">AVERAGE(OFFSET(W$3,((ROW(W16)-1)*4)+1,0):OFFSET(W$3,((ROW(W16))*4),0))</f>
        <v>#DIV/0!</v>
      </c>
      <c r="BH18" t="e">
        <f ca="1">AVERAGE(OFFSET(X$3,((ROW(X16)-1)*4)+1,0):OFFSET(X$3,((ROW(X16))*4),0))</f>
        <v>#DIV/0!</v>
      </c>
      <c r="BI18" t="e">
        <f ca="1">AVERAGE(OFFSET(Y$3,((ROW(Y16)-1)*4)+1,0):OFFSET(Y$3,((ROW(Y16))*4),0))</f>
        <v>#DIV/0!</v>
      </c>
      <c r="BJ18" t="e">
        <f ca="1">AVERAGE(OFFSET(Z$3,((ROW(Z16)-1)*4)+1,0):OFFSET(Z$3,((ROW(Z16))*4),0))</f>
        <v>#DIV/0!</v>
      </c>
      <c r="BK18" t="e">
        <f ca="1">AVERAGE(OFFSET(AA$3,((ROW(AA16)-1)*4)+1,0):OFFSET(AA$3,((ROW(AA16))*4),0))</f>
        <v>#DIV/0!</v>
      </c>
      <c r="BL18" t="e">
        <f ca="1">AVERAGE(OFFSET(AB$3,((ROW(AB16)-1)*4)+1,0):OFFSET(AB$3,((ROW(AB16))*4),0))</f>
        <v>#DIV/0!</v>
      </c>
      <c r="BM18" t="e">
        <f ca="1">AVERAGE(OFFSET(AC$3,((ROW(AC16)-1)*4)+1,0):OFFSET(AC$3,((ROW(AC16))*4),0))</f>
        <v>#DIV/0!</v>
      </c>
      <c r="BN18" t="e">
        <f ca="1">AVERAGE(OFFSET(AD$3,((ROW(AD16)-1)*4)+1,0):OFFSET(AD$3,((ROW(AD16))*4),0))</f>
        <v>#DIV/0!</v>
      </c>
      <c r="BO18" t="e">
        <f ca="1">AVERAGE(OFFSET(AE$3,((ROW(AE16)-1)*4)+1,0):OFFSET(AE$3,((ROW(AE16))*4),0))</f>
        <v>#DIV/0!</v>
      </c>
      <c r="BP18" t="e">
        <f ca="1">AVERAGE(OFFSET(AF$3,((ROW(AF16)-1)*4)+1,0):OFFSET(AF$3,((ROW(AF16))*4),0))</f>
        <v>#DIV/0!</v>
      </c>
      <c r="BQ18" t="e">
        <f ca="1">AVERAGE(OFFSET(AG$3,((ROW(AG16)-1)*4)+1,0):OFFSET(AG$3,((ROW(AG16))*4),0))</f>
        <v>#DIV/0!</v>
      </c>
      <c r="BR18" t="e">
        <f ca="1">AVERAGE(OFFSET(AH$3,((ROW(AH16)-1)*4)+1,0):OFFSET(AH$3,((ROW(AH16))*4),0))</f>
        <v>#DIV/0!</v>
      </c>
    </row>
    <row r="19" spans="1:70" x14ac:dyDescent="0.2">
      <c r="A19">
        <v>18</v>
      </c>
      <c r="B19">
        <v>0.10132471999999999</v>
      </c>
      <c r="C19">
        <v>6.1997249999999997E-3</v>
      </c>
      <c r="D19">
        <v>0.85126020800000002</v>
      </c>
      <c r="E19">
        <v>0.61171281899999996</v>
      </c>
      <c r="F19">
        <v>298.09770641999995</v>
      </c>
      <c r="G19">
        <v>0.52446093837808738</v>
      </c>
      <c r="H19">
        <v>582.620948</v>
      </c>
      <c r="I19">
        <v>65683.302460000006</v>
      </c>
      <c r="J19">
        <v>2889.0394609999998</v>
      </c>
      <c r="K19">
        <v>37.414421279999999</v>
      </c>
      <c r="L19">
        <v>93.125332779999994</v>
      </c>
      <c r="M19">
        <v>181116.867</v>
      </c>
      <c r="N19">
        <v>11047.499599999999</v>
      </c>
      <c r="O19">
        <v>7528.0033450000001</v>
      </c>
      <c r="P19">
        <v>382.269544</v>
      </c>
      <c r="Q19">
        <v>137.9037008</v>
      </c>
      <c r="R19">
        <v>19.82014728</v>
      </c>
      <c r="S19">
        <v>-1.2002698919999999</v>
      </c>
      <c r="T19">
        <v>18.62156718</v>
      </c>
      <c r="U19">
        <v>1.193059334</v>
      </c>
      <c r="V19">
        <v>0.377843072</v>
      </c>
      <c r="W19">
        <v>-0.43746826</v>
      </c>
      <c r="X19">
        <v>9.3108063689999998</v>
      </c>
      <c r="Y19">
        <v>0.32932513099999999</v>
      </c>
      <c r="Z19">
        <v>9.3107805510000006</v>
      </c>
      <c r="AA19">
        <v>37.196594519999998</v>
      </c>
      <c r="AB19">
        <v>18.71099594</v>
      </c>
      <c r="AC19">
        <v>-2.0585148000000001E-2</v>
      </c>
      <c r="AD19">
        <v>18.62146182</v>
      </c>
      <c r="AE19">
        <v>-3.2761008679999999</v>
      </c>
      <c r="AF19">
        <v>0.408627768</v>
      </c>
      <c r="AG19">
        <v>3.439394558</v>
      </c>
      <c r="AH19">
        <v>0.49518498799999999</v>
      </c>
      <c r="AI19" t="e">
        <f ca="1">AVERAGE(OFFSET(B$3,((ROW(B17)-1)*4)+1,0):OFFSET(B$3,((ROW(B17))*4),0))</f>
        <v>#DIV/0!</v>
      </c>
      <c r="AJ19" t="e">
        <f ca="1">AVERAGE(OFFSET(C$3,((ROW(C17)-1)*4)+1,0):OFFSET(C$3,((ROW(C17))*4),0))</f>
        <v>#DIV/0!</v>
      </c>
      <c r="AK19" t="e">
        <f ca="1">AVERAGE(OFFSET(D$3,((ROW(D17)-1)*4)+1,0):OFFSET(D$3,((ROW(D17))*4),0))</f>
        <v>#DIV/0!</v>
      </c>
      <c r="AL19" t="e">
        <f ca="1">AVERAGE(OFFSET(E$3,((ROW(E17)-1)*4)+1,0):OFFSET(E$3,((ROW(E17))*4),0))</f>
        <v>#DIV/0!</v>
      </c>
      <c r="AM19" t="e">
        <f t="shared" ca="1" si="1"/>
        <v>#DIV/0!</v>
      </c>
      <c r="AN19" t="s">
        <v>65</v>
      </c>
      <c r="AO19">
        <v>16.2</v>
      </c>
      <c r="AP19" t="e">
        <f ca="1">AVERAGE(OFFSET(F$3,((ROW(F17)-1)*4)+1,0):OFFSET(F$3,((ROW(F17))*4),0))</f>
        <v>#DIV/0!</v>
      </c>
      <c r="AQ19" t="e">
        <f ca="1">AVERAGE(OFFSET(G$3,((ROW(G17)-1)*4)+1,0):OFFSET(G$3,((ROW(G17))*4),0))</f>
        <v>#DIV/0!</v>
      </c>
      <c r="AR19" t="e">
        <f ca="1">AVERAGE(OFFSET(H$3,((ROW(H17)-1)*4)+1,0):OFFSET(H$3,((ROW(H17))*4),0))</f>
        <v>#DIV/0!</v>
      </c>
      <c r="AS19" t="e">
        <f ca="1">AVERAGE(OFFSET(I$3,((ROW(I17)-1)*4)+1,0):OFFSET(I$3,((ROW(I17))*4),0))</f>
        <v>#DIV/0!</v>
      </c>
      <c r="AT19" t="e">
        <f ca="1">AVERAGE(OFFSET(J$3,((ROW(J17)-1)*4)+1,0):OFFSET(J$3,((ROW(J17))*4),0))</f>
        <v>#DIV/0!</v>
      </c>
      <c r="AU19" t="e">
        <f ca="1">AVERAGE(OFFSET(K$3,((ROW(K17)-1)*4)+1,0):OFFSET(K$3,((ROW(K17))*4),0))</f>
        <v>#DIV/0!</v>
      </c>
      <c r="AV19" t="e">
        <f ca="1">AVERAGE(OFFSET(L$3,((ROW(L17)-1)*4)+1,0):OFFSET(L$3,((ROW(L17))*4),0))</f>
        <v>#DIV/0!</v>
      </c>
      <c r="AW19" t="e">
        <f ca="1">AVERAGE(OFFSET(M$3,((ROW(M17)-1)*4)+1,0):OFFSET(M$3,((ROW(M17))*4),0))</f>
        <v>#DIV/0!</v>
      </c>
      <c r="AX19" t="e">
        <f ca="1">SQRT((AVERAGE(OFFSET(N$3,((ROW(N17)-1)*4)+1,0):OFFSET(N$3,((ROW(N17))*4),0))^2)+(STDEV(OFFSET(M$3,((ROW(M17)-1)*4)+1,0):OFFSET(M$3,((ROW(M17))*4),0)))^2)</f>
        <v>#DIV/0!</v>
      </c>
      <c r="AY19" t="e">
        <f ca="1">AVERAGE(OFFSET(O$3,((ROW(O17)-1)*4)+1,0):OFFSET(O$3,((ROW(O17))*4),0))</f>
        <v>#DIV/0!</v>
      </c>
      <c r="AZ19" t="e">
        <f ca="1">AVERAGE(OFFSET(P$3,((ROW(P17)-1)*4)+1,0):OFFSET(P$3,((ROW(P17))*4),0))</f>
        <v>#DIV/0!</v>
      </c>
      <c r="BA19" t="e">
        <f ca="1">AVERAGE(OFFSET(Q$3,((ROW(Q17)-1)*4)+1,0):OFFSET(Q$3,((ROW(Q17))*4),0))</f>
        <v>#DIV/0!</v>
      </c>
      <c r="BB19" t="e">
        <f ca="1">AVERAGE(OFFSET(R$3,((ROW(R17)-1)*4)+1,0):OFFSET(R$3,((ROW(R17))*4),0))</f>
        <v>#DIV/0!</v>
      </c>
      <c r="BC19" t="e">
        <f ca="1">AVERAGE(OFFSET(S$3,((ROW(S17)-1)*4)+1,0):OFFSET(S$3,((ROW(S17))*4),0))</f>
        <v>#DIV/0!</v>
      </c>
      <c r="BD19" t="e">
        <f ca="1">AVERAGE(OFFSET(T$3,((ROW(T17)-1)*4)+1,0):OFFSET(T$3,((ROW(T17))*4),0))</f>
        <v>#DIV/0!</v>
      </c>
      <c r="BE19" t="e">
        <f ca="1">AVERAGE(OFFSET(U$3,((ROW(U17)-1)*4)+1,0):OFFSET(U$3,((ROW(U17))*4),0))</f>
        <v>#DIV/0!</v>
      </c>
      <c r="BF19" t="e">
        <f ca="1">AVERAGE(OFFSET(V$3,((ROW(V17)-1)*4)+1,0):OFFSET(V$3,((ROW(V17))*4),0))</f>
        <v>#DIV/0!</v>
      </c>
      <c r="BG19" t="e">
        <f ca="1">AVERAGE(OFFSET(W$3,((ROW(W17)-1)*4)+1,0):OFFSET(W$3,((ROW(W17))*4),0))</f>
        <v>#DIV/0!</v>
      </c>
      <c r="BH19" t="e">
        <f ca="1">AVERAGE(OFFSET(X$3,((ROW(X17)-1)*4)+1,0):OFFSET(X$3,((ROW(X17))*4),0))</f>
        <v>#DIV/0!</v>
      </c>
      <c r="BI19" t="e">
        <f ca="1">AVERAGE(OFFSET(Y$3,((ROW(Y17)-1)*4)+1,0):OFFSET(Y$3,((ROW(Y17))*4),0))</f>
        <v>#DIV/0!</v>
      </c>
      <c r="BJ19" t="e">
        <f ca="1">AVERAGE(OFFSET(Z$3,((ROW(Z17)-1)*4)+1,0):OFFSET(Z$3,((ROW(Z17))*4),0))</f>
        <v>#DIV/0!</v>
      </c>
      <c r="BK19" t="e">
        <f ca="1">AVERAGE(OFFSET(AA$3,((ROW(AA17)-1)*4)+1,0):OFFSET(AA$3,((ROW(AA17))*4),0))</f>
        <v>#DIV/0!</v>
      </c>
      <c r="BL19" t="e">
        <f ca="1">AVERAGE(OFFSET(AB$3,((ROW(AB17)-1)*4)+1,0):OFFSET(AB$3,((ROW(AB17))*4),0))</f>
        <v>#DIV/0!</v>
      </c>
      <c r="BM19" t="e">
        <f ca="1">AVERAGE(OFFSET(AC$3,((ROW(AC17)-1)*4)+1,0):OFFSET(AC$3,((ROW(AC17))*4),0))</f>
        <v>#DIV/0!</v>
      </c>
      <c r="BN19" t="e">
        <f ca="1">AVERAGE(OFFSET(AD$3,((ROW(AD17)-1)*4)+1,0):OFFSET(AD$3,((ROW(AD17))*4),0))</f>
        <v>#DIV/0!</v>
      </c>
      <c r="BO19" t="e">
        <f ca="1">AVERAGE(OFFSET(AE$3,((ROW(AE17)-1)*4)+1,0):OFFSET(AE$3,((ROW(AE17))*4),0))</f>
        <v>#DIV/0!</v>
      </c>
      <c r="BP19" t="e">
        <f ca="1">AVERAGE(OFFSET(AF$3,((ROW(AF17)-1)*4)+1,0):OFFSET(AF$3,((ROW(AF17))*4),0))</f>
        <v>#DIV/0!</v>
      </c>
      <c r="BQ19" t="e">
        <f ca="1">AVERAGE(OFFSET(AG$3,((ROW(AG17)-1)*4)+1,0):OFFSET(AG$3,((ROW(AG17))*4),0))</f>
        <v>#DIV/0!</v>
      </c>
      <c r="BR19" t="e">
        <f ca="1">AVERAGE(OFFSET(AH$3,((ROW(AH17)-1)*4)+1,0):OFFSET(AH$3,((ROW(AH17))*4),0))</f>
        <v>#DIV/0!</v>
      </c>
    </row>
    <row r="20" spans="1:70" x14ac:dyDescent="0.2">
      <c r="A20">
        <v>19</v>
      </c>
      <c r="B20">
        <v>0.101391381</v>
      </c>
      <c r="C20">
        <v>1.7300499999999999E-3</v>
      </c>
      <c r="D20">
        <v>0.89845830599999998</v>
      </c>
      <c r="E20">
        <v>0.61198830900000001</v>
      </c>
      <c r="F20">
        <v>296.73645833</v>
      </c>
      <c r="G20">
        <v>0.5884088913758474</v>
      </c>
      <c r="H20">
        <v>600.16388889999996</v>
      </c>
      <c r="I20">
        <v>69986.015429999999</v>
      </c>
      <c r="J20">
        <v>2718.6559430000002</v>
      </c>
      <c r="K20">
        <v>78.762335239999999</v>
      </c>
      <c r="L20">
        <v>86.358401549999996</v>
      </c>
      <c r="M20">
        <v>183600.40419999999</v>
      </c>
      <c r="N20">
        <v>10094.63517</v>
      </c>
      <c r="O20">
        <v>7712.6836860000003</v>
      </c>
      <c r="P20">
        <v>350.54169020000001</v>
      </c>
      <c r="Q20">
        <v>133.11538540000001</v>
      </c>
      <c r="R20">
        <v>18.225631069999999</v>
      </c>
      <c r="S20">
        <v>-0.47317181400000002</v>
      </c>
      <c r="T20">
        <v>17.25782968</v>
      </c>
      <c r="U20">
        <v>1.407115E-3</v>
      </c>
      <c r="V20">
        <v>0.347593708</v>
      </c>
      <c r="W20">
        <v>-0.90947309799999998</v>
      </c>
      <c r="X20">
        <v>8.6290904709999996</v>
      </c>
      <c r="Y20">
        <v>0.98526742899999997</v>
      </c>
      <c r="Z20">
        <v>8.6290695379999995</v>
      </c>
      <c r="AA20">
        <v>29.403166639999998</v>
      </c>
      <c r="AB20">
        <v>17.306064849999999</v>
      </c>
      <c r="AC20">
        <v>-2.7266530000000001E-2</v>
      </c>
      <c r="AD20">
        <v>17.257812770000001</v>
      </c>
      <c r="AE20">
        <v>-3.8945259710000002</v>
      </c>
      <c r="AF20">
        <v>0.389320783</v>
      </c>
      <c r="AG20">
        <v>-0.20148611</v>
      </c>
      <c r="AH20">
        <v>0.433567217</v>
      </c>
      <c r="AI20" t="e">
        <f ca="1">AVERAGE(OFFSET(B$3,((ROW(B18)-1)*4)+1,0):OFFSET(B$3,((ROW(B18))*4),0))</f>
        <v>#DIV/0!</v>
      </c>
      <c r="AJ20" t="e">
        <f ca="1">AVERAGE(OFFSET(C$3,((ROW(C18)-1)*4)+1,0):OFFSET(C$3,((ROW(C18))*4),0))</f>
        <v>#DIV/0!</v>
      </c>
      <c r="AK20" t="e">
        <f ca="1">AVERAGE(OFFSET(D$3,((ROW(D18)-1)*4)+1,0):OFFSET(D$3,((ROW(D18))*4),0))</f>
        <v>#DIV/0!</v>
      </c>
      <c r="AL20" t="e">
        <f ca="1">AVERAGE(OFFSET(E$3,((ROW(E18)-1)*4)+1,0):OFFSET(E$3,((ROW(E18))*4),0))</f>
        <v>#DIV/0!</v>
      </c>
      <c r="AM20" t="e">
        <f t="shared" ca="1" si="1"/>
        <v>#DIV/0!</v>
      </c>
      <c r="AN20" t="s">
        <v>65</v>
      </c>
      <c r="AO20">
        <v>17.2</v>
      </c>
      <c r="AP20" t="e">
        <f ca="1">AVERAGE(OFFSET(F$3,((ROW(F18)-1)*4)+1,0):OFFSET(F$3,((ROW(F18))*4),0))</f>
        <v>#DIV/0!</v>
      </c>
      <c r="AQ20" t="e">
        <f ca="1">AVERAGE(OFFSET(G$3,((ROW(G18)-1)*4)+1,0):OFFSET(G$3,((ROW(G18))*4),0))</f>
        <v>#DIV/0!</v>
      </c>
      <c r="AR20" t="e">
        <f ca="1">AVERAGE(OFFSET(H$3,((ROW(H18)-1)*4)+1,0):OFFSET(H$3,((ROW(H18))*4),0))</f>
        <v>#DIV/0!</v>
      </c>
      <c r="AS20" t="e">
        <f ca="1">AVERAGE(OFFSET(I$3,((ROW(I18)-1)*4)+1,0):OFFSET(I$3,((ROW(I18))*4),0))</f>
        <v>#DIV/0!</v>
      </c>
      <c r="AT20" t="e">
        <f ca="1">AVERAGE(OFFSET(J$3,((ROW(J18)-1)*4)+1,0):OFFSET(J$3,((ROW(J18))*4),0))</f>
        <v>#DIV/0!</v>
      </c>
      <c r="AU20" t="e">
        <f ca="1">AVERAGE(OFFSET(K$3,((ROW(K18)-1)*4)+1,0):OFFSET(K$3,((ROW(K18))*4),0))</f>
        <v>#DIV/0!</v>
      </c>
      <c r="AV20" t="e">
        <f ca="1">AVERAGE(OFFSET(L$3,((ROW(L18)-1)*4)+1,0):OFFSET(L$3,((ROW(L18))*4),0))</f>
        <v>#DIV/0!</v>
      </c>
      <c r="AW20" t="e">
        <f ca="1">AVERAGE(OFFSET(M$3,((ROW(M18)-1)*4)+1,0):OFFSET(M$3,((ROW(M18))*4),0))</f>
        <v>#DIV/0!</v>
      </c>
      <c r="AX20" t="e">
        <f ca="1">SQRT((AVERAGE(OFFSET(N$3,((ROW(N18)-1)*4)+1,0):OFFSET(N$3,((ROW(N18))*4),0))^2)+(STDEV(OFFSET(M$3,((ROW(M18)-1)*4)+1,0):OFFSET(M$3,((ROW(M18))*4),0)))^2)</f>
        <v>#DIV/0!</v>
      </c>
      <c r="AY20" t="e">
        <f ca="1">AVERAGE(OFFSET(O$3,((ROW(O18)-1)*4)+1,0):OFFSET(O$3,((ROW(O18))*4),0))</f>
        <v>#DIV/0!</v>
      </c>
      <c r="AZ20" t="e">
        <f ca="1">AVERAGE(OFFSET(P$3,((ROW(P18)-1)*4)+1,0):OFFSET(P$3,((ROW(P18))*4),0))</f>
        <v>#DIV/0!</v>
      </c>
      <c r="BA20" t="e">
        <f ca="1">AVERAGE(OFFSET(Q$3,((ROW(Q18)-1)*4)+1,0):OFFSET(Q$3,((ROW(Q18))*4),0))</f>
        <v>#DIV/0!</v>
      </c>
      <c r="BB20" t="e">
        <f ca="1">AVERAGE(OFFSET(R$3,((ROW(R18)-1)*4)+1,0):OFFSET(R$3,((ROW(R18))*4),0))</f>
        <v>#DIV/0!</v>
      </c>
      <c r="BC20" t="e">
        <f ca="1">AVERAGE(OFFSET(S$3,((ROW(S18)-1)*4)+1,0):OFFSET(S$3,((ROW(S18))*4),0))</f>
        <v>#DIV/0!</v>
      </c>
      <c r="BD20" t="e">
        <f ca="1">AVERAGE(OFFSET(T$3,((ROW(T18)-1)*4)+1,0):OFFSET(T$3,((ROW(T18))*4),0))</f>
        <v>#DIV/0!</v>
      </c>
      <c r="BE20" t="e">
        <f ca="1">AVERAGE(OFFSET(U$3,((ROW(U18)-1)*4)+1,0):OFFSET(U$3,((ROW(U18))*4),0))</f>
        <v>#DIV/0!</v>
      </c>
      <c r="BF20" t="e">
        <f ca="1">AVERAGE(OFFSET(V$3,((ROW(V18)-1)*4)+1,0):OFFSET(V$3,((ROW(V18))*4),0))</f>
        <v>#DIV/0!</v>
      </c>
      <c r="BG20" t="e">
        <f ca="1">AVERAGE(OFFSET(W$3,((ROW(W18)-1)*4)+1,0):OFFSET(W$3,((ROW(W18))*4),0))</f>
        <v>#DIV/0!</v>
      </c>
      <c r="BH20" t="e">
        <f ca="1">AVERAGE(OFFSET(X$3,((ROW(X18)-1)*4)+1,0):OFFSET(X$3,((ROW(X18))*4),0))</f>
        <v>#DIV/0!</v>
      </c>
      <c r="BI20" t="e">
        <f ca="1">AVERAGE(OFFSET(Y$3,((ROW(Y18)-1)*4)+1,0):OFFSET(Y$3,((ROW(Y18))*4),0))</f>
        <v>#DIV/0!</v>
      </c>
      <c r="BJ20" t="e">
        <f ca="1">AVERAGE(OFFSET(Z$3,((ROW(Z18)-1)*4)+1,0):OFFSET(Z$3,((ROW(Z18))*4),0))</f>
        <v>#DIV/0!</v>
      </c>
      <c r="BK20" t="e">
        <f ca="1">AVERAGE(OFFSET(AA$3,((ROW(AA18)-1)*4)+1,0):OFFSET(AA$3,((ROW(AA18))*4),0))</f>
        <v>#DIV/0!</v>
      </c>
      <c r="BL20" t="e">
        <f ca="1">AVERAGE(OFFSET(AB$3,((ROW(AB18)-1)*4)+1,0):OFFSET(AB$3,((ROW(AB18))*4),0))</f>
        <v>#DIV/0!</v>
      </c>
      <c r="BM20" t="e">
        <f ca="1">AVERAGE(OFFSET(AC$3,((ROW(AC18)-1)*4)+1,0):OFFSET(AC$3,((ROW(AC18))*4),0))</f>
        <v>#DIV/0!</v>
      </c>
      <c r="BN20" t="e">
        <f ca="1">AVERAGE(OFFSET(AD$3,((ROW(AD18)-1)*4)+1,0):OFFSET(AD$3,((ROW(AD18))*4),0))</f>
        <v>#DIV/0!</v>
      </c>
      <c r="BO20" t="e">
        <f ca="1">AVERAGE(OFFSET(AE$3,((ROW(AE18)-1)*4)+1,0):OFFSET(AE$3,((ROW(AE18))*4),0))</f>
        <v>#DIV/0!</v>
      </c>
      <c r="BP20" t="e">
        <f ca="1">AVERAGE(OFFSET(AF$3,((ROW(AF18)-1)*4)+1,0):OFFSET(AF$3,((ROW(AF18))*4),0))</f>
        <v>#DIV/0!</v>
      </c>
      <c r="BQ20" t="e">
        <f ca="1">AVERAGE(OFFSET(AG$3,((ROW(AG18)-1)*4)+1,0):OFFSET(AG$3,((ROW(AG18))*4),0))</f>
        <v>#DIV/0!</v>
      </c>
      <c r="BR20" t="e">
        <f ca="1">AVERAGE(OFFSET(AH$3,((ROW(AH18)-1)*4)+1,0):OFFSET(AH$3,((ROW(AH18))*4),0))</f>
        <v>#DIV/0!</v>
      </c>
    </row>
    <row r="21" spans="1:70" x14ac:dyDescent="0.2">
      <c r="A21">
        <v>20</v>
      </c>
      <c r="B21">
        <v>0.101391381</v>
      </c>
      <c r="C21">
        <v>1.73237E-3</v>
      </c>
      <c r="D21">
        <v>0.89893641400000002</v>
      </c>
      <c r="E21">
        <v>0.61196730300000002</v>
      </c>
      <c r="F21">
        <v>296.77708332999998</v>
      </c>
      <c r="G21">
        <v>0.58816175307691898</v>
      </c>
      <c r="H21">
        <v>598.73993059999998</v>
      </c>
      <c r="I21">
        <v>69986.015429999999</v>
      </c>
      <c r="J21">
        <v>2718.6559430000002</v>
      </c>
      <c r="K21">
        <v>79.18429356</v>
      </c>
      <c r="L21">
        <v>86.393567509999997</v>
      </c>
      <c r="M21">
        <v>187574.24119999999</v>
      </c>
      <c r="N21">
        <v>10225.88436</v>
      </c>
      <c r="O21">
        <v>7859.4834110000002</v>
      </c>
      <c r="P21">
        <v>356.26897609999997</v>
      </c>
      <c r="Q21">
        <v>132.83580240000001</v>
      </c>
      <c r="R21">
        <v>18.225155600000001</v>
      </c>
      <c r="S21">
        <v>-0.10529334999999999</v>
      </c>
      <c r="T21">
        <v>17.264749640000002</v>
      </c>
      <c r="U21">
        <v>-0.10619814800000001</v>
      </c>
      <c r="V21">
        <v>0.347815084</v>
      </c>
      <c r="W21">
        <v>-0.607035345</v>
      </c>
      <c r="X21">
        <v>8.6325005630000007</v>
      </c>
      <c r="Y21">
        <v>1.067540997</v>
      </c>
      <c r="Z21">
        <v>8.6325541769999994</v>
      </c>
      <c r="AA21">
        <v>30.606297210000001</v>
      </c>
      <c r="AB21">
        <v>17.316842510000001</v>
      </c>
      <c r="AC21">
        <v>2.9271835E-2</v>
      </c>
      <c r="AD21">
        <v>17.264747750000002</v>
      </c>
      <c r="AE21">
        <v>-2.91115996</v>
      </c>
      <c r="AF21">
        <v>0.37187835299999999</v>
      </c>
      <c r="AG21">
        <v>-0.11352901999999999</v>
      </c>
      <c r="AH21">
        <v>0.43364344599999999</v>
      </c>
      <c r="AI21" t="e">
        <f ca="1">AVERAGE(OFFSET(B$3,((ROW(B19)-1)*4)+1,0):OFFSET(B$3,((ROW(B19))*4),0))</f>
        <v>#DIV/0!</v>
      </c>
      <c r="AJ21" t="e">
        <f ca="1">AVERAGE(OFFSET(C$3,((ROW(C19)-1)*4)+1,0):OFFSET(C$3,((ROW(C19))*4),0))</f>
        <v>#DIV/0!</v>
      </c>
      <c r="AK21" t="e">
        <f ca="1">AVERAGE(OFFSET(D$3,((ROW(D19)-1)*4)+1,0):OFFSET(D$3,((ROW(D19))*4),0))</f>
        <v>#DIV/0!</v>
      </c>
      <c r="AL21" t="e">
        <f ca="1">AVERAGE(OFFSET(E$3,((ROW(E19)-1)*4)+1,0):OFFSET(E$3,((ROW(E19))*4),0))</f>
        <v>#DIV/0!</v>
      </c>
      <c r="AM21" t="e">
        <f t="shared" ca="1" si="1"/>
        <v>#DIV/0!</v>
      </c>
      <c r="AN21" t="s">
        <v>65</v>
      </c>
      <c r="AO21">
        <v>18.2</v>
      </c>
      <c r="AP21" t="e">
        <f ca="1">AVERAGE(OFFSET(F$3,((ROW(F19)-1)*4)+1,0):OFFSET(F$3,((ROW(F19))*4),0))</f>
        <v>#DIV/0!</v>
      </c>
      <c r="AQ21" t="e">
        <f ca="1">AVERAGE(OFFSET(G$3,((ROW(G19)-1)*4)+1,0):OFFSET(G$3,((ROW(G19))*4),0))</f>
        <v>#DIV/0!</v>
      </c>
      <c r="AR21" t="e">
        <f ca="1">AVERAGE(OFFSET(H$3,((ROW(H19)-1)*4)+1,0):OFFSET(H$3,((ROW(H19))*4),0))</f>
        <v>#DIV/0!</v>
      </c>
      <c r="AS21" t="e">
        <f ca="1">AVERAGE(OFFSET(I$3,((ROW(I19)-1)*4)+1,0):OFFSET(I$3,((ROW(I19))*4),0))</f>
        <v>#DIV/0!</v>
      </c>
      <c r="AT21" t="e">
        <f ca="1">AVERAGE(OFFSET(J$3,((ROW(J19)-1)*4)+1,0):OFFSET(J$3,((ROW(J19))*4),0))</f>
        <v>#DIV/0!</v>
      </c>
      <c r="AU21" t="e">
        <f ca="1">AVERAGE(OFFSET(K$3,((ROW(K19)-1)*4)+1,0):OFFSET(K$3,((ROW(K19))*4),0))</f>
        <v>#DIV/0!</v>
      </c>
      <c r="AV21" t="e">
        <f ca="1">AVERAGE(OFFSET(L$3,((ROW(L19)-1)*4)+1,0):OFFSET(L$3,((ROW(L19))*4),0))</f>
        <v>#DIV/0!</v>
      </c>
      <c r="AW21" t="e">
        <f ca="1">AVERAGE(OFFSET(M$3,((ROW(M19)-1)*4)+1,0):OFFSET(M$3,((ROW(M19))*4),0))</f>
        <v>#DIV/0!</v>
      </c>
      <c r="AX21" t="e">
        <f ca="1">SQRT((AVERAGE(OFFSET(N$3,((ROW(N19)-1)*4)+1,0):OFFSET(N$3,((ROW(N19))*4),0))^2)+(STDEV(OFFSET(M$3,((ROW(M19)-1)*4)+1,0):OFFSET(M$3,((ROW(M19))*4),0)))^2)</f>
        <v>#DIV/0!</v>
      </c>
      <c r="AY21" t="e">
        <f ca="1">AVERAGE(OFFSET(O$3,((ROW(O19)-1)*4)+1,0):OFFSET(O$3,((ROW(O19))*4),0))</f>
        <v>#DIV/0!</v>
      </c>
      <c r="AZ21" t="e">
        <f ca="1">AVERAGE(OFFSET(P$3,((ROW(P19)-1)*4)+1,0):OFFSET(P$3,((ROW(P19))*4),0))</f>
        <v>#DIV/0!</v>
      </c>
      <c r="BA21" t="e">
        <f ca="1">AVERAGE(OFFSET(Q$3,((ROW(Q19)-1)*4)+1,0):OFFSET(Q$3,((ROW(Q19))*4),0))</f>
        <v>#DIV/0!</v>
      </c>
      <c r="BB21" t="e">
        <f ca="1">AVERAGE(OFFSET(R$3,((ROW(R19)-1)*4)+1,0):OFFSET(R$3,((ROW(R19))*4),0))</f>
        <v>#DIV/0!</v>
      </c>
      <c r="BC21" t="e">
        <f ca="1">AVERAGE(OFFSET(S$3,((ROW(S19)-1)*4)+1,0):OFFSET(S$3,((ROW(S19))*4),0))</f>
        <v>#DIV/0!</v>
      </c>
      <c r="BD21" t="e">
        <f ca="1">AVERAGE(OFFSET(T$3,((ROW(T19)-1)*4)+1,0):OFFSET(T$3,((ROW(T19))*4),0))</f>
        <v>#DIV/0!</v>
      </c>
      <c r="BE21" t="e">
        <f ca="1">AVERAGE(OFFSET(U$3,((ROW(U19)-1)*4)+1,0):OFFSET(U$3,((ROW(U19))*4),0))</f>
        <v>#DIV/0!</v>
      </c>
      <c r="BF21" t="e">
        <f ca="1">AVERAGE(OFFSET(V$3,((ROW(V19)-1)*4)+1,0):OFFSET(V$3,((ROW(V19))*4),0))</f>
        <v>#DIV/0!</v>
      </c>
      <c r="BG21" t="e">
        <f ca="1">AVERAGE(OFFSET(W$3,((ROW(W19)-1)*4)+1,0):OFFSET(W$3,((ROW(W19))*4),0))</f>
        <v>#DIV/0!</v>
      </c>
      <c r="BH21" t="e">
        <f ca="1">AVERAGE(OFFSET(X$3,((ROW(X19)-1)*4)+1,0):OFFSET(X$3,((ROW(X19))*4),0))</f>
        <v>#DIV/0!</v>
      </c>
      <c r="BI21" t="e">
        <f ca="1">AVERAGE(OFFSET(Y$3,((ROW(Y19)-1)*4)+1,0):OFFSET(Y$3,((ROW(Y19))*4),0))</f>
        <v>#DIV/0!</v>
      </c>
      <c r="BJ21" t="e">
        <f ca="1">AVERAGE(OFFSET(Z$3,((ROW(Z19)-1)*4)+1,0):OFFSET(Z$3,((ROW(Z19))*4),0))</f>
        <v>#DIV/0!</v>
      </c>
      <c r="BK21" t="e">
        <f ca="1">AVERAGE(OFFSET(AA$3,((ROW(AA19)-1)*4)+1,0):OFFSET(AA$3,((ROW(AA19))*4),0))</f>
        <v>#DIV/0!</v>
      </c>
      <c r="BL21" t="e">
        <f ca="1">AVERAGE(OFFSET(AB$3,((ROW(AB19)-1)*4)+1,0):OFFSET(AB$3,((ROW(AB19))*4),0))</f>
        <v>#DIV/0!</v>
      </c>
      <c r="BM21" t="e">
        <f ca="1">AVERAGE(OFFSET(AC$3,((ROW(AC19)-1)*4)+1,0):OFFSET(AC$3,((ROW(AC19))*4),0))</f>
        <v>#DIV/0!</v>
      </c>
      <c r="BN21" t="e">
        <f ca="1">AVERAGE(OFFSET(AD$3,((ROW(AD19)-1)*4)+1,0):OFFSET(AD$3,((ROW(AD19))*4),0))</f>
        <v>#DIV/0!</v>
      </c>
      <c r="BO21" t="e">
        <f ca="1">AVERAGE(OFFSET(AE$3,((ROW(AE19)-1)*4)+1,0):OFFSET(AE$3,((ROW(AE19))*4),0))</f>
        <v>#DIV/0!</v>
      </c>
      <c r="BP21" t="e">
        <f ca="1">AVERAGE(OFFSET(AF$3,((ROW(AF19)-1)*4)+1,0):OFFSET(AF$3,((ROW(AF19))*4),0))</f>
        <v>#DIV/0!</v>
      </c>
      <c r="BQ21" t="e">
        <f ca="1">AVERAGE(OFFSET(AG$3,((ROW(AG19)-1)*4)+1,0):OFFSET(AG$3,((ROW(AG19))*4),0))</f>
        <v>#DIV/0!</v>
      </c>
      <c r="BR21" t="e">
        <f ca="1">AVERAGE(OFFSET(AH$3,((ROW(AH19)-1)*4)+1,0):OFFSET(AH$3,((ROW(AH19))*4),0))</f>
        <v>#DIV/0!</v>
      </c>
    </row>
    <row r="22" spans="1:70" x14ac:dyDescent="0.2">
      <c r="A22">
        <v>21</v>
      </c>
      <c r="B22">
        <v>0.10132471999999999</v>
      </c>
      <c r="C22">
        <v>5.8151059999999996E-3</v>
      </c>
      <c r="D22">
        <v>0.89964050100000004</v>
      </c>
      <c r="E22">
        <v>0.61214944199999999</v>
      </c>
      <c r="F22">
        <v>298.17520324999998</v>
      </c>
      <c r="G22">
        <v>0.58992667230730522</v>
      </c>
      <c r="H22">
        <v>598.76788620000002</v>
      </c>
      <c r="I22">
        <v>68972.934550000005</v>
      </c>
      <c r="J22">
        <v>2926.5658469999998</v>
      </c>
      <c r="K22">
        <v>80.213216660000001</v>
      </c>
      <c r="L22">
        <v>93.468693369999997</v>
      </c>
      <c r="M22">
        <v>184227.20379999999</v>
      </c>
      <c r="N22">
        <v>11106.15969</v>
      </c>
      <c r="O22">
        <v>7593.5960610000002</v>
      </c>
      <c r="P22">
        <v>381.67896020000001</v>
      </c>
      <c r="Q22">
        <v>122.27073710000001</v>
      </c>
      <c r="R22">
        <v>19.604024930000001</v>
      </c>
      <c r="S22">
        <v>-1.807616063</v>
      </c>
      <c r="T22">
        <v>18.677659540000001</v>
      </c>
      <c r="U22">
        <v>0.78857243099999996</v>
      </c>
      <c r="V22">
        <v>0.37666344699999998</v>
      </c>
      <c r="W22">
        <v>-0.85559139799999995</v>
      </c>
      <c r="X22">
        <v>9.3388702089999995</v>
      </c>
      <c r="Y22">
        <v>0.34145500000000001</v>
      </c>
      <c r="Z22">
        <v>9.3387718670000002</v>
      </c>
      <c r="AA22">
        <v>38.492123419999999</v>
      </c>
      <c r="AB22">
        <v>18.771088689999999</v>
      </c>
      <c r="AC22">
        <v>2.8739206E-2</v>
      </c>
      <c r="AD22">
        <v>18.67743643</v>
      </c>
      <c r="AE22">
        <v>-4.4156464959999999</v>
      </c>
      <c r="AF22">
        <v>0.43398157100000001</v>
      </c>
      <c r="AG22">
        <v>2.5258046940000001</v>
      </c>
      <c r="AH22">
        <v>0.48321566199999999</v>
      </c>
      <c r="AI22" t="e">
        <f ca="1">AVERAGE(OFFSET(B$3,((ROW(B20)-1)*4)+1,0):OFFSET(B$3,((ROW(B20))*4),0))</f>
        <v>#DIV/0!</v>
      </c>
      <c r="AJ22" t="e">
        <f ca="1">AVERAGE(OFFSET(C$3,((ROW(C20)-1)*4)+1,0):OFFSET(C$3,((ROW(C20))*4),0))</f>
        <v>#DIV/0!</v>
      </c>
      <c r="AK22" t="e">
        <f ca="1">AVERAGE(OFFSET(D$3,((ROW(D20)-1)*4)+1,0):OFFSET(D$3,((ROW(D20))*4),0))</f>
        <v>#DIV/0!</v>
      </c>
      <c r="AL22" t="e">
        <f ca="1">AVERAGE(OFFSET(E$3,((ROW(E20)-1)*4)+1,0):OFFSET(E$3,((ROW(E20))*4),0))</f>
        <v>#DIV/0!</v>
      </c>
      <c r="AM22" t="e">
        <f t="shared" ca="1" si="1"/>
        <v>#DIV/0!</v>
      </c>
      <c r="AN22" t="s">
        <v>65</v>
      </c>
      <c r="AO22">
        <v>19.2</v>
      </c>
      <c r="AP22" t="e">
        <f ca="1">AVERAGE(OFFSET(F$3,((ROW(F20)-1)*4)+1,0):OFFSET(F$3,((ROW(F20))*4),0))</f>
        <v>#DIV/0!</v>
      </c>
      <c r="AQ22" t="e">
        <f ca="1">AVERAGE(OFFSET(G$3,((ROW(G20)-1)*4)+1,0):OFFSET(G$3,((ROW(G20))*4),0))</f>
        <v>#DIV/0!</v>
      </c>
      <c r="AR22" t="e">
        <f ca="1">AVERAGE(OFFSET(H$3,((ROW(H20)-1)*4)+1,0):OFFSET(H$3,((ROW(H20))*4),0))</f>
        <v>#DIV/0!</v>
      </c>
      <c r="AS22" t="e">
        <f ca="1">AVERAGE(OFFSET(I$3,((ROW(I20)-1)*4)+1,0):OFFSET(I$3,((ROW(I20))*4),0))</f>
        <v>#DIV/0!</v>
      </c>
      <c r="AT22" t="e">
        <f ca="1">AVERAGE(OFFSET(J$3,((ROW(J20)-1)*4)+1,0):OFFSET(J$3,((ROW(J20))*4),0))</f>
        <v>#DIV/0!</v>
      </c>
      <c r="AU22" t="e">
        <f ca="1">AVERAGE(OFFSET(K$3,((ROW(K20)-1)*4)+1,0):OFFSET(K$3,((ROW(K20))*4),0))</f>
        <v>#DIV/0!</v>
      </c>
      <c r="AV22" t="e">
        <f ca="1">AVERAGE(OFFSET(L$3,((ROW(L20)-1)*4)+1,0):OFFSET(L$3,((ROW(L20))*4),0))</f>
        <v>#DIV/0!</v>
      </c>
      <c r="AW22" t="e">
        <f ca="1">AVERAGE(OFFSET(M$3,((ROW(M20)-1)*4)+1,0):OFFSET(M$3,((ROW(M20))*4),0))</f>
        <v>#DIV/0!</v>
      </c>
      <c r="AX22" t="e">
        <f ca="1">SQRT((AVERAGE(OFFSET(N$3,((ROW(N20)-1)*4)+1,0):OFFSET(N$3,((ROW(N20))*4),0))^2)+(STDEV(OFFSET(M$3,((ROW(M20)-1)*4)+1,0):OFFSET(M$3,((ROW(M20))*4),0)))^2)</f>
        <v>#DIV/0!</v>
      </c>
      <c r="AY22" t="e">
        <f ca="1">AVERAGE(OFFSET(O$3,((ROW(O20)-1)*4)+1,0):OFFSET(O$3,((ROW(O20))*4),0))</f>
        <v>#DIV/0!</v>
      </c>
      <c r="AZ22" t="e">
        <f ca="1">AVERAGE(OFFSET(P$3,((ROW(P20)-1)*4)+1,0):OFFSET(P$3,((ROW(P20))*4),0))</f>
        <v>#DIV/0!</v>
      </c>
      <c r="BA22" t="e">
        <f ca="1">AVERAGE(OFFSET(Q$3,((ROW(Q20)-1)*4)+1,0):OFFSET(Q$3,((ROW(Q20))*4),0))</f>
        <v>#DIV/0!</v>
      </c>
      <c r="BB22" t="e">
        <f ca="1">AVERAGE(OFFSET(R$3,((ROW(R20)-1)*4)+1,0):OFFSET(R$3,((ROW(R20))*4),0))</f>
        <v>#DIV/0!</v>
      </c>
      <c r="BC22" t="e">
        <f ca="1">AVERAGE(OFFSET(S$3,((ROW(S20)-1)*4)+1,0):OFFSET(S$3,((ROW(S20))*4),0))</f>
        <v>#DIV/0!</v>
      </c>
      <c r="BD22" t="e">
        <f ca="1">AVERAGE(OFFSET(T$3,((ROW(T20)-1)*4)+1,0):OFFSET(T$3,((ROW(T20))*4),0))</f>
        <v>#DIV/0!</v>
      </c>
      <c r="BE22" t="e">
        <f ca="1">AVERAGE(OFFSET(U$3,((ROW(U20)-1)*4)+1,0):OFFSET(U$3,((ROW(U20))*4),0))</f>
        <v>#DIV/0!</v>
      </c>
      <c r="BF22" t="e">
        <f ca="1">AVERAGE(OFFSET(V$3,((ROW(V20)-1)*4)+1,0):OFFSET(V$3,((ROW(V20))*4),0))</f>
        <v>#DIV/0!</v>
      </c>
      <c r="BG22" t="e">
        <f ca="1">AVERAGE(OFFSET(W$3,((ROW(W20)-1)*4)+1,0):OFFSET(W$3,((ROW(W20))*4),0))</f>
        <v>#DIV/0!</v>
      </c>
      <c r="BH22" t="e">
        <f ca="1">AVERAGE(OFFSET(X$3,((ROW(X20)-1)*4)+1,0):OFFSET(X$3,((ROW(X20))*4),0))</f>
        <v>#DIV/0!</v>
      </c>
      <c r="BI22" t="e">
        <f ca="1">AVERAGE(OFFSET(Y$3,((ROW(Y20)-1)*4)+1,0):OFFSET(Y$3,((ROW(Y20))*4),0))</f>
        <v>#DIV/0!</v>
      </c>
      <c r="BJ22" t="e">
        <f ca="1">AVERAGE(OFFSET(Z$3,((ROW(Z20)-1)*4)+1,0):OFFSET(Z$3,((ROW(Z20))*4),0))</f>
        <v>#DIV/0!</v>
      </c>
      <c r="BK22" t="e">
        <f ca="1">AVERAGE(OFFSET(AA$3,((ROW(AA20)-1)*4)+1,0):OFFSET(AA$3,((ROW(AA20))*4),0))</f>
        <v>#DIV/0!</v>
      </c>
      <c r="BL22" t="e">
        <f ca="1">AVERAGE(OFFSET(AB$3,((ROW(AB20)-1)*4)+1,0):OFFSET(AB$3,((ROW(AB20))*4),0))</f>
        <v>#DIV/0!</v>
      </c>
      <c r="BM22" t="e">
        <f ca="1">AVERAGE(OFFSET(AC$3,((ROW(AC20)-1)*4)+1,0):OFFSET(AC$3,((ROW(AC20))*4),0))</f>
        <v>#DIV/0!</v>
      </c>
      <c r="BN22" t="e">
        <f ca="1">AVERAGE(OFFSET(AD$3,((ROW(AD20)-1)*4)+1,0):OFFSET(AD$3,((ROW(AD20))*4),0))</f>
        <v>#DIV/0!</v>
      </c>
      <c r="BO22" t="e">
        <f ca="1">AVERAGE(OFFSET(AE$3,((ROW(AE20)-1)*4)+1,0):OFFSET(AE$3,((ROW(AE20))*4),0))</f>
        <v>#DIV/0!</v>
      </c>
      <c r="BP22" t="e">
        <f ca="1">AVERAGE(OFFSET(AF$3,((ROW(AF20)-1)*4)+1,0):OFFSET(AF$3,((ROW(AF20))*4),0))</f>
        <v>#DIV/0!</v>
      </c>
      <c r="BQ22" t="e">
        <f ca="1">AVERAGE(OFFSET(AG$3,((ROW(AG20)-1)*4)+1,0):OFFSET(AG$3,((ROW(AG20))*4),0))</f>
        <v>#DIV/0!</v>
      </c>
      <c r="BR22" t="e">
        <f ca="1">AVERAGE(OFFSET(AH$3,((ROW(AH20)-1)*4)+1,0):OFFSET(AH$3,((ROW(AH20))*4),0))</f>
        <v>#DIV/0!</v>
      </c>
    </row>
    <row r="23" spans="1:70" x14ac:dyDescent="0.2">
      <c r="A23">
        <v>22</v>
      </c>
      <c r="B23">
        <v>0.10132471999999999</v>
      </c>
      <c r="C23">
        <v>5.8193150000000003E-3</v>
      </c>
      <c r="D23">
        <v>0.90012791299999995</v>
      </c>
      <c r="E23">
        <v>0.61214944199999999</v>
      </c>
      <c r="F23">
        <v>298.12142856999998</v>
      </c>
      <c r="G23">
        <v>0.58953631928508232</v>
      </c>
      <c r="H23">
        <v>595.781746</v>
      </c>
      <c r="I23">
        <v>68972.934550000005</v>
      </c>
      <c r="J23">
        <v>2926.5658469999998</v>
      </c>
      <c r="K23">
        <v>80.749303359999999</v>
      </c>
      <c r="L23">
        <v>93.282492009999999</v>
      </c>
      <c r="M23">
        <v>190494.23190000001</v>
      </c>
      <c r="N23">
        <v>11312.10218</v>
      </c>
      <c r="O23">
        <v>7884.8312740000001</v>
      </c>
      <c r="P23">
        <v>393.69652889999998</v>
      </c>
      <c r="Q23">
        <v>122.1933353</v>
      </c>
      <c r="R23">
        <v>19.558996220000001</v>
      </c>
      <c r="S23">
        <v>-1.2693422059999999</v>
      </c>
      <c r="T23">
        <v>18.64020871</v>
      </c>
      <c r="U23">
        <v>0.87461723199999997</v>
      </c>
      <c r="V23">
        <v>0.376317556</v>
      </c>
      <c r="W23">
        <v>-0.70721767199999996</v>
      </c>
      <c r="X23">
        <v>9.3201677299999997</v>
      </c>
      <c r="Y23">
        <v>0.37045261299999999</v>
      </c>
      <c r="Z23">
        <v>9.3201038399999998</v>
      </c>
      <c r="AA23">
        <v>40.322188629999999</v>
      </c>
      <c r="AB23">
        <v>18.742117199999999</v>
      </c>
      <c r="AC23">
        <v>8.6963219999999994E-3</v>
      </c>
      <c r="AD23">
        <v>18.640096289999999</v>
      </c>
      <c r="AE23">
        <v>-3.2058840929999999</v>
      </c>
      <c r="AF23">
        <v>0.40654352900000001</v>
      </c>
      <c r="AG23">
        <v>2.5398226240000001</v>
      </c>
      <c r="AH23">
        <v>0.48234022300000001</v>
      </c>
      <c r="AI23" t="e">
        <f ca="1">AVERAGE(OFFSET(B$3,((ROW(B21)-1)*4)+1,0):OFFSET(B$3,((ROW(B21))*4),0))</f>
        <v>#DIV/0!</v>
      </c>
      <c r="AJ23" t="e">
        <f ca="1">AVERAGE(OFFSET(C$3,((ROW(C21)-1)*4)+1,0):OFFSET(C$3,((ROW(C21))*4),0))</f>
        <v>#DIV/0!</v>
      </c>
      <c r="AK23" t="e">
        <f ca="1">AVERAGE(OFFSET(D$3,((ROW(D21)-1)*4)+1,0):OFFSET(D$3,((ROW(D21))*4),0))</f>
        <v>#DIV/0!</v>
      </c>
      <c r="AL23" t="e">
        <f ca="1">AVERAGE(OFFSET(E$3,((ROW(E21)-1)*4)+1,0):OFFSET(E$3,((ROW(E21))*4),0))</f>
        <v>#DIV/0!</v>
      </c>
      <c r="AM23" t="e">
        <f t="shared" ca="1" si="1"/>
        <v>#DIV/0!</v>
      </c>
      <c r="AN23" t="s">
        <v>65</v>
      </c>
      <c r="AO23">
        <v>20.2</v>
      </c>
      <c r="AP23" t="e">
        <f ca="1">AVERAGE(OFFSET(F$3,((ROW(F21)-1)*4)+1,0):OFFSET(F$3,((ROW(F21))*4),0))</f>
        <v>#DIV/0!</v>
      </c>
      <c r="AQ23" t="e">
        <f ca="1">AVERAGE(OFFSET(G$3,((ROW(G21)-1)*4)+1,0):OFFSET(G$3,((ROW(G21))*4),0))</f>
        <v>#DIV/0!</v>
      </c>
      <c r="AR23" t="e">
        <f ca="1">AVERAGE(OFFSET(H$3,((ROW(H21)-1)*4)+1,0):OFFSET(H$3,((ROW(H21))*4),0))</f>
        <v>#DIV/0!</v>
      </c>
      <c r="AS23" t="e">
        <f ca="1">AVERAGE(OFFSET(I$3,((ROW(I21)-1)*4)+1,0):OFFSET(I$3,((ROW(I21))*4),0))</f>
        <v>#DIV/0!</v>
      </c>
      <c r="AT23" t="e">
        <f ca="1">AVERAGE(OFFSET(J$3,((ROW(J21)-1)*4)+1,0):OFFSET(J$3,((ROW(J21))*4),0))</f>
        <v>#DIV/0!</v>
      </c>
      <c r="AU23" t="e">
        <f ca="1">AVERAGE(OFFSET(K$3,((ROW(K21)-1)*4)+1,0):OFFSET(K$3,((ROW(K21))*4),0))</f>
        <v>#DIV/0!</v>
      </c>
      <c r="AV23" t="e">
        <f ca="1">AVERAGE(OFFSET(L$3,((ROW(L21)-1)*4)+1,0):OFFSET(L$3,((ROW(L21))*4),0))</f>
        <v>#DIV/0!</v>
      </c>
      <c r="AW23" t="e">
        <f ca="1">AVERAGE(OFFSET(M$3,((ROW(M21)-1)*4)+1,0):OFFSET(M$3,((ROW(M21))*4),0))</f>
        <v>#DIV/0!</v>
      </c>
      <c r="AX23" t="e">
        <f ca="1">SQRT((AVERAGE(OFFSET(N$3,((ROW(N21)-1)*4)+1,0):OFFSET(N$3,((ROW(N21))*4),0))^2)+(STDEV(OFFSET(M$3,((ROW(M21)-1)*4)+1,0):OFFSET(M$3,((ROW(M21))*4),0)))^2)</f>
        <v>#DIV/0!</v>
      </c>
      <c r="AY23" t="e">
        <f ca="1">AVERAGE(OFFSET(O$3,((ROW(O21)-1)*4)+1,0):OFFSET(O$3,((ROW(O21))*4),0))</f>
        <v>#DIV/0!</v>
      </c>
      <c r="AZ23" t="e">
        <f ca="1">AVERAGE(OFFSET(P$3,((ROW(P21)-1)*4)+1,0):OFFSET(P$3,((ROW(P21))*4),0))</f>
        <v>#DIV/0!</v>
      </c>
      <c r="BA23" t="e">
        <f ca="1">AVERAGE(OFFSET(Q$3,((ROW(Q21)-1)*4)+1,0):OFFSET(Q$3,((ROW(Q21))*4),0))</f>
        <v>#DIV/0!</v>
      </c>
      <c r="BB23" t="e">
        <f ca="1">AVERAGE(OFFSET(R$3,((ROW(R21)-1)*4)+1,0):OFFSET(R$3,((ROW(R21))*4),0))</f>
        <v>#DIV/0!</v>
      </c>
      <c r="BC23" t="e">
        <f ca="1">AVERAGE(OFFSET(S$3,((ROW(S21)-1)*4)+1,0):OFFSET(S$3,((ROW(S21))*4),0))</f>
        <v>#DIV/0!</v>
      </c>
      <c r="BD23" t="e">
        <f ca="1">AVERAGE(OFFSET(T$3,((ROW(T21)-1)*4)+1,0):OFFSET(T$3,((ROW(T21))*4),0))</f>
        <v>#DIV/0!</v>
      </c>
      <c r="BE23" t="e">
        <f ca="1">AVERAGE(OFFSET(U$3,((ROW(U21)-1)*4)+1,0):OFFSET(U$3,((ROW(U21))*4),0))</f>
        <v>#DIV/0!</v>
      </c>
      <c r="BF23" t="e">
        <f ca="1">AVERAGE(OFFSET(V$3,((ROW(V21)-1)*4)+1,0):OFFSET(V$3,((ROW(V21))*4),0))</f>
        <v>#DIV/0!</v>
      </c>
      <c r="BG23" t="e">
        <f ca="1">AVERAGE(OFFSET(W$3,((ROW(W21)-1)*4)+1,0):OFFSET(W$3,((ROW(W21))*4),0))</f>
        <v>#DIV/0!</v>
      </c>
      <c r="BH23" t="e">
        <f ca="1">AVERAGE(OFFSET(X$3,((ROW(X21)-1)*4)+1,0):OFFSET(X$3,((ROW(X21))*4),0))</f>
        <v>#DIV/0!</v>
      </c>
      <c r="BI23" t="e">
        <f ca="1">AVERAGE(OFFSET(Y$3,((ROW(Y21)-1)*4)+1,0):OFFSET(Y$3,((ROW(Y21))*4),0))</f>
        <v>#DIV/0!</v>
      </c>
      <c r="BJ23" t="e">
        <f ca="1">AVERAGE(OFFSET(Z$3,((ROW(Z21)-1)*4)+1,0):OFFSET(Z$3,((ROW(Z21))*4),0))</f>
        <v>#DIV/0!</v>
      </c>
      <c r="BK23" t="e">
        <f ca="1">AVERAGE(OFFSET(AA$3,((ROW(AA21)-1)*4)+1,0):OFFSET(AA$3,((ROW(AA21))*4),0))</f>
        <v>#DIV/0!</v>
      </c>
      <c r="BL23" t="e">
        <f ca="1">AVERAGE(OFFSET(AB$3,((ROW(AB21)-1)*4)+1,0):OFFSET(AB$3,((ROW(AB21))*4),0))</f>
        <v>#DIV/0!</v>
      </c>
      <c r="BM23" t="e">
        <f ca="1">AVERAGE(OFFSET(AC$3,((ROW(AC21)-1)*4)+1,0):OFFSET(AC$3,((ROW(AC21))*4),0))</f>
        <v>#DIV/0!</v>
      </c>
      <c r="BN23" t="e">
        <f ca="1">AVERAGE(OFFSET(AD$3,((ROW(AD21)-1)*4)+1,0):OFFSET(AD$3,((ROW(AD21))*4),0))</f>
        <v>#DIV/0!</v>
      </c>
      <c r="BO23" t="e">
        <f ca="1">AVERAGE(OFFSET(AE$3,((ROW(AE21)-1)*4)+1,0):OFFSET(AE$3,((ROW(AE21))*4),0))</f>
        <v>#DIV/0!</v>
      </c>
      <c r="BP23" t="e">
        <f ca="1">AVERAGE(OFFSET(AF$3,((ROW(AF21)-1)*4)+1,0):OFFSET(AF$3,((ROW(AF21))*4),0))</f>
        <v>#DIV/0!</v>
      </c>
      <c r="BQ23" t="e">
        <f ca="1">AVERAGE(OFFSET(AG$3,((ROW(AG21)-1)*4)+1,0):OFFSET(AG$3,((ROW(AG21))*4),0))</f>
        <v>#DIV/0!</v>
      </c>
      <c r="BR23" t="e">
        <f ca="1">AVERAGE(OFFSET(AH$3,((ROW(AH21)-1)*4)+1,0):OFFSET(AH$3,((ROW(AH21))*4),0))</f>
        <v>#DIV/0!</v>
      </c>
    </row>
    <row r="24" spans="1:70" x14ac:dyDescent="0.2">
      <c r="A24">
        <v>23</v>
      </c>
      <c r="B24">
        <v>0.10132471999999999</v>
      </c>
      <c r="C24">
        <v>5.6589450000000003E-3</v>
      </c>
      <c r="D24">
        <v>0.94621072900000003</v>
      </c>
      <c r="E24">
        <v>0.61230691599999998</v>
      </c>
      <c r="F24">
        <v>298.34107143</v>
      </c>
      <c r="G24">
        <v>0.64153314048304466</v>
      </c>
      <c r="H24">
        <v>607.52499999999998</v>
      </c>
      <c r="I24">
        <v>72235.191380000004</v>
      </c>
      <c r="J24">
        <v>2955.105654</v>
      </c>
      <c r="K24">
        <v>241.71951780000001</v>
      </c>
      <c r="L24">
        <v>93.487025459999998</v>
      </c>
      <c r="M24">
        <v>202079.84150000001</v>
      </c>
      <c r="N24">
        <v>11578.133949999999</v>
      </c>
      <c r="O24">
        <v>8035.0979159999997</v>
      </c>
      <c r="P24">
        <v>392.24656240000002</v>
      </c>
      <c r="Q24">
        <v>80.414506209999999</v>
      </c>
      <c r="R24">
        <v>18.943759379999999</v>
      </c>
      <c r="S24">
        <v>-0.27595223099999999</v>
      </c>
      <c r="T24">
        <v>18.556367569999999</v>
      </c>
      <c r="U24">
        <v>0.46442574599999997</v>
      </c>
      <c r="V24">
        <v>0.373154869</v>
      </c>
      <c r="W24">
        <v>-0.509929992</v>
      </c>
      <c r="X24">
        <v>9.2782652960000007</v>
      </c>
      <c r="Y24">
        <v>0.118887786</v>
      </c>
      <c r="Z24">
        <v>9.2782268069999994</v>
      </c>
      <c r="AA24">
        <v>41.601253509999999</v>
      </c>
      <c r="AB24">
        <v>18.6606931</v>
      </c>
      <c r="AC24">
        <v>0.10001072900000001</v>
      </c>
      <c r="AD24">
        <v>18.55636097</v>
      </c>
      <c r="AE24">
        <v>-3.0939434010000002</v>
      </c>
      <c r="AF24">
        <v>0.40150505600000003</v>
      </c>
      <c r="AG24">
        <v>1.570076874</v>
      </c>
      <c r="AH24">
        <v>0.47063582199999998</v>
      </c>
      <c r="AI24" t="e">
        <f ca="1">AVERAGE(OFFSET($B$3,((ROW(B22)-1)*4)+1,0):OFFSET($B$3,((ROW(B22))*4),0))</f>
        <v>#DIV/0!</v>
      </c>
      <c r="AJ24">
        <f t="shared" ref="AJ24" si="2">AVERAGE(C24:C25)</f>
        <v>3.6812220000000001E-3</v>
      </c>
      <c r="AK24">
        <f t="shared" ref="AK24" si="3">D24</f>
        <v>0.94621072900000003</v>
      </c>
      <c r="AL24">
        <f t="shared" ref="AL24" si="4">AVERAGE(E24:E25)</f>
        <v>0.61217160500000001</v>
      </c>
      <c r="AM24" t="str">
        <f t="shared" si="1"/>
        <v>NH3: 0.387828395, CH4: 0.612171605</v>
      </c>
      <c r="AN24" t="s">
        <v>65</v>
      </c>
      <c r="AO24">
        <v>21.2</v>
      </c>
      <c r="AP24">
        <f t="shared" ref="AP24" si="5">AVERAGE(F24:F25)</f>
        <v>297.613298875</v>
      </c>
      <c r="AQ24">
        <f t="shared" ref="AQ24" si="6">AVERAGE(G24:G25)</f>
        <v>0.63888360159161173</v>
      </c>
      <c r="AR24">
        <f t="shared" ref="AR24" si="7">AVERAGE(H24:H25)</f>
        <v>612.79407894999997</v>
      </c>
      <c r="AS24">
        <f t="shared" ref="AS24" si="8">AVERAGE(I24:I25)</f>
        <v>72862.101049999997</v>
      </c>
      <c r="AT24">
        <f t="shared" ref="AT24" si="9">SQRT(AVERAGE(J24:J25)^2+STDEV(I24:I25)^2)</f>
        <v>3010.2512357213523</v>
      </c>
      <c r="AU24">
        <f t="shared" ref="AU24" si="10">AVERAGE(K24:K25)</f>
        <v>240.42179765</v>
      </c>
      <c r="AV24">
        <f t="shared" ref="AV24" si="11">SQRT(AVERAGE(L24:L25)^2+STDEV(K24:K25)^2)</f>
        <v>91.027937797685908</v>
      </c>
      <c r="AW24">
        <f t="shared" ref="AW24" si="12">AVERAGE(M24:M25)</f>
        <v>200570.46160000001</v>
      </c>
      <c r="AX24" t="e">
        <f ca="1">SQRT((AVERAGE(OFFSET(N$3,((ROW(N22)-1)*4)+1,0):OFFSET(N$3,((ROW(N22))*4),0))^2)+(STDEV(OFFSET(M$3,((ROW(M22)-1)*4)+1,0):OFFSET(M$3,((ROW(M22))*4),0)))^2)</f>
        <v>#DIV/0!</v>
      </c>
      <c r="AY24">
        <f t="shared" ref="AY24" si="13">AVERAGE(O24:O25)</f>
        <v>8033.8468159999993</v>
      </c>
      <c r="AZ24">
        <f t="shared" ref="AZ24" si="14">SQRT(AVERAGE(P24:P25)^2+STDEV(O24:O25)^2)</f>
        <v>378.79924851170188</v>
      </c>
      <c r="BA24">
        <f t="shared" ref="BA24" si="15">AVERAGE(Q24:Q25)</f>
        <v>83.846216244999994</v>
      </c>
      <c r="BB24">
        <f t="shared" ref="BB24" si="16">SQRT(AVERAGE(R24:R25)^2+STDEV(Q24:Q25)^2)</f>
        <v>19.097227359612468</v>
      </c>
      <c r="BC24">
        <f t="shared" ref="BC24" si="17">AVERAGE(S24:S25)</f>
        <v>0.28979155750000002</v>
      </c>
      <c r="BD24">
        <f t="shared" ref="BD24" si="18">SQRT(AVERAGE(T24:T25)^2+STDEV(S24:S25)^2)</f>
        <v>18.085989116743669</v>
      </c>
      <c r="BE24">
        <f t="shared" ref="BE24" si="19">AVERAGE(U24:U25)</f>
        <v>7.5533957499999999E-2</v>
      </c>
      <c r="BF24">
        <f t="shared" ref="BF24" si="20">SQRT(AVERAGE(V24:V25)^2+STDEV(U24:U25)^2)</f>
        <v>0.65944552918972776</v>
      </c>
      <c r="BG24">
        <f t="shared" ref="BG24" si="21">AVERAGE(W24:W25)</f>
        <v>-0.62711516899999997</v>
      </c>
      <c r="BH24">
        <f t="shared" ref="BH24" si="22">SQRT(AVERAGE(X24:X25)^2+STDEV(W24:W25)^2)</f>
        <v>9.0357692895894139</v>
      </c>
      <c r="BI24">
        <f t="shared" ref="BI24" si="23">AVERAGE(Y24:Y25)</f>
        <v>0.63338024650000002</v>
      </c>
      <c r="BJ24">
        <f t="shared" ref="BJ24" si="24">SQRT(AVERAGE(Z24:Z25)^2+STDEV(Y24:Y25)^2)</f>
        <v>9.0635100106808135</v>
      </c>
      <c r="BK24">
        <f t="shared" ref="BK24" si="25">AVERAGE(AA24:AA25)</f>
        <v>35.993454229999998</v>
      </c>
      <c r="BL24">
        <f t="shared" ref="BL24" si="26">SQRT(AVERAGE(AB24:AB25)^2+STDEV(AA24:AA25)^2)</f>
        <v>19.803209886800882</v>
      </c>
      <c r="BM24">
        <f t="shared" ref="BM24" si="27">AVERAGE(AC24:AC25)</f>
        <v>-2.5344454499999995E-2</v>
      </c>
      <c r="BN24">
        <f t="shared" ref="BN24" si="28">SQRT(AVERAGE(AD24:AD25)^2+STDEV(AC24:AC25)^2)</f>
        <v>18.069134241432135</v>
      </c>
      <c r="BO24">
        <f t="shared" ref="BO24" si="29">AVERAGE(AE24:AE25)</f>
        <v>-2.9902151670000001</v>
      </c>
      <c r="BP24">
        <f t="shared" ref="BP24" si="30">SQRT(AVERAGE(AF24:AF25)^2+STDEV(AE24:AE25)^2)</f>
        <v>0.41619431910164534</v>
      </c>
      <c r="BQ24">
        <f t="shared" ref="BQ24" si="31">AVERAGE(AG24:AG25)</f>
        <v>8.1738287500000006E-2</v>
      </c>
      <c r="BR24">
        <f t="shared" ref="BR24" si="32">SQRT(AVERAGE(AH24:AH25)^2+STDEV(AG24:AG25)^2)</f>
        <v>2.1541860343862083</v>
      </c>
    </row>
    <row r="25" spans="1:70" x14ac:dyDescent="0.2">
      <c r="A25">
        <v>24</v>
      </c>
      <c r="B25">
        <v>0.101391381</v>
      </c>
      <c r="C25">
        <v>1.703499E-3</v>
      </c>
      <c r="D25">
        <v>0.95010068599999997</v>
      </c>
      <c r="E25">
        <v>0.61203629400000004</v>
      </c>
      <c r="F25">
        <v>296.88552632</v>
      </c>
      <c r="G25">
        <v>0.63623406270017879</v>
      </c>
      <c r="H25">
        <v>618.06315789999996</v>
      </c>
      <c r="I25">
        <v>73489.010720000006</v>
      </c>
      <c r="J25">
        <v>2798.356272</v>
      </c>
      <c r="K25">
        <v>239.1240775</v>
      </c>
      <c r="L25">
        <v>88.531845039999993</v>
      </c>
      <c r="M25">
        <v>199061.08170000001</v>
      </c>
      <c r="N25">
        <v>10728.021640000001</v>
      </c>
      <c r="O25">
        <v>8032.5957159999998</v>
      </c>
      <c r="P25">
        <v>365.34367029999999</v>
      </c>
      <c r="Q25">
        <v>87.277926280000003</v>
      </c>
      <c r="R25">
        <v>17.996777989999998</v>
      </c>
      <c r="S25">
        <v>0.85553534600000003</v>
      </c>
      <c r="T25">
        <v>17.580199520000001</v>
      </c>
      <c r="U25">
        <v>-0.31335783099999998</v>
      </c>
      <c r="V25">
        <v>0.35456694500000002</v>
      </c>
      <c r="W25">
        <v>-0.74430034599999995</v>
      </c>
      <c r="X25">
        <v>8.7902334710000005</v>
      </c>
      <c r="Y25">
        <v>1.1478727070000001</v>
      </c>
      <c r="Z25">
        <v>8.7902882099999999</v>
      </c>
      <c r="AA25">
        <v>30.385654949999999</v>
      </c>
      <c r="AB25">
        <v>17.63103027</v>
      </c>
      <c r="AC25">
        <v>-0.150699638</v>
      </c>
      <c r="AD25">
        <v>17.580168159999999</v>
      </c>
      <c r="AE25">
        <v>-2.886486933</v>
      </c>
      <c r="AF25">
        <v>0.37746508000000001</v>
      </c>
      <c r="AG25">
        <v>-1.4066002989999999</v>
      </c>
      <c r="AH25">
        <v>0.44634612899999998</v>
      </c>
      <c r="AI25" t="e">
        <f ca="1">AVERAGE(OFFSET($A$3,(ROW(A23)+4)*4,0):OFFSET($A$3,(ROW(A23)+4)*4,0))</f>
        <v>#DIV/0!</v>
      </c>
      <c r="AP25">
        <f t="shared" ref="AP25" si="33">AVERAGE(F25:F26)</f>
        <v>297.56936315999997</v>
      </c>
      <c r="AQ25">
        <f t="shared" ref="AQ25" si="34">AVERAGE(G25:G26)</f>
        <v>0.63755948593651013</v>
      </c>
      <c r="AR25">
        <f t="shared" ref="AR25" si="35">AVERAGE(H25:H26)</f>
        <v>615.2052455999999</v>
      </c>
      <c r="AS25">
        <f t="shared" ref="AS25" si="36">AVERAGE(I25:I26)</f>
        <v>72862.101049999997</v>
      </c>
      <c r="AT25">
        <f t="shared" ref="AT25" si="37">SQRT(AVERAGE(J25:J26)^2+STDEV(I25:I26)^2)</f>
        <v>3010.2512357213523</v>
      </c>
      <c r="AU25">
        <f t="shared" ref="AU25" si="38">AVERAGE(K25:K26)</f>
        <v>233.80470515000002</v>
      </c>
      <c r="AV25">
        <f t="shared" ref="AV25" si="39">SQRT(AVERAGE(L25:L26)^2+STDEV(K25:K26)^2)</f>
        <v>91.489384483201547</v>
      </c>
      <c r="AW25">
        <f t="shared" ref="AW25" si="40">AVERAGE(M25:M26)</f>
        <v>196655.12985000003</v>
      </c>
      <c r="AX25" t="e">
        <f ca="1">SQRT((AVERAGE(OFFSET(N$3,((ROW(N23)-1)*4)+1,0):OFFSET(N$3,((ROW(N23))*4),0))^2)+(STDEV(OFFSET(M$3,((ROW(M23)-1)*4)+1,0):OFFSET(M$3,((ROW(M23))*4),0)))^2)</f>
        <v>#DIV/0!</v>
      </c>
      <c r="AY25">
        <f t="shared" ref="AY25" si="41">AVERAGE(O25:O26)</f>
        <v>7879.9897424999999</v>
      </c>
      <c r="AZ25">
        <f t="shared" ref="AZ25" si="42">SQRT(AVERAGE(P25:P26)^2+STDEV(O25:O26)^2)</f>
        <v>430.95208441870307</v>
      </c>
      <c r="BA25">
        <f t="shared" ref="BA25" si="43">AVERAGE(Q25:Q26)</f>
        <v>84.903284005000003</v>
      </c>
      <c r="BB25">
        <f t="shared" ref="BB25" si="44">SQRT(AVERAGE(R25:R26)^2+STDEV(Q25:Q26)^2)</f>
        <v>18.825325342890565</v>
      </c>
      <c r="BC25">
        <f t="shared" ref="BC25" si="45">AVERAGE(S25:S26)</f>
        <v>-0.18912654150000002</v>
      </c>
      <c r="BD25">
        <f t="shared" ref="BD25" si="46">SQRT(AVERAGE(T25:T26)^2+STDEV(S25:S26)^2)</f>
        <v>18.169399392814604</v>
      </c>
      <c r="BE25">
        <f t="shared" ref="BE25" si="47">AVERAGE(U25:U26)</f>
        <v>0.207306462</v>
      </c>
      <c r="BF25">
        <f t="shared" ref="BF25" si="48">SQRT(AVERAGE(V25:V26)^2+STDEV(U25:U26)^2)</f>
        <v>0.82188130128265446</v>
      </c>
      <c r="BG25">
        <f t="shared" ref="BG25" si="49">AVERAGE(W25:W26)</f>
        <v>-0.81397294399999998</v>
      </c>
      <c r="BH25">
        <f t="shared" ref="BH25" si="50">SQRT(AVERAGE(X25:X26)^2+STDEV(W25:W26)^2)</f>
        <v>9.055272538579219</v>
      </c>
      <c r="BI25">
        <f t="shared" ref="BI25" si="51">AVERAGE(Y25:Y26)</f>
        <v>0.63159033500000006</v>
      </c>
      <c r="BJ25">
        <f t="shared" ref="BJ25" si="52">SQRT(AVERAGE(Z25:Z26)^2+STDEV(Y25:Y26)^2)</f>
        <v>9.0840996882051197</v>
      </c>
      <c r="BK25">
        <f t="shared" ref="BK25" si="53">AVERAGE(AA25:AA26)</f>
        <v>36.102762564999999</v>
      </c>
      <c r="BL25">
        <f t="shared" ref="BL25" si="54">SQRT(AVERAGE(AB25:AB26)^2+STDEV(AA25:AA26)^2)</f>
        <v>19.903963716010427</v>
      </c>
      <c r="BM25">
        <f t="shared" ref="BM25" si="55">AVERAGE(AC25:AC26)</f>
        <v>-3.2044381499999997E-2</v>
      </c>
      <c r="BN25">
        <f t="shared" ref="BN25" si="56">SQRT(AVERAGE(AD25:AD26)^2+STDEV(AC25:AC26)^2)</f>
        <v>18.109947088610483</v>
      </c>
      <c r="BO25">
        <f t="shared" ref="BO25" si="57">AVERAGE(AE25:AE26)</f>
        <v>-3.5943824500000003</v>
      </c>
      <c r="BP25">
        <f t="shared" ref="BP25" si="58">SQRT(AVERAGE(AF25:AF26)^2+STDEV(AE25:AE26)^2)</f>
        <v>1.07914038174456</v>
      </c>
      <c r="BQ25">
        <f t="shared" ref="BQ25" si="59">AVERAGE(AG25:AG26)</f>
        <v>9.6990599000000066E-2</v>
      </c>
      <c r="BR25">
        <f t="shared" ref="BR25" si="60">SQRT(AVERAGE(AH25:AH26)^2+STDEV(AG25:AG26)^2)</f>
        <v>2.1755117148381236</v>
      </c>
    </row>
    <row r="26" spans="1:70" x14ac:dyDescent="0.2">
      <c r="A26">
        <v>25</v>
      </c>
      <c r="B26">
        <v>0.10132471999999999</v>
      </c>
      <c r="C26">
        <v>5.7138730000000004E-3</v>
      </c>
      <c r="D26">
        <v>0.95067231600000002</v>
      </c>
      <c r="E26">
        <v>0.61240229000000002</v>
      </c>
      <c r="F26">
        <v>298.25319999999999</v>
      </c>
      <c r="G26">
        <v>0.63888490917284146</v>
      </c>
      <c r="H26">
        <v>612.34733329999995</v>
      </c>
      <c r="I26">
        <v>72235.191380000004</v>
      </c>
      <c r="J26">
        <v>2955.105654</v>
      </c>
      <c r="K26">
        <v>228.48533280000001</v>
      </c>
      <c r="L26">
        <v>93.827317370000003</v>
      </c>
      <c r="M26">
        <v>194249.17800000001</v>
      </c>
      <c r="N26">
        <v>11342.30308</v>
      </c>
      <c r="O26">
        <v>7727.383769</v>
      </c>
      <c r="P26">
        <v>380.69260969999999</v>
      </c>
      <c r="Q26">
        <v>82.528641730000004</v>
      </c>
      <c r="R26">
        <v>19.049950469999999</v>
      </c>
      <c r="S26">
        <v>-1.2337884290000001</v>
      </c>
      <c r="T26">
        <v>18.638272969999999</v>
      </c>
      <c r="U26">
        <v>0.72797075499999997</v>
      </c>
      <c r="V26">
        <v>0.37565565499999998</v>
      </c>
      <c r="W26">
        <v>-0.88364554200000001</v>
      </c>
      <c r="X26">
        <v>9.3192394319999998</v>
      </c>
      <c r="Y26">
        <v>0.115307963</v>
      </c>
      <c r="Z26">
        <v>9.3191316779999998</v>
      </c>
      <c r="AA26">
        <v>41.819870180000002</v>
      </c>
      <c r="AB26">
        <v>18.744628219999999</v>
      </c>
      <c r="AC26">
        <v>8.6610875000000004E-2</v>
      </c>
      <c r="AD26">
        <v>18.638171140000001</v>
      </c>
      <c r="AE26">
        <v>-4.3022779670000002</v>
      </c>
      <c r="AF26">
        <v>0.42829378600000001</v>
      </c>
      <c r="AG26">
        <v>1.6005814970000001</v>
      </c>
      <c r="AH26">
        <v>0.47295805200000002</v>
      </c>
    </row>
    <row r="27" spans="1:70" x14ac:dyDescent="0.2">
      <c r="A27">
        <v>26</v>
      </c>
      <c r="B27">
        <v>0.101391381</v>
      </c>
      <c r="C27">
        <v>1.706815E-3</v>
      </c>
      <c r="D27">
        <v>0.95068104399999998</v>
      </c>
      <c r="E27">
        <v>0.612121468</v>
      </c>
      <c r="F27">
        <v>296.83409090999999</v>
      </c>
      <c r="G27">
        <v>0.63583318449974902</v>
      </c>
      <c r="H27">
        <v>615.39810609999995</v>
      </c>
      <c r="I27">
        <v>73489.010720000006</v>
      </c>
      <c r="J27">
        <v>2798.356272</v>
      </c>
      <c r="K27">
        <v>238.43402</v>
      </c>
      <c r="L27">
        <v>88.556351370000002</v>
      </c>
      <c r="M27">
        <v>193682.3112</v>
      </c>
      <c r="N27">
        <v>10550.788860000001</v>
      </c>
      <c r="O27">
        <v>7835.0291020000004</v>
      </c>
      <c r="P27">
        <v>357.63148430000001</v>
      </c>
      <c r="Q27">
        <v>87.965430850000004</v>
      </c>
      <c r="R27">
        <v>18.010137060000002</v>
      </c>
      <c r="S27">
        <v>0.30820196900000002</v>
      </c>
      <c r="T27">
        <v>17.585277520000002</v>
      </c>
      <c r="U27">
        <v>-0.20336138100000001</v>
      </c>
      <c r="V27">
        <v>0.35446948099999998</v>
      </c>
      <c r="W27">
        <v>-0.98376762200000001</v>
      </c>
      <c r="X27">
        <v>8.7928380350000008</v>
      </c>
      <c r="Y27">
        <v>1.0364269909999999</v>
      </c>
      <c r="Z27">
        <v>8.7928179340000003</v>
      </c>
      <c r="AA27">
        <v>30.475493029999999</v>
      </c>
      <c r="AB27">
        <v>17.636652940000001</v>
      </c>
      <c r="AC27">
        <v>4.2288270000000001E-3</v>
      </c>
      <c r="AD27">
        <v>17.585274640000002</v>
      </c>
      <c r="AE27">
        <v>-3.9119718200000002</v>
      </c>
      <c r="AF27">
        <v>0.395672578</v>
      </c>
      <c r="AG27">
        <v>-1.383828992</v>
      </c>
      <c r="AH27">
        <v>0.44634476699999998</v>
      </c>
    </row>
    <row r="28" spans="1:70" x14ac:dyDescent="0.2">
      <c r="A28">
        <v>27</v>
      </c>
      <c r="B28">
        <v>0.10132471999999999</v>
      </c>
      <c r="C28">
        <v>5.7576160000000001E-3</v>
      </c>
      <c r="D28">
        <v>0.99456836599999998</v>
      </c>
      <c r="E28">
        <v>0.61200595499999999</v>
      </c>
      <c r="F28">
        <v>298.40479452</v>
      </c>
      <c r="G28">
        <v>0.6680570926158369</v>
      </c>
      <c r="H28">
        <v>634.61575340000002</v>
      </c>
      <c r="I28">
        <v>74851.195640000005</v>
      </c>
      <c r="J28">
        <v>2984.1101279999998</v>
      </c>
      <c r="K28">
        <v>933.36184000000003</v>
      </c>
      <c r="L28">
        <v>102.4953618</v>
      </c>
      <c r="M28">
        <v>209588.3082</v>
      </c>
      <c r="N28">
        <v>11784.969300000001</v>
      </c>
      <c r="O28">
        <v>7851.95838</v>
      </c>
      <c r="P28">
        <v>380.09132640000001</v>
      </c>
      <c r="Q28">
        <v>28.130024809999998</v>
      </c>
      <c r="R28">
        <v>18.57837748</v>
      </c>
      <c r="S28">
        <v>5.691977123</v>
      </c>
      <c r="T28">
        <v>18.533431740000001</v>
      </c>
      <c r="U28">
        <v>0.49030658700000002</v>
      </c>
      <c r="V28">
        <v>0.372741196</v>
      </c>
      <c r="W28">
        <v>-0.63017137599999995</v>
      </c>
      <c r="X28">
        <v>9.2658687900000007</v>
      </c>
      <c r="Y28">
        <v>1.8080740000000001E-2</v>
      </c>
      <c r="Z28">
        <v>9.2658143969999998</v>
      </c>
      <c r="AA28">
        <v>28.852613300000002</v>
      </c>
      <c r="AB28">
        <v>18.580815699999999</v>
      </c>
      <c r="AC28">
        <v>0.101622772</v>
      </c>
      <c r="AD28">
        <v>18.531536859999999</v>
      </c>
      <c r="AE28">
        <v>-3.0306102699999999</v>
      </c>
      <c r="AF28">
        <v>0.39921699500000002</v>
      </c>
      <c r="AG28">
        <v>0.83701030700000001</v>
      </c>
      <c r="AH28">
        <v>0.46599102999999997</v>
      </c>
      <c r="BH28" s="3"/>
      <c r="BI28" s="3"/>
    </row>
    <row r="29" spans="1:70" x14ac:dyDescent="0.2">
      <c r="A29">
        <v>28</v>
      </c>
      <c r="B29">
        <v>0.10132471999999999</v>
      </c>
      <c r="C29">
        <v>5.7702120000000003E-3</v>
      </c>
      <c r="D29">
        <v>0.99804352399999996</v>
      </c>
      <c r="E29">
        <v>0.61217253599999999</v>
      </c>
      <c r="F29">
        <v>298.51138613999996</v>
      </c>
      <c r="G29">
        <v>0.66649038901029367</v>
      </c>
      <c r="H29">
        <v>637.26221120000002</v>
      </c>
      <c r="I29">
        <v>74851.195640000005</v>
      </c>
      <c r="J29">
        <v>2984.1101279999998</v>
      </c>
      <c r="K29">
        <v>1053.6552839999999</v>
      </c>
      <c r="L29">
        <v>104.9131556</v>
      </c>
      <c r="M29">
        <v>203308.83590000001</v>
      </c>
      <c r="N29">
        <v>11534.31763</v>
      </c>
      <c r="O29">
        <v>7535.8294470000001</v>
      </c>
      <c r="P29">
        <v>365.66748009999998</v>
      </c>
      <c r="Q29">
        <v>25.208796360000001</v>
      </c>
      <c r="R29">
        <v>18.542064440000001</v>
      </c>
      <c r="S29">
        <v>6.0837058800000001</v>
      </c>
      <c r="T29">
        <v>18.50657021</v>
      </c>
      <c r="U29">
        <v>0.50944500999999998</v>
      </c>
      <c r="V29">
        <v>0.37225307400000002</v>
      </c>
      <c r="W29">
        <v>-0.83431037200000002</v>
      </c>
      <c r="X29">
        <v>9.2523384469999996</v>
      </c>
      <c r="Y29">
        <v>-0.13295891400000001</v>
      </c>
      <c r="Z29">
        <v>9.2522498609999992</v>
      </c>
      <c r="AA29">
        <v>25.36951183</v>
      </c>
      <c r="AB29">
        <v>18.54254662</v>
      </c>
      <c r="AC29">
        <v>7.4985729000000001E-2</v>
      </c>
      <c r="AD29">
        <v>18.504400029999999</v>
      </c>
      <c r="AE29">
        <v>-4.1725572379999996</v>
      </c>
      <c r="AF29">
        <v>0.42110840700000002</v>
      </c>
      <c r="AG29">
        <v>0.80364592700000004</v>
      </c>
      <c r="AH29">
        <v>0.46519445999999998</v>
      </c>
      <c r="BH29" s="3"/>
      <c r="BI29" s="3"/>
    </row>
    <row r="30" spans="1:70" x14ac:dyDescent="0.2">
      <c r="A30">
        <v>29</v>
      </c>
      <c r="B30">
        <v>0.101391381</v>
      </c>
      <c r="C30">
        <v>1.7308060000000001E-3</v>
      </c>
      <c r="D30">
        <v>0.99917909800000004</v>
      </c>
      <c r="E30">
        <v>0.61193703899999996</v>
      </c>
      <c r="F30">
        <v>296.93557691999996</v>
      </c>
      <c r="G30">
        <v>0.66330620136767227</v>
      </c>
      <c r="H30">
        <v>634.72147440000003</v>
      </c>
      <c r="I30">
        <v>75856.780939999997</v>
      </c>
      <c r="J30">
        <v>2807.2589830000002</v>
      </c>
      <c r="K30">
        <v>1139.209912</v>
      </c>
      <c r="L30">
        <v>100.5081498</v>
      </c>
      <c r="M30">
        <v>202836.3898</v>
      </c>
      <c r="N30">
        <v>10727.538979999999</v>
      </c>
      <c r="O30">
        <v>7685.8136640000002</v>
      </c>
      <c r="P30">
        <v>344.99338039999998</v>
      </c>
      <c r="Q30">
        <v>21.346381820000001</v>
      </c>
      <c r="R30">
        <v>17.52350577</v>
      </c>
      <c r="S30">
        <v>7.7003545840000003</v>
      </c>
      <c r="T30">
        <v>17.502259200000001</v>
      </c>
      <c r="U30">
        <v>-0.30453981800000002</v>
      </c>
      <c r="V30">
        <v>0.352934003</v>
      </c>
      <c r="W30">
        <v>-1.1983023660000001</v>
      </c>
      <c r="X30">
        <v>8.7498063689999999</v>
      </c>
      <c r="Y30">
        <v>0.98960686799999997</v>
      </c>
      <c r="Z30">
        <v>8.7497288139999991</v>
      </c>
      <c r="AA30">
        <v>17.90453226</v>
      </c>
      <c r="AB30">
        <v>17.516259359999999</v>
      </c>
      <c r="AC30">
        <v>-1.0597041999999999E-2</v>
      </c>
      <c r="AD30">
        <v>17.49911535</v>
      </c>
      <c r="AE30">
        <v>-3.810631334</v>
      </c>
      <c r="AF30">
        <v>0.390587921</v>
      </c>
      <c r="AG30">
        <v>-2.3752626509999999</v>
      </c>
      <c r="AH30">
        <v>0.452098108</v>
      </c>
      <c r="BH30" s="3"/>
      <c r="BI30" s="4"/>
    </row>
    <row r="31" spans="1:70" x14ac:dyDescent="0.2">
      <c r="A31">
        <v>30</v>
      </c>
      <c r="B31">
        <v>0.101391381</v>
      </c>
      <c r="C31">
        <v>1.7418990000000001E-3</v>
      </c>
      <c r="D31">
        <v>1.0000645690000001</v>
      </c>
      <c r="E31">
        <v>0.61228226600000002</v>
      </c>
      <c r="F31">
        <v>296.98461537999998</v>
      </c>
      <c r="G31">
        <v>0.66361978339028416</v>
      </c>
      <c r="H31">
        <v>630.74358970000003</v>
      </c>
      <c r="I31">
        <v>75856.780939999997</v>
      </c>
      <c r="J31">
        <v>2807.2589830000002</v>
      </c>
      <c r="K31">
        <v>1180.761184</v>
      </c>
      <c r="L31">
        <v>101.34894180000001</v>
      </c>
      <c r="M31">
        <v>207834.50020000001</v>
      </c>
      <c r="N31">
        <v>10892.501829999999</v>
      </c>
      <c r="O31">
        <v>7806.0554549999997</v>
      </c>
      <c r="P31">
        <v>349.4574599</v>
      </c>
      <c r="Q31">
        <v>19.841715820000001</v>
      </c>
      <c r="R31">
        <v>17.517083410000001</v>
      </c>
      <c r="S31">
        <v>7.869862532</v>
      </c>
      <c r="T31">
        <v>17.499362720000001</v>
      </c>
      <c r="U31">
        <v>-0.437799938</v>
      </c>
      <c r="V31">
        <v>0.353179091</v>
      </c>
      <c r="W31">
        <v>-0.67664020199999997</v>
      </c>
      <c r="X31">
        <v>8.7481809659999996</v>
      </c>
      <c r="Y31">
        <v>0.99127841500000002</v>
      </c>
      <c r="Z31">
        <v>8.7482156910000004</v>
      </c>
      <c r="AA31">
        <v>19.474672479999999</v>
      </c>
      <c r="AB31">
        <v>17.516311980000001</v>
      </c>
      <c r="AC31">
        <v>1.5041059000000001E-2</v>
      </c>
      <c r="AD31">
        <v>17.496088960000002</v>
      </c>
      <c r="AE31">
        <v>-2.816832384</v>
      </c>
      <c r="AF31">
        <v>0.37392586500000002</v>
      </c>
      <c r="AG31">
        <v>-2.2963277600000001</v>
      </c>
      <c r="AH31">
        <v>0.45119605699999998</v>
      </c>
      <c r="BH31" s="3"/>
      <c r="BI31" s="4"/>
    </row>
    <row r="32" spans="1:70" x14ac:dyDescent="0.2">
      <c r="A32">
        <v>31</v>
      </c>
      <c r="B32">
        <v>0.101391381</v>
      </c>
      <c r="C32">
        <v>1.7937910000000001E-3</v>
      </c>
      <c r="D32">
        <v>1.0472730640000001</v>
      </c>
      <c r="E32">
        <v>0.61219258300000001</v>
      </c>
      <c r="F32">
        <v>296.12162161999998</v>
      </c>
      <c r="G32">
        <v>0.67233953584467554</v>
      </c>
      <c r="H32">
        <v>635.01936939999996</v>
      </c>
      <c r="I32">
        <v>72086.626369999998</v>
      </c>
      <c r="J32">
        <v>2654.0323360000002</v>
      </c>
      <c r="K32">
        <v>7953.0731880000003</v>
      </c>
      <c r="L32">
        <v>344.21453609999998</v>
      </c>
      <c r="M32">
        <v>210054.95939999999</v>
      </c>
      <c r="N32">
        <v>10595.288210000001</v>
      </c>
      <c r="O32">
        <v>7276.2909060000002</v>
      </c>
      <c r="P32">
        <v>316.73988739999999</v>
      </c>
      <c r="Q32">
        <v>4.4281329639999996</v>
      </c>
      <c r="R32">
        <v>16.78705497</v>
      </c>
      <c r="S32">
        <v>10.558621949999999</v>
      </c>
      <c r="T32">
        <v>16.791824559999998</v>
      </c>
      <c r="U32">
        <v>1.7665035760000001</v>
      </c>
      <c r="V32">
        <v>0.34547419600000001</v>
      </c>
      <c r="W32">
        <v>-0.87177703600000001</v>
      </c>
      <c r="X32">
        <v>8.3931990919999997</v>
      </c>
      <c r="Y32">
        <v>-0.10849112</v>
      </c>
      <c r="Z32">
        <v>8.3931078200000009</v>
      </c>
      <c r="AA32">
        <v>2.4849480439999998</v>
      </c>
      <c r="AB32">
        <v>16.786366220000001</v>
      </c>
      <c r="AC32">
        <v>0.126749745</v>
      </c>
      <c r="AD32">
        <v>16.786062680000001</v>
      </c>
      <c r="AE32">
        <v>-2.7113669420000002</v>
      </c>
      <c r="AF32">
        <v>0.35785667599999998</v>
      </c>
      <c r="AG32">
        <v>-1.4397084840000001</v>
      </c>
      <c r="AH32">
        <v>0.42638351600000002</v>
      </c>
      <c r="BH32" s="3"/>
      <c r="BI32" s="4"/>
    </row>
    <row r="33" spans="1:61" x14ac:dyDescent="0.2">
      <c r="A33">
        <v>32</v>
      </c>
      <c r="B33">
        <v>0.10132471999999999</v>
      </c>
      <c r="C33">
        <v>6.099162E-3</v>
      </c>
      <c r="D33">
        <v>1.0485674330000001</v>
      </c>
      <c r="E33">
        <v>0.61215957899999995</v>
      </c>
      <c r="F33">
        <v>298.69038461999997</v>
      </c>
      <c r="G33">
        <v>0.66951125989920668</v>
      </c>
      <c r="H33">
        <v>636.06987179999999</v>
      </c>
      <c r="I33">
        <v>71916.277400000006</v>
      </c>
      <c r="J33">
        <v>2943.04115</v>
      </c>
      <c r="K33">
        <v>6869.804693</v>
      </c>
      <c r="L33">
        <v>340.30112659999998</v>
      </c>
      <c r="M33">
        <v>205726.40580000001</v>
      </c>
      <c r="N33">
        <v>11760.46386</v>
      </c>
      <c r="O33">
        <v>7118.8802669999995</v>
      </c>
      <c r="P33">
        <v>351.73728679999999</v>
      </c>
      <c r="Q33">
        <v>4.7105035519999996</v>
      </c>
      <c r="R33">
        <v>18.555758919999999</v>
      </c>
      <c r="S33">
        <v>10.60280685</v>
      </c>
      <c r="T33">
        <v>18.561239799999999</v>
      </c>
      <c r="U33">
        <v>1.20855457</v>
      </c>
      <c r="V33">
        <v>0.37660380199999999</v>
      </c>
      <c r="W33">
        <v>-0.814780324</v>
      </c>
      <c r="X33">
        <v>9.2773546059999994</v>
      </c>
      <c r="Y33">
        <v>5.6382237000000002E-2</v>
      </c>
      <c r="Z33">
        <v>9.2772615960000007</v>
      </c>
      <c r="AA33">
        <v>2.236959562</v>
      </c>
      <c r="AB33">
        <v>18.554724279999999</v>
      </c>
      <c r="AC33">
        <v>0.22219687299999999</v>
      </c>
      <c r="AD33">
        <v>18.55443503</v>
      </c>
      <c r="AE33">
        <v>-4.2031885679999998</v>
      </c>
      <c r="AF33">
        <v>0.42431134599999998</v>
      </c>
      <c r="AG33">
        <v>0.54835524499999999</v>
      </c>
      <c r="AH33">
        <v>0.46564588299999998</v>
      </c>
      <c r="BH33" s="3"/>
      <c r="BI33" s="4"/>
    </row>
    <row r="34" spans="1:61" x14ac:dyDescent="0.2">
      <c r="A34">
        <v>33</v>
      </c>
      <c r="B34">
        <v>0.101391381</v>
      </c>
      <c r="C34">
        <v>1.800545E-3</v>
      </c>
      <c r="D34">
        <v>1.048772424</v>
      </c>
      <c r="E34">
        <v>0.61219529699999997</v>
      </c>
      <c r="F34">
        <v>296.0673913</v>
      </c>
      <c r="G34">
        <v>0.67138156691688577</v>
      </c>
      <c r="H34">
        <v>633.58140100000003</v>
      </c>
      <c r="I34">
        <v>71776.06005</v>
      </c>
      <c r="J34">
        <v>2654.245449</v>
      </c>
      <c r="K34">
        <v>8166.4232519999996</v>
      </c>
      <c r="L34">
        <v>353.48235690000001</v>
      </c>
      <c r="M34">
        <v>210142.54939999999</v>
      </c>
      <c r="N34">
        <v>10612.62427</v>
      </c>
      <c r="O34">
        <v>7271.9828520000001</v>
      </c>
      <c r="P34">
        <v>317.07731330000001</v>
      </c>
      <c r="Q34">
        <v>3.5368428249999999</v>
      </c>
      <c r="R34">
        <v>16.796172559999999</v>
      </c>
      <c r="S34">
        <v>10.46493317</v>
      </c>
      <c r="T34">
        <v>16.80121759</v>
      </c>
      <c r="U34">
        <v>1.9648287609999999</v>
      </c>
      <c r="V34">
        <v>0.34748227799999998</v>
      </c>
      <c r="W34">
        <v>-0.93075895799999997</v>
      </c>
      <c r="X34">
        <v>8.3979530090000001</v>
      </c>
      <c r="Y34">
        <v>-0.118810098</v>
      </c>
      <c r="Z34">
        <v>8.3978494020000003</v>
      </c>
      <c r="AA34">
        <v>1.901250082</v>
      </c>
      <c r="AB34">
        <v>16.795718470000001</v>
      </c>
      <c r="AC34">
        <v>3.5136589000000003E-2</v>
      </c>
      <c r="AD34">
        <v>16.795544280000001</v>
      </c>
      <c r="AE34">
        <v>-2.7206088510000002</v>
      </c>
      <c r="AF34">
        <v>0.358262731</v>
      </c>
      <c r="AG34">
        <v>-1.4088381270000001</v>
      </c>
      <c r="AH34">
        <v>0.42646033</v>
      </c>
      <c r="AQ34" s="2"/>
      <c r="AR34" s="2"/>
      <c r="BH34" s="3"/>
      <c r="BI34" s="4"/>
    </row>
    <row r="35" spans="1:61" x14ac:dyDescent="0.2">
      <c r="A35">
        <v>34</v>
      </c>
      <c r="B35">
        <v>0.101391381</v>
      </c>
      <c r="C35">
        <v>1.800989E-3</v>
      </c>
      <c r="D35">
        <v>1.049489919</v>
      </c>
      <c r="E35">
        <v>0.61215090599999999</v>
      </c>
      <c r="F35">
        <v>296.13166666999996</v>
      </c>
      <c r="G35">
        <v>0.67115392130970275</v>
      </c>
      <c r="H35">
        <v>636.70666670000003</v>
      </c>
      <c r="I35">
        <v>72086.626369999998</v>
      </c>
      <c r="J35">
        <v>2654.0323360000002</v>
      </c>
      <c r="K35">
        <v>8221.3141199999991</v>
      </c>
      <c r="L35">
        <v>355.81820399999998</v>
      </c>
      <c r="M35">
        <v>206594.32709999999</v>
      </c>
      <c r="N35">
        <v>10489.245870000001</v>
      </c>
      <c r="O35">
        <v>7098.461886</v>
      </c>
      <c r="P35">
        <v>310.12496340000001</v>
      </c>
      <c r="Q35">
        <v>3.3256725490000001</v>
      </c>
      <c r="R35">
        <v>16.787168950000002</v>
      </c>
      <c r="S35">
        <v>10.382103969999999</v>
      </c>
      <c r="T35">
        <v>16.792205710000001</v>
      </c>
      <c r="U35">
        <v>1.7881192690000001</v>
      </c>
      <c r="V35">
        <v>0.34570471000000003</v>
      </c>
      <c r="W35">
        <v>-0.99465919999999997</v>
      </c>
      <c r="X35">
        <v>8.3935011619999997</v>
      </c>
      <c r="Y35">
        <v>-0.12885897499999999</v>
      </c>
      <c r="Z35">
        <v>8.3933842070000004</v>
      </c>
      <c r="AA35">
        <v>1.2965578419999999</v>
      </c>
      <c r="AB35">
        <v>16.78669172</v>
      </c>
      <c r="AC35">
        <v>0.20723677200000001</v>
      </c>
      <c r="AD35">
        <v>16.786614499999999</v>
      </c>
      <c r="AE35">
        <v>-3.6103477449999999</v>
      </c>
      <c r="AF35">
        <v>0.37205634599999998</v>
      </c>
      <c r="AG35">
        <v>-1.499332133</v>
      </c>
      <c r="AH35">
        <v>0.42679719700000002</v>
      </c>
      <c r="AQ35" s="2"/>
      <c r="AR35" s="2"/>
      <c r="BH35" s="3"/>
      <c r="BI35" s="4"/>
    </row>
    <row r="36" spans="1:61" x14ac:dyDescent="0.2">
      <c r="A36">
        <v>37</v>
      </c>
      <c r="B36">
        <v>0.10132471999999999</v>
      </c>
      <c r="C36">
        <v>6.6309059999999998E-3</v>
      </c>
      <c r="D36">
        <v>1.097657063</v>
      </c>
      <c r="E36">
        <v>0.61173876699999996</v>
      </c>
      <c r="F36">
        <v>298.80816326999997</v>
      </c>
      <c r="G36">
        <v>0.64660047127924314</v>
      </c>
      <c r="H36">
        <v>641.0887755</v>
      </c>
      <c r="I36">
        <v>66759.60961</v>
      </c>
      <c r="J36">
        <v>2912.2988409999998</v>
      </c>
      <c r="K36">
        <v>14327.42589</v>
      </c>
      <c r="L36">
        <v>713.23638600000004</v>
      </c>
      <c r="M36">
        <v>212189.92430000001</v>
      </c>
      <c r="N36">
        <v>12351.720009999999</v>
      </c>
      <c r="O36">
        <v>6688.6878450000004</v>
      </c>
      <c r="P36">
        <v>343.09812190000002</v>
      </c>
      <c r="Q36">
        <v>3.8028743359999999</v>
      </c>
      <c r="R36">
        <v>18.716017529999998</v>
      </c>
      <c r="S36">
        <v>8.0511982759999992</v>
      </c>
      <c r="T36">
        <v>18.719254360000001</v>
      </c>
      <c r="U36">
        <v>1.706475752</v>
      </c>
      <c r="V36">
        <v>0.38427514699999998</v>
      </c>
      <c r="W36">
        <v>-0.631414001</v>
      </c>
      <c r="X36">
        <v>9.3576624600000002</v>
      </c>
      <c r="Y36">
        <v>0.30697712199999999</v>
      </c>
      <c r="Z36">
        <v>9.35760535</v>
      </c>
      <c r="AA36">
        <v>2.2389133700000001</v>
      </c>
      <c r="AB36">
        <v>18.71541728</v>
      </c>
      <c r="AC36">
        <v>0.226226704</v>
      </c>
      <c r="AD36">
        <v>18.715113200000001</v>
      </c>
      <c r="AE36">
        <v>-3.1150778300000002</v>
      </c>
      <c r="AF36">
        <v>0.40729662300000002</v>
      </c>
      <c r="AG36">
        <v>0.52510946800000002</v>
      </c>
      <c r="AH36">
        <v>0.469537912</v>
      </c>
      <c r="AQ36" s="2"/>
      <c r="AR36" s="2"/>
      <c r="BH36" s="3"/>
      <c r="BI36" s="4"/>
    </row>
    <row r="37" spans="1:61" x14ac:dyDescent="0.2">
      <c r="A37">
        <v>38</v>
      </c>
      <c r="B37">
        <v>0.101391381</v>
      </c>
      <c r="C37">
        <v>1.9652659999999998E-3</v>
      </c>
      <c r="D37">
        <v>1.099072005</v>
      </c>
      <c r="E37">
        <v>0.61224354800000003</v>
      </c>
      <c r="F37">
        <v>296.32160493999999</v>
      </c>
      <c r="G37">
        <v>0.64861739298440635</v>
      </c>
      <c r="H37">
        <v>636.85411520000002</v>
      </c>
      <c r="I37">
        <v>66091.625820000001</v>
      </c>
      <c r="J37">
        <v>2626.9219499999999</v>
      </c>
      <c r="K37">
        <v>15938.61087</v>
      </c>
      <c r="L37">
        <v>693.61714959999995</v>
      </c>
      <c r="M37">
        <v>209348.46590000001</v>
      </c>
      <c r="N37">
        <v>10772.48777</v>
      </c>
      <c r="O37">
        <v>6504.1668129999998</v>
      </c>
      <c r="P37">
        <v>293.15593009999998</v>
      </c>
      <c r="Q37">
        <v>2.8939443599999999</v>
      </c>
      <c r="R37">
        <v>16.720831520000001</v>
      </c>
      <c r="S37">
        <v>7.9566829730000004</v>
      </c>
      <c r="T37">
        <v>16.723838870000002</v>
      </c>
      <c r="U37">
        <v>2.2492051200000001</v>
      </c>
      <c r="V37">
        <v>0.34909938400000001</v>
      </c>
      <c r="W37">
        <v>-0.67290401300000002</v>
      </c>
      <c r="X37">
        <v>8.3603303839999992</v>
      </c>
      <c r="Y37">
        <v>-7.4459704000000002E-2</v>
      </c>
      <c r="Z37">
        <v>8.3602667119999996</v>
      </c>
      <c r="AA37">
        <v>2.0870329280000002</v>
      </c>
      <c r="AB37">
        <v>16.72061648</v>
      </c>
      <c r="AC37">
        <v>0.190660147</v>
      </c>
      <c r="AD37">
        <v>16.720397200000001</v>
      </c>
      <c r="AE37">
        <v>-2.7853707929999998</v>
      </c>
      <c r="AF37">
        <v>0.35894627499999998</v>
      </c>
      <c r="AG37">
        <v>-1.5857230609999999</v>
      </c>
      <c r="AH37">
        <v>0.42602610299999999</v>
      </c>
      <c r="AQ37" s="2"/>
      <c r="AR37" s="2"/>
      <c r="BH37" s="3"/>
      <c r="BI37" s="4"/>
    </row>
    <row r="38" spans="1:61" x14ac:dyDescent="0.2">
      <c r="A38">
        <v>39</v>
      </c>
      <c r="B38">
        <v>0.10132471999999999</v>
      </c>
      <c r="C38">
        <v>6.6701649999999996E-3</v>
      </c>
      <c r="D38">
        <v>1.100358465</v>
      </c>
      <c r="E38">
        <v>0.61174189099999998</v>
      </c>
      <c r="F38">
        <v>298.83828828999998</v>
      </c>
      <c r="G38">
        <v>0.64548222708295488</v>
      </c>
      <c r="H38">
        <v>643.31816819999995</v>
      </c>
      <c r="I38">
        <v>66759.60961</v>
      </c>
      <c r="J38">
        <v>2912.2988409999998</v>
      </c>
      <c r="K38">
        <v>14539.68449</v>
      </c>
      <c r="L38">
        <v>724.32091230000003</v>
      </c>
      <c r="M38">
        <v>205602.94750000001</v>
      </c>
      <c r="N38">
        <v>12081.16749</v>
      </c>
      <c r="O38">
        <v>6463.2141300000003</v>
      </c>
      <c r="P38">
        <v>332.67871009999999</v>
      </c>
      <c r="Q38">
        <v>3.6613402069999998</v>
      </c>
      <c r="R38">
        <v>18.69091053</v>
      </c>
      <c r="S38">
        <v>8.0183508969999995</v>
      </c>
      <c r="T38">
        <v>18.694191849999999</v>
      </c>
      <c r="U38">
        <v>2.0180642780000002</v>
      </c>
      <c r="V38">
        <v>0.38733903600000003</v>
      </c>
      <c r="W38">
        <v>-1.1582974989999999</v>
      </c>
      <c r="X38">
        <v>9.3452743770000009</v>
      </c>
      <c r="Y38">
        <v>-5.8236620000000003E-3</v>
      </c>
      <c r="Z38">
        <v>9.3450777239999994</v>
      </c>
      <c r="AA38">
        <v>1.4381889450000001</v>
      </c>
      <c r="AB38">
        <v>18.690191110000001</v>
      </c>
      <c r="AC38">
        <v>0.228839826</v>
      </c>
      <c r="AD38">
        <v>18.690070760000001</v>
      </c>
      <c r="AE38">
        <v>-4.30361014</v>
      </c>
      <c r="AF38">
        <v>0.43300549500000002</v>
      </c>
      <c r="AG38">
        <v>0.51403181799999997</v>
      </c>
      <c r="AH38">
        <v>0.46888996399999999</v>
      </c>
      <c r="AQ38" s="2"/>
      <c r="AR38" s="2"/>
      <c r="BH38" s="3"/>
      <c r="BI38" s="4"/>
    </row>
    <row r="39" spans="1:61" x14ac:dyDescent="0.2">
      <c r="A39">
        <v>40</v>
      </c>
      <c r="B39">
        <v>0.101391381</v>
      </c>
      <c r="C39">
        <v>1.972124E-3</v>
      </c>
      <c r="D39">
        <v>1.1005881449999999</v>
      </c>
      <c r="E39">
        <v>0.612225295</v>
      </c>
      <c r="F39">
        <v>296.29399999999998</v>
      </c>
      <c r="G39">
        <v>0.64782773773471614</v>
      </c>
      <c r="H39">
        <v>629.52911110000002</v>
      </c>
      <c r="I39">
        <v>66091.625820000001</v>
      </c>
      <c r="J39">
        <v>2626.9219499999999</v>
      </c>
      <c r="K39">
        <v>15988.123320000001</v>
      </c>
      <c r="L39">
        <v>696.86273730000005</v>
      </c>
      <c r="M39">
        <v>205333.03390000001</v>
      </c>
      <c r="N39">
        <v>10637.51642</v>
      </c>
      <c r="O39">
        <v>6383.0942429999996</v>
      </c>
      <c r="P39">
        <v>288.56611459999999</v>
      </c>
      <c r="Q39">
        <v>3.5844584209999999</v>
      </c>
      <c r="R39">
        <v>16.710967780000001</v>
      </c>
      <c r="S39">
        <v>8.1600515750000007</v>
      </c>
      <c r="T39">
        <v>16.713925669999998</v>
      </c>
      <c r="U39">
        <v>2.2969521959999999</v>
      </c>
      <c r="V39">
        <v>0.34950709000000002</v>
      </c>
      <c r="W39">
        <v>-1.035946558</v>
      </c>
      <c r="X39">
        <v>8.3553543379999997</v>
      </c>
      <c r="Y39">
        <v>-0.26130036600000001</v>
      </c>
      <c r="Z39">
        <v>8.3552239420000003</v>
      </c>
      <c r="AA39">
        <v>0.94736452900000001</v>
      </c>
      <c r="AB39">
        <v>16.710328499999999</v>
      </c>
      <c r="AC39">
        <v>0.132795477</v>
      </c>
      <c r="AD39">
        <v>16.710288559999999</v>
      </c>
      <c r="AE39">
        <v>-3.6707298709999998</v>
      </c>
      <c r="AF39">
        <v>0.37389413799999999</v>
      </c>
      <c r="AG39">
        <v>-1.496124614</v>
      </c>
      <c r="AH39">
        <v>0.42514763100000003</v>
      </c>
      <c r="AQ39" s="2"/>
      <c r="AR39" s="2"/>
      <c r="BH39" s="3"/>
      <c r="BI39" s="4"/>
    </row>
    <row r="40" spans="1:61" x14ac:dyDescent="0.2">
      <c r="A40">
        <v>41</v>
      </c>
      <c r="B40">
        <v>0.10132471999999999</v>
      </c>
      <c r="C40">
        <v>7.4793209999999997E-3</v>
      </c>
      <c r="D40">
        <v>1.147348641</v>
      </c>
      <c r="E40">
        <v>0.61192628100000002</v>
      </c>
      <c r="F40">
        <v>298.82249999999999</v>
      </c>
      <c r="G40">
        <v>0.60121546198988962</v>
      </c>
      <c r="H40">
        <v>639.4916667</v>
      </c>
      <c r="I40">
        <v>61463.219089999999</v>
      </c>
      <c r="J40">
        <v>2858.6926939999998</v>
      </c>
      <c r="K40">
        <v>20108.275559999998</v>
      </c>
      <c r="L40">
        <v>1012.207164</v>
      </c>
      <c r="M40">
        <v>211388.42300000001</v>
      </c>
      <c r="N40">
        <v>12438.32944</v>
      </c>
      <c r="O40">
        <v>5739.8964660000001</v>
      </c>
      <c r="P40">
        <v>302.3850698</v>
      </c>
      <c r="Q40">
        <v>3.1012973009999998</v>
      </c>
      <c r="R40">
        <v>18.613987999999999</v>
      </c>
      <c r="S40">
        <v>6.8824615519999996</v>
      </c>
      <c r="T40">
        <v>18.616491100000001</v>
      </c>
      <c r="U40">
        <v>1.9388524229999999</v>
      </c>
      <c r="V40">
        <v>0.38493354400000002</v>
      </c>
      <c r="W40">
        <v>-0.216676008</v>
      </c>
      <c r="X40">
        <v>9.3067392239999993</v>
      </c>
      <c r="Y40">
        <v>0.26643633300000003</v>
      </c>
      <c r="Z40">
        <v>9.3067311020000005</v>
      </c>
      <c r="AA40">
        <v>2.2757633080000002</v>
      </c>
      <c r="AB40">
        <v>18.61369813</v>
      </c>
      <c r="AC40">
        <v>0.15645447000000001</v>
      </c>
      <c r="AD40">
        <v>18.613375170000001</v>
      </c>
      <c r="AE40">
        <v>-3.1502019130000001</v>
      </c>
      <c r="AF40">
        <v>0.40729742000000002</v>
      </c>
      <c r="AG40">
        <v>0.47315190899999998</v>
      </c>
      <c r="AH40">
        <v>0.46678273999999997</v>
      </c>
      <c r="AQ40" s="2"/>
      <c r="AR40" s="2"/>
      <c r="BH40" s="3"/>
      <c r="BI40" s="4"/>
    </row>
    <row r="41" spans="1:61" x14ac:dyDescent="0.2">
      <c r="A41">
        <v>42</v>
      </c>
      <c r="B41">
        <v>0.10132471999999999</v>
      </c>
      <c r="C41">
        <v>7.5609709999999997E-3</v>
      </c>
      <c r="D41">
        <v>1.147925136</v>
      </c>
      <c r="E41">
        <v>0.61192232300000005</v>
      </c>
      <c r="F41">
        <v>298.81282050999999</v>
      </c>
      <c r="G41">
        <v>0.60093770226116761</v>
      </c>
      <c r="H41">
        <v>636.59658119999995</v>
      </c>
      <c r="I41">
        <v>61463.219089999999</v>
      </c>
      <c r="J41">
        <v>1073.644708</v>
      </c>
      <c r="K41">
        <v>19745.19123</v>
      </c>
      <c r="L41">
        <v>438.70110529999999</v>
      </c>
      <c r="M41">
        <v>204200.03279999999</v>
      </c>
      <c r="N41">
        <v>7894.1632090000003</v>
      </c>
      <c r="O41">
        <v>5584.8654159999996</v>
      </c>
      <c r="P41">
        <v>152.99562460000001</v>
      </c>
      <c r="Q41">
        <v>3.82022401</v>
      </c>
      <c r="R41">
        <v>18.662639680000002</v>
      </c>
      <c r="S41">
        <v>6.9479169799999996</v>
      </c>
      <c r="T41">
        <v>18.663063480000002</v>
      </c>
      <c r="U41">
        <v>2.180343648</v>
      </c>
      <c r="V41">
        <v>0.37624059199999998</v>
      </c>
      <c r="W41">
        <v>-0.54561229700000002</v>
      </c>
      <c r="X41">
        <v>9.3312382310000004</v>
      </c>
      <c r="Y41">
        <v>1.4234933E-2</v>
      </c>
      <c r="Z41">
        <v>9.3312301909999995</v>
      </c>
      <c r="AA41">
        <v>1.4451691369999999</v>
      </c>
      <c r="AB41">
        <v>18.66248289</v>
      </c>
      <c r="AC41">
        <v>0.14629345399999999</v>
      </c>
      <c r="AD41">
        <v>18.662457400000001</v>
      </c>
      <c r="AE41">
        <v>-4.3575701650000003</v>
      </c>
      <c r="AF41">
        <v>0.385202247</v>
      </c>
      <c r="AG41">
        <v>0.48098913700000001</v>
      </c>
      <c r="AH41">
        <v>0.46671184399999999</v>
      </c>
      <c r="AQ41" s="2"/>
      <c r="AR41" s="2"/>
      <c r="BH41" s="3"/>
      <c r="BI41" s="4"/>
    </row>
    <row r="42" spans="1:61" x14ac:dyDescent="0.2">
      <c r="A42">
        <v>43</v>
      </c>
      <c r="B42">
        <v>0.101391381</v>
      </c>
      <c r="C42">
        <v>2.2259630000000001E-3</v>
      </c>
      <c r="D42">
        <v>1.1494413080000001</v>
      </c>
      <c r="E42">
        <v>0.61215858400000001</v>
      </c>
      <c r="F42">
        <v>296.50742573999997</v>
      </c>
      <c r="G42">
        <v>0.60291307161655661</v>
      </c>
      <c r="H42">
        <v>634.44603959999995</v>
      </c>
      <c r="I42">
        <v>61161.062149999998</v>
      </c>
      <c r="J42">
        <v>2547.3221279999998</v>
      </c>
      <c r="K42">
        <v>21369.30963</v>
      </c>
      <c r="L42">
        <v>903.27077710000003</v>
      </c>
      <c r="M42">
        <v>205805.44029999999</v>
      </c>
      <c r="N42">
        <v>10307.429550000001</v>
      </c>
      <c r="O42">
        <v>5429.7462649999998</v>
      </c>
      <c r="P42">
        <v>242.1179727</v>
      </c>
      <c r="Q42">
        <v>3.8035130170000002</v>
      </c>
      <c r="R42">
        <v>15.94714694</v>
      </c>
      <c r="S42">
        <v>6.8764694820000001</v>
      </c>
      <c r="T42">
        <v>15.94892918</v>
      </c>
      <c r="U42">
        <v>2.6648792060000002</v>
      </c>
      <c r="V42">
        <v>0.33823255699999999</v>
      </c>
      <c r="W42">
        <v>-1.119641152</v>
      </c>
      <c r="X42">
        <v>7.9734262549999997</v>
      </c>
      <c r="Y42">
        <v>-0.143960332</v>
      </c>
      <c r="Z42">
        <v>7.9732625979999998</v>
      </c>
      <c r="AA42">
        <v>1.4735564370000001</v>
      </c>
      <c r="AB42">
        <v>15.946495260000001</v>
      </c>
      <c r="AC42">
        <v>0.166514882</v>
      </c>
      <c r="AD42">
        <v>15.94639392</v>
      </c>
      <c r="AE42">
        <v>-3.3142243979999999</v>
      </c>
      <c r="AF42">
        <v>0.35197071800000002</v>
      </c>
      <c r="AG42">
        <v>-1.5612754579999999</v>
      </c>
      <c r="AH42">
        <v>0.406428864</v>
      </c>
      <c r="AQ42" s="2"/>
      <c r="AR42" s="2"/>
      <c r="BH42" s="3"/>
      <c r="BI42" s="4"/>
    </row>
    <row r="43" spans="1:61" x14ac:dyDescent="0.2">
      <c r="A43">
        <v>44</v>
      </c>
      <c r="B43">
        <v>0.101391381</v>
      </c>
      <c r="C43">
        <v>2.2294210000000001E-3</v>
      </c>
      <c r="D43">
        <v>1.150630727</v>
      </c>
      <c r="E43">
        <v>0.61218716799999995</v>
      </c>
      <c r="F43">
        <v>296.43732394</v>
      </c>
      <c r="G43">
        <v>0.60218717363620811</v>
      </c>
      <c r="H43">
        <v>630.93122070000004</v>
      </c>
      <c r="I43">
        <v>61161.062149999998</v>
      </c>
      <c r="J43">
        <v>2547.3221279999998</v>
      </c>
      <c r="K43">
        <v>21771.995019999998</v>
      </c>
      <c r="L43">
        <v>915.85600939999995</v>
      </c>
      <c r="M43">
        <v>209735.31760000001</v>
      </c>
      <c r="N43">
        <v>10408.47298</v>
      </c>
      <c r="O43">
        <v>5483.2579390000001</v>
      </c>
      <c r="P43">
        <v>243.19080779999999</v>
      </c>
      <c r="Q43">
        <v>3.2907454760000001</v>
      </c>
      <c r="R43">
        <v>15.929145139999999</v>
      </c>
      <c r="S43">
        <v>6.512763927</v>
      </c>
      <c r="T43">
        <v>15.93084238</v>
      </c>
      <c r="U43">
        <v>2.3910726590000002</v>
      </c>
      <c r="V43">
        <v>0.33428418700000001</v>
      </c>
      <c r="W43">
        <v>-1.042336438</v>
      </c>
      <c r="X43">
        <v>7.9645037910000003</v>
      </c>
      <c r="Y43">
        <v>1.6832732999999999E-2</v>
      </c>
      <c r="Z43">
        <v>7.9643551869999998</v>
      </c>
      <c r="AA43">
        <v>2.040185363</v>
      </c>
      <c r="AB43">
        <v>15.92879467</v>
      </c>
      <c r="AC43">
        <v>0.103676144</v>
      </c>
      <c r="AD43">
        <v>15.928592180000001</v>
      </c>
      <c r="AE43">
        <v>-2.4243344370000002</v>
      </c>
      <c r="AF43">
        <v>0.33781144499999999</v>
      </c>
      <c r="AG43">
        <v>-1.512648827</v>
      </c>
      <c r="AH43">
        <v>0.40559133600000002</v>
      </c>
      <c r="AQ43" s="2"/>
      <c r="AR43" s="2"/>
      <c r="BH43" s="3"/>
      <c r="BI43" s="3"/>
    </row>
    <row r="44" spans="1:61" x14ac:dyDescent="0.2">
      <c r="A44">
        <v>45</v>
      </c>
      <c r="B44">
        <v>0.10132471999999999</v>
      </c>
      <c r="C44">
        <v>8.8887180000000003E-3</v>
      </c>
      <c r="D44">
        <v>1.1980892679999999</v>
      </c>
      <c r="E44">
        <v>0.61219975199999999</v>
      </c>
      <c r="F44">
        <v>298.84021738999996</v>
      </c>
      <c r="G44">
        <v>0.5379027002628195</v>
      </c>
      <c r="H44">
        <v>629.78043479999997</v>
      </c>
      <c r="I44">
        <v>57070.334179999998</v>
      </c>
      <c r="J44">
        <v>2842.8453930000001</v>
      </c>
      <c r="K44">
        <v>26107.823400000001</v>
      </c>
      <c r="L44">
        <v>1336.893906</v>
      </c>
      <c r="M44">
        <v>209898.71160000001</v>
      </c>
      <c r="N44">
        <v>12540.922909999999</v>
      </c>
      <c r="O44">
        <v>4508.1048199999996</v>
      </c>
      <c r="P44">
        <v>248.32305959999999</v>
      </c>
      <c r="Q44">
        <v>3.751874639</v>
      </c>
      <c r="R44">
        <v>18.5851595</v>
      </c>
      <c r="S44">
        <v>5.9526046580000003</v>
      </c>
      <c r="T44">
        <v>18.586628650000002</v>
      </c>
      <c r="U44">
        <v>2.1892697640000001</v>
      </c>
      <c r="V44">
        <v>0.387904784</v>
      </c>
      <c r="W44">
        <v>-0.67280538899999998</v>
      </c>
      <c r="X44">
        <v>9.2922307380000007</v>
      </c>
      <c r="Y44">
        <v>0.26933138200000001</v>
      </c>
      <c r="Z44">
        <v>9.2921515719999999</v>
      </c>
      <c r="AA44">
        <v>1.958208291</v>
      </c>
      <c r="AB44">
        <v>18.58446502</v>
      </c>
      <c r="AC44">
        <v>0.140099415</v>
      </c>
      <c r="AD44">
        <v>18.58422208</v>
      </c>
      <c r="AE44">
        <v>-3.1955121329999998</v>
      </c>
      <c r="AF44">
        <v>0.409082905</v>
      </c>
      <c r="AG44">
        <v>0.43672597899999999</v>
      </c>
      <c r="AH44">
        <v>0.46589837000000001</v>
      </c>
      <c r="AQ44" s="2"/>
      <c r="AR44" s="2"/>
    </row>
    <row r="45" spans="1:61" x14ac:dyDescent="0.2">
      <c r="A45">
        <v>46</v>
      </c>
      <c r="B45">
        <v>0.101391381</v>
      </c>
      <c r="C45">
        <v>2.6103459999999999E-3</v>
      </c>
      <c r="D45">
        <v>1.199281134</v>
      </c>
      <c r="E45">
        <v>0.61220195799999999</v>
      </c>
      <c r="F45">
        <v>296.68424657999998</v>
      </c>
      <c r="G45">
        <v>0.53953790477133867</v>
      </c>
      <c r="H45">
        <v>630.60342470000001</v>
      </c>
      <c r="I45">
        <v>55810.950700000001</v>
      </c>
      <c r="J45">
        <v>2457.1933640000002</v>
      </c>
      <c r="K45">
        <v>28118.269120000001</v>
      </c>
      <c r="L45">
        <v>1071.8005129999999</v>
      </c>
      <c r="M45">
        <v>212553.2635</v>
      </c>
      <c r="N45">
        <v>9474.9916720000001</v>
      </c>
      <c r="O45">
        <v>4214.2838220000003</v>
      </c>
      <c r="P45">
        <v>175.1387713</v>
      </c>
      <c r="Q45">
        <v>1.1885211449999999</v>
      </c>
      <c r="R45">
        <v>14.117254040000001</v>
      </c>
      <c r="S45">
        <v>5.5142918019999998</v>
      </c>
      <c r="T45">
        <v>14.11867458</v>
      </c>
      <c r="U45">
        <v>2.711695035</v>
      </c>
      <c r="V45">
        <v>0.30039796200000002</v>
      </c>
      <c r="W45">
        <v>-0.47226509</v>
      </c>
      <c r="X45">
        <v>7.0586917429999998</v>
      </c>
      <c r="Y45">
        <v>7.4425042999999996E-2</v>
      </c>
      <c r="Z45">
        <v>7.0586530249999999</v>
      </c>
      <c r="AA45">
        <v>0.87123690899999995</v>
      </c>
      <c r="AB45">
        <v>14.117225319999999</v>
      </c>
      <c r="AC45">
        <v>4.4471062999999998E-2</v>
      </c>
      <c r="AD45">
        <v>14.117198950000001</v>
      </c>
      <c r="AE45">
        <v>-0.57875344399999995</v>
      </c>
      <c r="AF45">
        <v>0.28545029</v>
      </c>
      <c r="AG45">
        <v>-1.3115494000000001</v>
      </c>
      <c r="AH45">
        <v>0.35866130000000002</v>
      </c>
      <c r="AQ45" s="2"/>
      <c r="AR45" s="2"/>
    </row>
    <row r="46" spans="1:61" x14ac:dyDescent="0.2">
      <c r="A46">
        <v>47</v>
      </c>
      <c r="B46">
        <v>0.10132471999999999</v>
      </c>
      <c r="C46">
        <v>8.856437E-3</v>
      </c>
      <c r="D46">
        <v>1.19986945</v>
      </c>
      <c r="E46">
        <v>0.61228375700000004</v>
      </c>
      <c r="F46">
        <v>298.76730769</v>
      </c>
      <c r="G46">
        <v>0.53737692810482784</v>
      </c>
      <c r="H46">
        <v>630.41282049999995</v>
      </c>
      <c r="I46">
        <v>57070.334179999998</v>
      </c>
      <c r="J46">
        <v>1002.889469</v>
      </c>
      <c r="K46">
        <v>25572.343430000001</v>
      </c>
      <c r="L46">
        <v>564.21348020000005</v>
      </c>
      <c r="M46">
        <v>202459.06700000001</v>
      </c>
      <c r="N46">
        <v>7863.1036279999998</v>
      </c>
      <c r="O46">
        <v>4340.4172909999998</v>
      </c>
      <c r="P46">
        <v>132.58201650000001</v>
      </c>
      <c r="Q46">
        <v>4.1624768200000002</v>
      </c>
      <c r="R46">
        <v>18.608405990000001</v>
      </c>
      <c r="S46">
        <v>6.0775229509999997</v>
      </c>
      <c r="T46">
        <v>18.60865446</v>
      </c>
      <c r="U46">
        <v>2.3896161789999999</v>
      </c>
      <c r="V46">
        <v>0.37576376500000003</v>
      </c>
      <c r="W46">
        <v>-1.0714749960000001</v>
      </c>
      <c r="X46">
        <v>9.3041257870000003</v>
      </c>
      <c r="Y46">
        <v>-9.3884059000000006E-2</v>
      </c>
      <c r="Z46">
        <v>9.3040957239999997</v>
      </c>
      <c r="AA46">
        <v>1.518049194</v>
      </c>
      <c r="AB46">
        <v>18.608216290000001</v>
      </c>
      <c r="AC46">
        <v>0.12880876599999999</v>
      </c>
      <c r="AD46">
        <v>18.608187940000001</v>
      </c>
      <c r="AE46">
        <v>-4.4181550100000004</v>
      </c>
      <c r="AF46">
        <v>0.38454766899999998</v>
      </c>
      <c r="AG46">
        <v>0.44090519099999997</v>
      </c>
      <c r="AH46">
        <v>0.46533383499999997</v>
      </c>
      <c r="AQ46" s="2"/>
      <c r="AR46" s="2"/>
    </row>
    <row r="47" spans="1:61" x14ac:dyDescent="0.2">
      <c r="A47">
        <v>48</v>
      </c>
      <c r="B47">
        <v>0.101391381</v>
      </c>
      <c r="C47">
        <v>2.6150869999999999E-3</v>
      </c>
      <c r="D47">
        <v>1.200390965</v>
      </c>
      <c r="E47">
        <v>0.61226486099999999</v>
      </c>
      <c r="F47">
        <v>296.62466666999995</v>
      </c>
      <c r="G47">
        <v>0.53909789077174575</v>
      </c>
      <c r="H47">
        <v>628.45177779999995</v>
      </c>
      <c r="I47">
        <v>55810.950700000001</v>
      </c>
      <c r="J47">
        <v>2457.1933640000002</v>
      </c>
      <c r="K47">
        <v>27940.08352</v>
      </c>
      <c r="L47">
        <v>1066.183943</v>
      </c>
      <c r="M47">
        <v>209086.11679999999</v>
      </c>
      <c r="N47">
        <v>9368.4684369999995</v>
      </c>
      <c r="O47">
        <v>4109.2717540000003</v>
      </c>
      <c r="P47">
        <v>171.62765540000001</v>
      </c>
      <c r="Q47">
        <v>1.725926007</v>
      </c>
      <c r="R47">
        <v>14.108751509999999</v>
      </c>
      <c r="S47">
        <v>5.7619030220000003</v>
      </c>
      <c r="T47">
        <v>14.11024355</v>
      </c>
      <c r="U47">
        <v>2.7970334100000001</v>
      </c>
      <c r="V47">
        <v>0.30135076500000002</v>
      </c>
      <c r="W47">
        <v>-0.54397262400000002</v>
      </c>
      <c r="X47">
        <v>7.0544138930000004</v>
      </c>
      <c r="Y47">
        <v>-6.5157362999999996E-2</v>
      </c>
      <c r="Z47">
        <v>7.0543695450000001</v>
      </c>
      <c r="AA47">
        <v>0.80148934500000002</v>
      </c>
      <c r="AB47">
        <v>14.108645340000001</v>
      </c>
      <c r="AC47">
        <v>0.12624054900000001</v>
      </c>
      <c r="AD47">
        <v>14.108623290000001</v>
      </c>
      <c r="AE47">
        <v>-1.162609301</v>
      </c>
      <c r="AF47">
        <v>0.28828304900000001</v>
      </c>
      <c r="AG47">
        <v>-1.31348417</v>
      </c>
      <c r="AH47">
        <v>0.35846814199999999</v>
      </c>
    </row>
    <row r="48" spans="1:61" x14ac:dyDescent="0.2">
      <c r="A48">
        <v>49</v>
      </c>
      <c r="B48">
        <v>0.10132471999999999</v>
      </c>
      <c r="C48">
        <v>1.0673603E-2</v>
      </c>
      <c r="D48">
        <v>1.2484822250000001</v>
      </c>
      <c r="E48">
        <v>0.61233816500000005</v>
      </c>
      <c r="F48">
        <v>298.90606061</v>
      </c>
      <c r="G48">
        <v>0.46391629397040623</v>
      </c>
      <c r="H48">
        <v>637.16010100000005</v>
      </c>
      <c r="I48">
        <v>50681.175600000002</v>
      </c>
      <c r="J48">
        <v>0</v>
      </c>
      <c r="K48">
        <v>34649.907740000002</v>
      </c>
      <c r="L48">
        <v>50</v>
      </c>
      <c r="M48">
        <v>215479.76190000001</v>
      </c>
      <c r="N48">
        <v>3500</v>
      </c>
      <c r="O48">
        <v>2778.0184519999998</v>
      </c>
      <c r="P48">
        <v>50</v>
      </c>
      <c r="Q48">
        <v>4.2767856999999999E-2</v>
      </c>
      <c r="R48">
        <v>10</v>
      </c>
      <c r="S48">
        <v>3.9246130950000002</v>
      </c>
      <c r="T48">
        <v>10</v>
      </c>
      <c r="U48">
        <v>3.3442175600000001</v>
      </c>
      <c r="V48">
        <v>0.2</v>
      </c>
      <c r="W48">
        <v>-0.115238095</v>
      </c>
      <c r="X48">
        <v>5</v>
      </c>
      <c r="Y48">
        <v>0.74889285699999997</v>
      </c>
      <c r="Z48">
        <v>5</v>
      </c>
      <c r="AA48">
        <v>1.270529762</v>
      </c>
      <c r="AB48">
        <v>10</v>
      </c>
      <c r="AC48">
        <v>1.7678571000000001E-2</v>
      </c>
      <c r="AD48">
        <v>10</v>
      </c>
      <c r="AE48">
        <v>2.8003263110000001</v>
      </c>
      <c r="AF48">
        <v>0.2</v>
      </c>
      <c r="AG48">
        <v>0.31927592100000002</v>
      </c>
      <c r="AH48">
        <v>0.25</v>
      </c>
    </row>
    <row r="49" spans="1:34" x14ac:dyDescent="0.2">
      <c r="A49">
        <v>50</v>
      </c>
      <c r="B49">
        <v>0.101391381</v>
      </c>
      <c r="C49">
        <v>3.1698109999999998E-3</v>
      </c>
      <c r="D49">
        <v>1.2488827549999999</v>
      </c>
      <c r="E49">
        <v>0.61210731100000004</v>
      </c>
      <c r="F49">
        <v>296.76134020999996</v>
      </c>
      <c r="G49">
        <v>0.46557831586394216</v>
      </c>
      <c r="H49">
        <v>622.17955329999995</v>
      </c>
      <c r="I49">
        <v>51385.353499999997</v>
      </c>
      <c r="J49">
        <v>2439.7269339999998</v>
      </c>
      <c r="K49">
        <v>34960.383240000003</v>
      </c>
      <c r="L49">
        <v>1175.1543770000001</v>
      </c>
      <c r="M49">
        <v>210669.8364</v>
      </c>
      <c r="N49">
        <v>8227.0082829999992</v>
      </c>
      <c r="O49">
        <v>2387.9727280000002</v>
      </c>
      <c r="P49">
        <v>100.1527225</v>
      </c>
      <c r="Q49">
        <v>1.2102953169999999</v>
      </c>
      <c r="R49">
        <v>12.00855988</v>
      </c>
      <c r="S49">
        <v>3.8060421419999999</v>
      </c>
      <c r="T49">
        <v>12.00913145</v>
      </c>
      <c r="U49">
        <v>3.890496315</v>
      </c>
      <c r="V49">
        <v>0.27294813800000001</v>
      </c>
      <c r="W49">
        <v>-0.5672275</v>
      </c>
      <c r="X49">
        <v>6.0043759090000002</v>
      </c>
      <c r="Y49">
        <v>0.67364509800000005</v>
      </c>
      <c r="Z49">
        <v>6.0043506229999997</v>
      </c>
      <c r="AA49">
        <v>1.4718336780000001</v>
      </c>
      <c r="AB49">
        <v>12.008588830000001</v>
      </c>
      <c r="AC49">
        <v>5.1675749999999998E-3</v>
      </c>
      <c r="AD49">
        <v>12.00850945</v>
      </c>
      <c r="AE49">
        <v>1.630097049</v>
      </c>
      <c r="AF49">
        <v>0.247511484</v>
      </c>
      <c r="AG49">
        <v>-1.0458352630000001</v>
      </c>
      <c r="AH49">
        <v>0.30483019500000003</v>
      </c>
    </row>
    <row r="50" spans="1:34" x14ac:dyDescent="0.2">
      <c r="A50">
        <v>51</v>
      </c>
      <c r="B50">
        <v>0.101391381</v>
      </c>
      <c r="C50">
        <v>3.1783739999999999E-3</v>
      </c>
      <c r="D50">
        <v>1.2502793729999999</v>
      </c>
      <c r="E50">
        <v>0.61211398699999997</v>
      </c>
      <c r="F50">
        <v>296.76733332999999</v>
      </c>
      <c r="G50">
        <v>0.46517606120669081</v>
      </c>
      <c r="H50">
        <v>621.25666669999998</v>
      </c>
      <c r="I50">
        <v>51385.353499999997</v>
      </c>
      <c r="J50">
        <v>2439.7269339999998</v>
      </c>
      <c r="K50">
        <v>34998.080040000001</v>
      </c>
      <c r="L50">
        <v>1180.710366</v>
      </c>
      <c r="M50">
        <v>209446.91769999999</v>
      </c>
      <c r="N50">
        <v>8214.8774790000007</v>
      </c>
      <c r="O50">
        <v>2348.309874</v>
      </c>
      <c r="P50">
        <v>99.337427919999996</v>
      </c>
      <c r="Q50">
        <v>1.350379266</v>
      </c>
      <c r="R50">
        <v>12.014426650000001</v>
      </c>
      <c r="S50">
        <v>4.1917456609999997</v>
      </c>
      <c r="T50">
        <v>12.015127359999999</v>
      </c>
      <c r="U50">
        <v>4.2156912499999999</v>
      </c>
      <c r="V50">
        <v>0.27848178699999998</v>
      </c>
      <c r="W50">
        <v>-0.71825010199999995</v>
      </c>
      <c r="X50">
        <v>6.0073248079999999</v>
      </c>
      <c r="Y50">
        <v>0.74104790200000004</v>
      </c>
      <c r="Z50">
        <v>6.0072835549999999</v>
      </c>
      <c r="AA50">
        <v>0.59042811100000003</v>
      </c>
      <c r="AB50">
        <v>12.01436853</v>
      </c>
      <c r="AC50">
        <v>-6.1137048999999999E-2</v>
      </c>
      <c r="AD50">
        <v>12.014362139999999</v>
      </c>
      <c r="AE50">
        <v>1.364737683</v>
      </c>
      <c r="AF50">
        <v>0.24603555699999999</v>
      </c>
      <c r="AG50">
        <v>-1.063705039</v>
      </c>
      <c r="AH50">
        <v>0.30507144400000002</v>
      </c>
    </row>
    <row r="52" spans="1:34" x14ac:dyDescent="0.2">
      <c r="A52">
        <v>53</v>
      </c>
      <c r="B52">
        <v>0.101391381</v>
      </c>
      <c r="C52">
        <v>1.2251738E-2</v>
      </c>
      <c r="D52">
        <v>1.2991630810000001</v>
      </c>
      <c r="E52">
        <v>0.61230190799999995</v>
      </c>
      <c r="F52">
        <v>296.76944443999997</v>
      </c>
      <c r="G52">
        <v>0.41978824249628632</v>
      </c>
      <c r="H52">
        <v>621.65694440000004</v>
      </c>
      <c r="I52">
        <v>50024.633609999997</v>
      </c>
      <c r="J52">
        <v>0</v>
      </c>
      <c r="K52">
        <v>46223.311289999998</v>
      </c>
      <c r="L52">
        <v>50</v>
      </c>
      <c r="M52">
        <v>206852.34160000001</v>
      </c>
      <c r="N52">
        <v>3500.31</v>
      </c>
      <c r="O52">
        <v>110.4131515</v>
      </c>
      <c r="P52">
        <v>5</v>
      </c>
      <c r="Q52">
        <v>1.534793388</v>
      </c>
      <c r="R52">
        <v>10</v>
      </c>
      <c r="S52">
        <v>6.9376033059999997</v>
      </c>
      <c r="T52">
        <v>10</v>
      </c>
      <c r="U52">
        <v>719.50060610000003</v>
      </c>
      <c r="V52">
        <v>50</v>
      </c>
      <c r="W52">
        <v>0.67066115699999995</v>
      </c>
      <c r="X52">
        <v>5</v>
      </c>
      <c r="Y52">
        <v>668.95286499999997</v>
      </c>
      <c r="Z52">
        <v>5</v>
      </c>
      <c r="AA52">
        <v>15.34594766</v>
      </c>
      <c r="AB52">
        <v>10</v>
      </c>
      <c r="AC52">
        <v>1.8933884299999999</v>
      </c>
      <c r="AD52">
        <v>10</v>
      </c>
      <c r="AE52">
        <v>4.1240898939999999</v>
      </c>
      <c r="AF52">
        <v>0.2</v>
      </c>
      <c r="AG52">
        <v>-1.2371740040000001</v>
      </c>
      <c r="AH52">
        <v>0.25</v>
      </c>
    </row>
    <row r="53" spans="1:34" x14ac:dyDescent="0.2">
      <c r="A53">
        <v>54</v>
      </c>
      <c r="B53">
        <v>0.101351384</v>
      </c>
      <c r="C53">
        <v>1.3310951E-2</v>
      </c>
      <c r="D53">
        <v>1.299214951</v>
      </c>
      <c r="E53">
        <v>0.61218247800000003</v>
      </c>
      <c r="F53">
        <v>298.23785046999996</v>
      </c>
      <c r="G53">
        <v>0.38847727495350975</v>
      </c>
      <c r="H53">
        <v>581.58395640000003</v>
      </c>
      <c r="I53">
        <v>50873.089240000001</v>
      </c>
      <c r="J53">
        <v>2693.644389</v>
      </c>
      <c r="K53">
        <v>45424.755190000003</v>
      </c>
      <c r="L53">
        <v>2059.9031249999998</v>
      </c>
      <c r="M53">
        <v>203725.0398</v>
      </c>
      <c r="N53">
        <v>10835.29783</v>
      </c>
      <c r="O53">
        <v>113.3896329</v>
      </c>
      <c r="P53">
        <v>9.5931514589999995</v>
      </c>
      <c r="Q53">
        <v>4.0487675830000001</v>
      </c>
      <c r="R53">
        <v>16.210512009999999</v>
      </c>
      <c r="S53">
        <v>7.164578304</v>
      </c>
      <c r="T53">
        <v>16.212675300000001</v>
      </c>
      <c r="U53">
        <v>834.9705606</v>
      </c>
      <c r="V53">
        <v>89.441300850000005</v>
      </c>
      <c r="W53">
        <v>0.73485893899999999</v>
      </c>
      <c r="X53">
        <v>8.1048474899999992</v>
      </c>
      <c r="Y53">
        <v>669.38302369999997</v>
      </c>
      <c r="Z53">
        <v>31.390187040000001</v>
      </c>
      <c r="AA53">
        <v>15.928660880000001</v>
      </c>
      <c r="AB53">
        <v>16.225347630000002</v>
      </c>
      <c r="AC53">
        <v>2.2299937769999998</v>
      </c>
      <c r="AD53">
        <v>16.209817520000001</v>
      </c>
      <c r="AE53">
        <v>0.19718055700000001</v>
      </c>
      <c r="AF53">
        <v>0.32526936299999998</v>
      </c>
      <c r="AG53">
        <v>5.9806071950000002</v>
      </c>
      <c r="AH53">
        <v>0.48509270500000001</v>
      </c>
    </row>
    <row r="54" spans="1:34" x14ac:dyDescent="0.2">
      <c r="A54">
        <v>55</v>
      </c>
      <c r="B54">
        <v>0.101391381</v>
      </c>
      <c r="C54">
        <v>1.3199071999999999E-2</v>
      </c>
      <c r="D54">
        <v>1.2993667179999999</v>
      </c>
      <c r="E54">
        <v>0.61226207899999996</v>
      </c>
      <c r="F54">
        <v>296.67816900999998</v>
      </c>
      <c r="G54">
        <v>0.38961022098188086</v>
      </c>
      <c r="H54">
        <v>622.7617371</v>
      </c>
      <c r="I54">
        <v>50118.6875</v>
      </c>
      <c r="J54">
        <v>0</v>
      </c>
      <c r="K54">
        <v>46495.150569999998</v>
      </c>
      <c r="L54">
        <v>50</v>
      </c>
      <c r="M54">
        <v>206480.23009999999</v>
      </c>
      <c r="N54">
        <v>3500.29</v>
      </c>
      <c r="O54">
        <v>97.096909089999997</v>
      </c>
      <c r="P54">
        <v>5</v>
      </c>
      <c r="Q54">
        <v>1.518238636</v>
      </c>
      <c r="R54">
        <v>10</v>
      </c>
      <c r="S54">
        <v>6.4915909090000001</v>
      </c>
      <c r="T54">
        <v>10</v>
      </c>
      <c r="U54">
        <v>808.71872159999998</v>
      </c>
      <c r="V54">
        <v>50</v>
      </c>
      <c r="W54">
        <v>0.78443181799999995</v>
      </c>
      <c r="X54">
        <v>5</v>
      </c>
      <c r="Y54">
        <v>672.6607017</v>
      </c>
      <c r="Z54">
        <v>5</v>
      </c>
      <c r="AA54">
        <v>17.411914769999999</v>
      </c>
      <c r="AB54">
        <v>10</v>
      </c>
      <c r="AC54">
        <v>1.9356534089999999</v>
      </c>
      <c r="AD54">
        <v>10</v>
      </c>
      <c r="AE54">
        <v>4.1643225450000001</v>
      </c>
      <c r="AF54">
        <v>0.2</v>
      </c>
      <c r="AG54">
        <v>-1.2208729979999999</v>
      </c>
      <c r="AH54">
        <v>0.25</v>
      </c>
    </row>
    <row r="55" spans="1:34" x14ac:dyDescent="0.2">
      <c r="A55">
        <v>56</v>
      </c>
      <c r="B55">
        <v>0.101391381</v>
      </c>
      <c r="C55">
        <v>1.321131E-2</v>
      </c>
      <c r="D55">
        <v>1.3001103899999999</v>
      </c>
      <c r="E55">
        <v>0.61216753800000001</v>
      </c>
      <c r="F55">
        <v>296.66940298999998</v>
      </c>
      <c r="G55">
        <v>0.38950912839483931</v>
      </c>
      <c r="H55">
        <v>568.22810949999996</v>
      </c>
      <c r="I55">
        <v>50078.546829999999</v>
      </c>
      <c r="J55">
        <v>0</v>
      </c>
      <c r="K55">
        <v>46514.504529999998</v>
      </c>
      <c r="L55">
        <v>50</v>
      </c>
      <c r="M55">
        <v>206407.1299</v>
      </c>
      <c r="N55">
        <v>3500.3</v>
      </c>
      <c r="O55">
        <v>96.517141989999999</v>
      </c>
      <c r="P55">
        <v>5</v>
      </c>
      <c r="Q55">
        <v>1.5940483379999999</v>
      </c>
      <c r="R55">
        <v>10</v>
      </c>
      <c r="S55">
        <v>6.5171299090000003</v>
      </c>
      <c r="T55">
        <v>10</v>
      </c>
      <c r="U55">
        <v>806.04912390000004</v>
      </c>
      <c r="V55">
        <v>50</v>
      </c>
      <c r="W55">
        <v>0.70015105700000002</v>
      </c>
      <c r="X55">
        <v>5</v>
      </c>
      <c r="Y55">
        <v>668.98872510000001</v>
      </c>
      <c r="Z55">
        <v>5</v>
      </c>
      <c r="AA55">
        <v>17.651006039999999</v>
      </c>
      <c r="AB55">
        <v>10</v>
      </c>
      <c r="AC55">
        <v>1.9341087610000001</v>
      </c>
      <c r="AD55">
        <v>10</v>
      </c>
      <c r="AE55">
        <v>4.1759377100000004</v>
      </c>
      <c r="AF55">
        <v>0.2</v>
      </c>
      <c r="AG55">
        <v>-1.232622831</v>
      </c>
      <c r="AH55">
        <v>0.25</v>
      </c>
    </row>
    <row r="56" spans="1:34" x14ac:dyDescent="0.2">
      <c r="A56">
        <v>58</v>
      </c>
      <c r="B56">
        <v>0.101391381</v>
      </c>
      <c r="C56">
        <v>1.6725434000000001E-2</v>
      </c>
      <c r="D56">
        <v>1.349526446</v>
      </c>
      <c r="E56">
        <v>0.61220682299999996</v>
      </c>
      <c r="F56">
        <v>296.70054944999998</v>
      </c>
      <c r="G56">
        <v>0.32124252887717081</v>
      </c>
      <c r="H56">
        <v>534.10311360000003</v>
      </c>
      <c r="I56">
        <v>45406.2</v>
      </c>
      <c r="J56">
        <v>0</v>
      </c>
      <c r="K56">
        <v>50462.206590000002</v>
      </c>
      <c r="L56">
        <v>50</v>
      </c>
      <c r="M56">
        <v>205271.42860000001</v>
      </c>
      <c r="N56">
        <v>3500.33</v>
      </c>
      <c r="O56">
        <v>26.9461011</v>
      </c>
      <c r="P56">
        <v>5</v>
      </c>
      <c r="Q56">
        <v>4.9365494510000003</v>
      </c>
      <c r="R56">
        <v>10</v>
      </c>
      <c r="S56">
        <v>5.0121758239999998</v>
      </c>
      <c r="T56">
        <v>10</v>
      </c>
      <c r="U56">
        <v>3075.4889450000001</v>
      </c>
      <c r="V56">
        <v>50</v>
      </c>
      <c r="W56">
        <v>15.44243956</v>
      </c>
      <c r="X56">
        <v>5</v>
      </c>
      <c r="Y56">
        <v>3162.4566289999998</v>
      </c>
      <c r="Z56">
        <v>5</v>
      </c>
      <c r="AA56">
        <v>58.242582419999998</v>
      </c>
      <c r="AB56">
        <v>10</v>
      </c>
      <c r="AC56">
        <v>9.1182857140000007</v>
      </c>
      <c r="AD56">
        <v>10</v>
      </c>
      <c r="AE56">
        <v>4.7528055780000003</v>
      </c>
      <c r="AF56">
        <v>0.2</v>
      </c>
      <c r="AG56">
        <v>-1.2558959380000001</v>
      </c>
      <c r="AH56">
        <v>0.25</v>
      </c>
    </row>
    <row r="57" spans="1:34" x14ac:dyDescent="0.2">
      <c r="A57">
        <v>59</v>
      </c>
      <c r="B57">
        <v>0.101351384</v>
      </c>
      <c r="C57">
        <v>1.6905648999999998E-2</v>
      </c>
      <c r="D57">
        <v>1.349783935</v>
      </c>
      <c r="E57">
        <v>0.61235004900000001</v>
      </c>
      <c r="F57">
        <v>298.36779141</v>
      </c>
      <c r="G57">
        <v>0.32019919042939332</v>
      </c>
      <c r="H57">
        <v>525.08680979999997</v>
      </c>
      <c r="I57">
        <v>53688.166579999997</v>
      </c>
      <c r="J57">
        <v>7191.603134</v>
      </c>
      <c r="K57">
        <v>60774.614229999999</v>
      </c>
      <c r="L57">
        <v>11020.02457</v>
      </c>
      <c r="M57">
        <v>263186.48060000001</v>
      </c>
      <c r="N57">
        <v>55751.133199999997</v>
      </c>
      <c r="O57">
        <v>11.311939690000001</v>
      </c>
      <c r="P57">
        <v>41.305101759999999</v>
      </c>
      <c r="Q57">
        <v>18.188717990000001</v>
      </c>
      <c r="R57">
        <v>82.574193519999994</v>
      </c>
      <c r="S57">
        <v>6.1999170939999999</v>
      </c>
      <c r="T57">
        <v>82.516065990000001</v>
      </c>
      <c r="U57">
        <v>3707.0249899999999</v>
      </c>
      <c r="V57">
        <v>672.97410239999999</v>
      </c>
      <c r="W57">
        <v>18.452744880000001</v>
      </c>
      <c r="X57">
        <v>41.38946292</v>
      </c>
      <c r="Y57">
        <v>3955.9918779999998</v>
      </c>
      <c r="Z57">
        <v>718.00714230000006</v>
      </c>
      <c r="AA57">
        <v>5.928620037</v>
      </c>
      <c r="AB57">
        <v>82.515411880000002</v>
      </c>
      <c r="AC57">
        <v>14.53307714</v>
      </c>
      <c r="AD57">
        <v>82.550415670000007</v>
      </c>
      <c r="AE57">
        <v>-25.333249210000002</v>
      </c>
      <c r="AF57">
        <v>4.8792469230000002</v>
      </c>
      <c r="AG57">
        <v>44.444543369999998</v>
      </c>
      <c r="AH57">
        <v>8.3127041469999998</v>
      </c>
    </row>
    <row r="58" spans="1:34" x14ac:dyDescent="0.2">
      <c r="B58">
        <v>0.101391381</v>
      </c>
      <c r="C58">
        <v>1.6743137000000002E-2</v>
      </c>
      <c r="D58">
        <v>1.350226653</v>
      </c>
      <c r="E58">
        <v>0.61221066199999996</v>
      </c>
      <c r="F58">
        <v>296.65508474999996</v>
      </c>
      <c r="G58">
        <v>0.32105894192430734</v>
      </c>
      <c r="H58">
        <v>568.89576269999998</v>
      </c>
      <c r="I58">
        <v>46455.761019999998</v>
      </c>
      <c r="J58">
        <v>0</v>
      </c>
      <c r="K58">
        <v>50726.633410000002</v>
      </c>
      <c r="L58">
        <v>50</v>
      </c>
      <c r="M58">
        <v>200001.51509999999</v>
      </c>
      <c r="N58">
        <v>3500.32</v>
      </c>
      <c r="O58">
        <v>31.710009280000001</v>
      </c>
      <c r="P58">
        <v>5</v>
      </c>
      <c r="Q58">
        <v>4.7168445480000001</v>
      </c>
      <c r="R58">
        <v>10</v>
      </c>
      <c r="S58">
        <v>4.828793503</v>
      </c>
      <c r="T58">
        <v>10</v>
      </c>
      <c r="U58">
        <v>2951.8274940000001</v>
      </c>
      <c r="V58">
        <v>50</v>
      </c>
      <c r="W58">
        <v>15.607610210000001</v>
      </c>
      <c r="X58">
        <v>5</v>
      </c>
      <c r="Y58">
        <v>3093.7905310000001</v>
      </c>
      <c r="Z58">
        <v>5</v>
      </c>
      <c r="AA58">
        <v>52.870526679999998</v>
      </c>
      <c r="AB58">
        <v>10</v>
      </c>
      <c r="AC58">
        <v>8.783921114</v>
      </c>
      <c r="AD58">
        <v>10</v>
      </c>
      <c r="AE58">
        <v>4.8173235910000001</v>
      </c>
      <c r="AF58">
        <v>0.2</v>
      </c>
      <c r="AG58">
        <v>-1.211477798</v>
      </c>
      <c r="AH58">
        <v>0.25</v>
      </c>
    </row>
    <row r="59" spans="1:34" x14ac:dyDescent="0.2">
      <c r="B59">
        <v>0.101391381</v>
      </c>
      <c r="C59">
        <v>1.5553663000000001E-2</v>
      </c>
      <c r="D59">
        <v>1.3505943490000001</v>
      </c>
      <c r="E59">
        <v>0.61212293100000004</v>
      </c>
      <c r="F59">
        <v>296.67321428999998</v>
      </c>
      <c r="G59">
        <v>0.34573226179756217</v>
      </c>
      <c r="H59">
        <v>570.53035709999995</v>
      </c>
      <c r="I59">
        <v>44723.651409999999</v>
      </c>
      <c r="J59">
        <v>0</v>
      </c>
      <c r="K59">
        <v>50158.073940000002</v>
      </c>
      <c r="L59">
        <v>50</v>
      </c>
      <c r="M59">
        <v>205375.00700000001</v>
      </c>
      <c r="N59">
        <v>3500.34</v>
      </c>
      <c r="O59">
        <v>31.54537676</v>
      </c>
      <c r="P59">
        <v>5</v>
      </c>
      <c r="Q59">
        <v>4.888204225</v>
      </c>
      <c r="R59">
        <v>10</v>
      </c>
      <c r="S59">
        <v>5.5191901410000002</v>
      </c>
      <c r="T59">
        <v>10</v>
      </c>
      <c r="U59">
        <v>2836.666338</v>
      </c>
      <c r="V59">
        <v>50</v>
      </c>
      <c r="W59">
        <v>13.84961268</v>
      </c>
      <c r="X59">
        <v>5</v>
      </c>
      <c r="Y59">
        <v>3091.600426</v>
      </c>
      <c r="Z59">
        <v>5</v>
      </c>
      <c r="AA59">
        <v>57.667577459999997</v>
      </c>
      <c r="AB59">
        <v>10</v>
      </c>
      <c r="AC59">
        <v>8.7867957749999999</v>
      </c>
      <c r="AD59">
        <v>10</v>
      </c>
      <c r="AE59">
        <v>4.6979110950000003</v>
      </c>
      <c r="AF59">
        <v>0.2</v>
      </c>
      <c r="AG59">
        <v>-1.23617208</v>
      </c>
      <c r="AH59">
        <v>0.25</v>
      </c>
    </row>
    <row r="60" spans="1:34" x14ac:dyDescent="0.2">
      <c r="B60">
        <v>0.101351384</v>
      </c>
      <c r="C60">
        <v>2.1066270000000002E-2</v>
      </c>
      <c r="D60">
        <v>1.3982006090000001</v>
      </c>
      <c r="E60">
        <v>0.61244319700000005</v>
      </c>
      <c r="F60">
        <v>298.45238094999996</v>
      </c>
      <c r="G60">
        <v>0.26741692542617895</v>
      </c>
      <c r="H60">
        <v>492.02777780000002</v>
      </c>
      <c r="I60">
        <v>63813.798340000001</v>
      </c>
      <c r="J60">
        <v>61178.815000000002</v>
      </c>
      <c r="K60">
        <v>79043.278789999997</v>
      </c>
      <c r="L60">
        <v>98273.949479999996</v>
      </c>
      <c r="M60">
        <v>362067.8786</v>
      </c>
      <c r="N60">
        <v>467158.02669999999</v>
      </c>
      <c r="O60">
        <v>-6.4894885789999996</v>
      </c>
      <c r="P60">
        <v>179.05043219999999</v>
      </c>
      <c r="Q60">
        <v>126.717607</v>
      </c>
      <c r="R60">
        <v>390.7538849</v>
      </c>
      <c r="S60">
        <v>8.7749901470000005</v>
      </c>
      <c r="T60">
        <v>357.77915830000001</v>
      </c>
      <c r="U60">
        <v>8345.9995269999999</v>
      </c>
      <c r="V60">
        <v>10376.31234</v>
      </c>
      <c r="W60">
        <v>125.65974730000001</v>
      </c>
      <c r="X60">
        <v>237.4483754</v>
      </c>
      <c r="Y60">
        <v>11174.998740000001</v>
      </c>
      <c r="Z60">
        <v>13892.616029999999</v>
      </c>
      <c r="AA60">
        <v>52.638925149999999</v>
      </c>
      <c r="AB60">
        <v>363.54432179999998</v>
      </c>
      <c r="AC60">
        <v>32.926539699999999</v>
      </c>
      <c r="AD60">
        <v>359.94437210000001</v>
      </c>
      <c r="AE60">
        <v>-63.82858865</v>
      </c>
      <c r="AF60">
        <v>79.883269440000007</v>
      </c>
      <c r="AG60">
        <v>215.80443249999999</v>
      </c>
      <c r="AH60">
        <v>268.42762699999997</v>
      </c>
    </row>
    <row r="61" spans="1:34" x14ac:dyDescent="0.2">
      <c r="B61">
        <v>0.101351384</v>
      </c>
      <c r="C61">
        <v>2.1106501999999999E-2</v>
      </c>
      <c r="D61">
        <v>1.3995391850000001</v>
      </c>
      <c r="E61">
        <v>0.61241439499999994</v>
      </c>
      <c r="F61">
        <v>298.52439024</v>
      </c>
      <c r="G61">
        <v>0.26729109844038224</v>
      </c>
      <c r="H61">
        <v>489.78943090000001</v>
      </c>
      <c r="I61">
        <v>63813.798340000001</v>
      </c>
      <c r="J61">
        <v>39328.884579999998</v>
      </c>
      <c r="K61">
        <v>68537.392519999994</v>
      </c>
      <c r="L61">
        <v>54450.236100000002</v>
      </c>
      <c r="M61">
        <v>300556.5258</v>
      </c>
      <c r="N61">
        <v>269694.31679999997</v>
      </c>
      <c r="O61">
        <v>-10.877466760000001</v>
      </c>
      <c r="P61">
        <v>179.67143619999999</v>
      </c>
      <c r="Q61">
        <v>103.79141389999999</v>
      </c>
      <c r="R61">
        <v>368.2619737</v>
      </c>
      <c r="S61">
        <v>6.966895085</v>
      </c>
      <c r="T61">
        <v>358.9650264</v>
      </c>
      <c r="U61">
        <v>6426.8290980000002</v>
      </c>
      <c r="V61">
        <v>5106.2390320000004</v>
      </c>
      <c r="W61">
        <v>108.17549459999999</v>
      </c>
      <c r="X61">
        <v>198.9588632</v>
      </c>
      <c r="Y61">
        <v>9258.8910199999991</v>
      </c>
      <c r="Z61">
        <v>7354.0128880000002</v>
      </c>
      <c r="AA61">
        <v>58.087008249999997</v>
      </c>
      <c r="AB61">
        <v>361.87346059999999</v>
      </c>
      <c r="AC61">
        <v>29.56266939</v>
      </c>
      <c r="AD61">
        <v>359.68904939999999</v>
      </c>
      <c r="AE61">
        <v>-118.14391740000001</v>
      </c>
      <c r="AF61">
        <v>94.0923734</v>
      </c>
      <c r="AG61">
        <v>216.9573493</v>
      </c>
      <c r="AH61">
        <v>172.50480619999999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1BC1-05BA-174A-8DBE-B2C3ED8FEB0E}">
  <dimension ref="A1:AJ1"/>
  <sheetViews>
    <sheetView workbookViewId="0">
      <selection sqref="A1:AJ1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2023-08-21T16:44:11Z</dcterms:created>
  <dcterms:modified xsi:type="dcterms:W3CDTF">2023-09-13T16:37:39Z</dcterms:modified>
</cp:coreProperties>
</file>