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 Copito\Documents\GitHub\Mis Archivos\docsEDA\"/>
    </mc:Choice>
  </mc:AlternateContent>
  <xr:revisionPtr revIDLastSave="0" documentId="13_ncr:1_{90007B28-1F47-42D7-BA28-36F1C8C43DE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municación" sheetId="1" state="hidden" r:id="rId1"/>
    <sheet name="Hoja1" sheetId="7" r:id="rId2"/>
    <sheet name="Hoja2" sheetId="8" r:id="rId3"/>
    <sheet name="Comunicacion_1" sheetId="2" r:id="rId4"/>
  </sheets>
  <externalReferences>
    <externalReference r:id="rId5"/>
    <externalReference r:id="rId6"/>
  </externalReferences>
  <definedNames>
    <definedName name="Completed">([1]Plan!A$6=MEDIAN([1]Plan!A$6,[1]Plan!$E1,[1]Plan!$E1+([1]Plan!$F1-[1]Plan!$E1)*[1]Plan!$G1))*([1]Plan!$G1&gt;0)</definedName>
    <definedName name="ENT_REAL">[2]Entregas_reales!$D$3:$BD$22</definedName>
    <definedName name="FechaActual">([1]Plan!A$6=[1]Plan!$B$3)*([1]Plan!$C1&gt;0)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3" i="7"/>
  <c r="B2" i="8"/>
  <c r="C2" i="8"/>
  <c r="D2" i="8"/>
  <c r="E2" i="8"/>
  <c r="F2" i="8"/>
  <c r="G2" i="8"/>
  <c r="H2" i="8"/>
  <c r="E23" i="2"/>
  <c r="B23" i="2"/>
  <c r="F2" i="7" l="1"/>
</calcChain>
</file>

<file path=xl/sharedStrings.xml><?xml version="1.0" encoding="utf-8"?>
<sst xmlns="http://schemas.openxmlformats.org/spreadsheetml/2006/main" count="104" uniqueCount="62">
  <si>
    <t>Dosis entregadas Pfizer (1)</t>
  </si>
  <si>
    <r>
      <t>Dosis entregadas Pfizer pediátrica</t>
    </r>
    <r>
      <rPr>
        <b/>
        <vertAlign val="superscript"/>
        <sz val="8"/>
        <color rgb="FF000000"/>
        <rFont val="Arial"/>
        <family val="2"/>
      </rPr>
      <t>(1)</t>
    </r>
  </si>
  <si>
    <t>Dosis entregadas Moderna (1)</t>
  </si>
  <si>
    <t>Dosis entregadas AstraZeneca (1)</t>
  </si>
  <si>
    <t>Dosis entregadas Janssen (1)</t>
  </si>
  <si>
    <t>Total Dosis entregadas (1)</t>
  </si>
  <si>
    <t>Dosis administradas (2)</t>
  </si>
  <si>
    <t>% sobre entregadas</t>
  </si>
  <si>
    <t>Nº Personas con al menos 1 dosis</t>
  </si>
  <si>
    <t>Nº Personas vacunadas
(pauta completada)</t>
  </si>
  <si>
    <t>Nº Personas con dosis adicional</t>
  </si>
  <si>
    <t>Fecha de la última vacuna registrada (2)</t>
  </si>
  <si>
    <t>Andalucía</t>
  </si>
  <si>
    <t>Aragón</t>
  </si>
  <si>
    <t xml:space="preserve">Asturias </t>
  </si>
  <si>
    <t>Baleares</t>
  </si>
  <si>
    <t>Canarias</t>
  </si>
  <si>
    <t>Cantabria</t>
  </si>
  <si>
    <t xml:space="preserve">Castilla y Leon </t>
  </si>
  <si>
    <t>Castilla La Mancha</t>
  </si>
  <si>
    <t>Cataluña</t>
  </si>
  <si>
    <t>C. Valenciana</t>
  </si>
  <si>
    <t>Extremadura</t>
  </si>
  <si>
    <t>Galicia</t>
  </si>
  <si>
    <t>La Rioja</t>
  </si>
  <si>
    <t>Madrid</t>
  </si>
  <si>
    <t xml:space="preserve">Murcia </t>
  </si>
  <si>
    <t>Navarra</t>
  </si>
  <si>
    <t>País Vasco</t>
  </si>
  <si>
    <t>Ceuta</t>
  </si>
  <si>
    <t>Melilla</t>
  </si>
  <si>
    <t>Fuerzas Armadas</t>
  </si>
  <si>
    <t>Sanidad Exterior</t>
  </si>
  <si>
    <t>Totales</t>
  </si>
  <si>
    <r>
      <t xml:space="preserve">Dosis entregadas Pfizer </t>
    </r>
    <r>
      <rPr>
        <b/>
        <vertAlign val="superscript"/>
        <sz val="7"/>
        <color rgb="FF040404"/>
        <rFont val="Arial"/>
        <family val="2"/>
      </rPr>
      <t>(1)</t>
    </r>
  </si>
  <si>
    <r>
      <t>Dosis entregadas Pfizer pediátrica</t>
    </r>
    <r>
      <rPr>
        <b/>
        <vertAlign val="superscript"/>
        <sz val="7"/>
        <color rgb="FF040404"/>
        <rFont val="Arial"/>
        <family val="2"/>
      </rPr>
      <t>(1)</t>
    </r>
  </si>
  <si>
    <t>Dosis entregadas Pfizer</t>
  </si>
  <si>
    <r>
      <t xml:space="preserve">Dosis entregadas Moderna </t>
    </r>
    <r>
      <rPr>
        <b/>
        <vertAlign val="superscript"/>
        <sz val="7"/>
        <color rgb="FF040404"/>
        <rFont val="Arial"/>
        <family val="2"/>
      </rPr>
      <t>(1)</t>
    </r>
  </si>
  <si>
    <r>
      <t xml:space="preserve">Dosis entregadas Moderna adaptada </t>
    </r>
    <r>
      <rPr>
        <b/>
        <vertAlign val="superscript"/>
        <sz val="7"/>
        <color rgb="FF040404"/>
        <rFont val="Arial"/>
        <family val="2"/>
      </rPr>
      <t>(1)</t>
    </r>
  </si>
  <si>
    <r>
      <t xml:space="preserve">Dosis entregadas AstraZeneca </t>
    </r>
    <r>
      <rPr>
        <b/>
        <vertAlign val="superscript"/>
        <sz val="7"/>
        <color rgb="FF040404"/>
        <rFont val="Arial"/>
        <family val="2"/>
      </rPr>
      <t>(1)</t>
    </r>
  </si>
  <si>
    <r>
      <t xml:space="preserve">Dosis entregadas Janssen </t>
    </r>
    <r>
      <rPr>
        <b/>
        <vertAlign val="superscript"/>
        <sz val="7"/>
        <color rgb="FF040404"/>
        <rFont val="Arial"/>
        <family val="2"/>
      </rPr>
      <t>(1)</t>
    </r>
  </si>
  <si>
    <r>
      <t xml:space="preserve">Dosis entregadas total </t>
    </r>
    <r>
      <rPr>
        <b/>
        <vertAlign val="superscript"/>
        <sz val="7"/>
        <color rgb="FF040404"/>
        <rFont val="Arial"/>
        <family val="2"/>
      </rPr>
      <t>(1)</t>
    </r>
  </si>
  <si>
    <r>
      <t xml:space="preserve">Dosis administradas </t>
    </r>
    <r>
      <rPr>
        <b/>
        <vertAlign val="superscript"/>
        <sz val="7"/>
        <color rgb="FF040404"/>
        <rFont val="Arial"/>
        <family val="2"/>
      </rPr>
      <t>(2)*</t>
    </r>
  </si>
  <si>
    <r>
      <t xml:space="preserve">adaptada </t>
    </r>
    <r>
      <rPr>
        <b/>
        <vertAlign val="superscript"/>
        <sz val="7"/>
        <color rgb="FF040404"/>
        <rFont val="Arial"/>
        <family val="2"/>
      </rPr>
      <t>(1)</t>
    </r>
  </si>
  <si>
    <t>Castilla y León</t>
  </si>
  <si>
    <t>Castilla - La Mancha</t>
  </si>
  <si>
    <t xml:space="preserve">Navarra </t>
  </si>
  <si>
    <t>España</t>
  </si>
  <si>
    <t>Comunidad</t>
  </si>
  <si>
    <t>Asturias</t>
  </si>
  <si>
    <t>Murcia</t>
  </si>
  <si>
    <t>FR_administradas-entregadas</t>
  </si>
  <si>
    <t>Pfizer</t>
  </si>
  <si>
    <t>Moderna</t>
  </si>
  <si>
    <t>AstraZeneca</t>
  </si>
  <si>
    <t>Janssen</t>
  </si>
  <si>
    <t>Pfizer pediátrica</t>
  </si>
  <si>
    <t>Pfizer adaptada</t>
  </si>
  <si>
    <t>Moderna adaptada</t>
  </si>
  <si>
    <t xml:space="preserve"> Janssen</t>
  </si>
  <si>
    <t>FR_CC.AA</t>
  </si>
  <si>
    <t>Dosis entregadas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</si>
</sst>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vertAlign val="superscript"/>
      <sz val="8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Calibri"/>
      <family val="2"/>
    </font>
    <font>
      <b/>
      <sz val="8"/>
      <color rgb="FF0070C0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b/>
      <sz val="8"/>
      <color rgb="FFBF8F00"/>
      <name val="Arial"/>
      <family val="2"/>
    </font>
    <font>
      <b/>
      <sz val="7"/>
      <color rgb="FF040404"/>
      <name val="Arial"/>
      <family val="2"/>
    </font>
    <font>
      <b/>
      <vertAlign val="superscript"/>
      <sz val="7"/>
      <color rgb="FF040404"/>
      <name val="Arial"/>
      <family val="2"/>
    </font>
    <font>
      <sz val="6"/>
      <color rgb="FF000000"/>
      <name val="Arial"/>
      <family val="2"/>
    </font>
    <font>
      <b/>
      <sz val="7"/>
      <color rgb="FF000000"/>
      <name val="Arial"/>
      <family val="2"/>
    </font>
    <font>
      <b/>
      <sz val="6"/>
      <color rgb="FF0070C0"/>
      <name val="Arial"/>
      <family val="2"/>
    </font>
    <font>
      <b/>
      <sz val="6"/>
      <color rgb="FF00B050"/>
      <name val="Arial"/>
      <family val="2"/>
    </font>
    <font>
      <b/>
      <sz val="6"/>
      <color rgb="FF7030A0"/>
      <name val="Arial"/>
      <family val="2"/>
    </font>
    <font>
      <b/>
      <sz val="6"/>
      <color rgb="FFBF8F00"/>
      <name val="Arial"/>
      <family val="2"/>
    </font>
    <font>
      <b/>
      <sz val="6"/>
      <color rgb="FF000000"/>
      <name val="Arial"/>
      <family val="2"/>
    </font>
    <font>
      <u/>
      <sz val="11"/>
      <color rgb="FF000000"/>
      <name val="Calibri"/>
      <family val="2"/>
    </font>
    <font>
      <b/>
      <sz val="7"/>
      <color rgb="FF00B050"/>
      <name val="Arial"/>
      <family val="2"/>
    </font>
    <font>
      <b/>
      <sz val="7"/>
      <color rgb="FF00B0F0"/>
      <name val="Arial"/>
      <family val="2"/>
    </font>
    <font>
      <b/>
      <sz val="6"/>
      <color rgb="FF9751C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 style="thin">
        <color rgb="FFBFBFBF"/>
      </left>
      <right style="thin">
        <color rgb="FFBFBFBF"/>
      </right>
      <top style="dotted">
        <color rgb="FFBFBFBF"/>
      </top>
      <bottom style="dotted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dotted">
        <color rgb="FFBFBFBF"/>
      </bottom>
      <diagonal/>
    </border>
    <border>
      <left style="thin">
        <color rgb="FFBFBFBF"/>
      </left>
      <right style="thin">
        <color rgb="FFBFBFBF"/>
      </right>
      <top style="dotted">
        <color rgb="FFBFBFB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000000"/>
      </top>
      <bottom style="dotted">
        <color rgb="FFBFBFBF"/>
      </bottom>
      <diagonal/>
    </border>
    <border>
      <left/>
      <right style="thin">
        <color rgb="FFBFBFBF"/>
      </right>
      <top style="dotted">
        <color rgb="FFBFBFBF"/>
      </top>
      <bottom style="dotted">
        <color rgb="FFBFBFBF"/>
      </bottom>
      <diagonal/>
    </border>
    <border>
      <left/>
      <right/>
      <top style="thin">
        <color rgb="FF040404"/>
      </top>
      <bottom style="thin">
        <color rgb="FF040404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indexed="64"/>
      </bottom>
      <diagonal/>
    </border>
    <border>
      <left/>
      <right style="thin">
        <color rgb="FFBFBFBF"/>
      </right>
      <top/>
      <bottom style="dotted">
        <color rgb="FFBFBFBF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2" borderId="1" xfId="7" applyFont="1" applyFill="1" applyBorder="1" applyAlignment="1">
      <alignment wrapText="1"/>
    </xf>
    <xf numFmtId="0" fontId="4" fillId="2" borderId="2" xfId="7" applyFont="1" applyFill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0" fillId="0" borderId="0" xfId="7" applyFont="1" applyAlignment="1">
      <alignment wrapText="1"/>
    </xf>
    <xf numFmtId="0" fontId="3" fillId="2" borderId="3" xfId="7" applyFont="1" applyFill="1" applyBorder="1" applyAlignment="1">
      <alignment horizontal="right" vertical="center" indent="1"/>
    </xf>
    <xf numFmtId="3" fontId="6" fillId="2" borderId="4" xfId="7" applyNumberFormat="1" applyFont="1" applyFill="1" applyBorder="1" applyAlignment="1">
      <alignment horizontal="right" vertical="center" indent="1"/>
    </xf>
    <xf numFmtId="3" fontId="6" fillId="2" borderId="5" xfId="4" applyNumberFormat="1" applyFont="1" applyFill="1" applyBorder="1" applyAlignment="1">
      <alignment horizontal="right" vertical="center" indent="1"/>
    </xf>
    <xf numFmtId="3" fontId="4" fillId="2" borderId="5" xfId="4" applyNumberFormat="1" applyFont="1" applyFill="1" applyBorder="1" applyAlignment="1">
      <alignment horizontal="right" vertical="center" indent="1"/>
    </xf>
    <xf numFmtId="164" fontId="6" fillId="2" borderId="5" xfId="11" applyNumberFormat="1" applyFont="1" applyFill="1" applyBorder="1" applyAlignment="1">
      <alignment horizontal="right" vertical="center" indent="1"/>
    </xf>
    <xf numFmtId="14" fontId="6" fillId="2" borderId="5" xfId="4" applyNumberFormat="1" applyFont="1" applyFill="1" applyBorder="1" applyAlignment="1">
      <alignment horizontal="right" vertical="center" indent="1"/>
    </xf>
    <xf numFmtId="0" fontId="7" fillId="0" borderId="0" xfId="7" applyFont="1"/>
    <xf numFmtId="3" fontId="6" fillId="2" borderId="4" xfId="4" applyNumberFormat="1" applyFont="1" applyFill="1" applyBorder="1" applyAlignment="1">
      <alignment horizontal="right" vertical="center" indent="1"/>
    </xf>
    <xf numFmtId="3" fontId="4" fillId="2" borderId="4" xfId="4" applyNumberFormat="1" applyFont="1" applyFill="1" applyBorder="1" applyAlignment="1">
      <alignment horizontal="right" vertical="center" indent="1"/>
    </xf>
    <xf numFmtId="164" fontId="6" fillId="2" borderId="4" xfId="11" applyNumberFormat="1" applyFont="1" applyFill="1" applyBorder="1" applyAlignment="1">
      <alignment horizontal="right" vertical="center" indent="1"/>
    </xf>
    <xf numFmtId="14" fontId="6" fillId="2" borderId="4" xfId="4" applyNumberFormat="1" applyFont="1" applyFill="1" applyBorder="1" applyAlignment="1">
      <alignment horizontal="right" vertical="center" indent="1"/>
    </xf>
    <xf numFmtId="14" fontId="6" fillId="2" borderId="6" xfId="4" applyNumberFormat="1" applyFont="1" applyFill="1" applyBorder="1" applyAlignment="1">
      <alignment horizontal="right" vertical="center" indent="1"/>
    </xf>
    <xf numFmtId="0" fontId="4" fillId="2" borderId="7" xfId="7" applyFont="1" applyFill="1" applyBorder="1" applyAlignment="1">
      <alignment horizontal="right" vertical="center" indent="1"/>
    </xf>
    <xf numFmtId="3" fontId="8" fillId="2" borderId="7" xfId="7" applyNumberFormat="1" applyFont="1" applyFill="1" applyBorder="1" applyAlignment="1">
      <alignment horizontal="right" vertical="center" indent="1"/>
    </xf>
    <xf numFmtId="3" fontId="9" fillId="2" borderId="7" xfId="7" applyNumberFormat="1" applyFont="1" applyFill="1" applyBorder="1" applyAlignment="1">
      <alignment horizontal="right" vertical="center" indent="1"/>
    </xf>
    <xf numFmtId="3" fontId="10" fillId="2" borderId="7" xfId="7" applyNumberFormat="1" applyFont="1" applyFill="1" applyBorder="1" applyAlignment="1">
      <alignment horizontal="right" vertical="center" indent="1"/>
    </xf>
    <xf numFmtId="3" fontId="11" fillId="2" borderId="7" xfId="4" applyNumberFormat="1" applyFont="1" applyFill="1" applyBorder="1" applyAlignment="1">
      <alignment horizontal="right" vertical="center" indent="1"/>
    </xf>
    <xf numFmtId="3" fontId="4" fillId="2" borderId="7" xfId="4" applyNumberFormat="1" applyFont="1" applyFill="1" applyBorder="1" applyAlignment="1">
      <alignment horizontal="right" vertical="center" indent="1"/>
    </xf>
    <xf numFmtId="164" fontId="4" fillId="2" borderId="7" xfId="11" applyNumberFormat="1" applyFont="1" applyFill="1" applyBorder="1" applyAlignment="1">
      <alignment horizontal="right" vertical="center" indent="1"/>
    </xf>
    <xf numFmtId="0" fontId="2" fillId="0" borderId="0" xfId="2"/>
    <xf numFmtId="0" fontId="12" fillId="0" borderId="9" xfId="0" applyFont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 wrapText="1" readingOrder="1"/>
    </xf>
    <xf numFmtId="0" fontId="6" fillId="0" borderId="10" xfId="0" applyFont="1" applyBorder="1" applyAlignment="1">
      <alignment horizontal="right" vertical="center" wrapText="1" readingOrder="1"/>
    </xf>
    <xf numFmtId="3" fontId="14" fillId="0" borderId="5" xfId="0" applyNumberFormat="1" applyFont="1" applyBorder="1" applyAlignment="1">
      <alignment horizontal="right" vertical="center" wrapText="1" indent="1" readingOrder="1"/>
    </xf>
    <xf numFmtId="10" fontId="14" fillId="0" borderId="5" xfId="0" applyNumberFormat="1" applyFont="1" applyBorder="1" applyAlignment="1">
      <alignment horizontal="right" vertical="center" wrapText="1" indent="1" readingOrder="1"/>
    </xf>
    <xf numFmtId="0" fontId="6" fillId="0" borderId="11" xfId="0" applyFont="1" applyBorder="1" applyAlignment="1">
      <alignment horizontal="right" vertical="center" wrapText="1" readingOrder="1"/>
    </xf>
    <xf numFmtId="3" fontId="14" fillId="0" borderId="4" xfId="0" applyNumberFormat="1" applyFont="1" applyBorder="1" applyAlignment="1">
      <alignment horizontal="right" vertical="center" wrapText="1" indent="1" readingOrder="1"/>
    </xf>
    <xf numFmtId="10" fontId="14" fillId="0" borderId="4" xfId="0" applyNumberFormat="1" applyFont="1" applyBorder="1" applyAlignment="1">
      <alignment horizontal="right" vertical="center" wrapText="1" indent="1" readingOrder="1"/>
    </xf>
    <xf numFmtId="0" fontId="14" fillId="0" borderId="4" xfId="0" applyFont="1" applyBorder="1" applyAlignment="1">
      <alignment horizontal="right" vertical="center" wrapText="1" indent="1" readingOrder="1"/>
    </xf>
    <xf numFmtId="0" fontId="15" fillId="0" borderId="12" xfId="0" applyFont="1" applyBorder="1" applyAlignment="1">
      <alignment horizontal="right" vertical="center" wrapText="1" readingOrder="1"/>
    </xf>
    <xf numFmtId="3" fontId="16" fillId="0" borderId="12" xfId="0" applyNumberFormat="1" applyFont="1" applyBorder="1" applyAlignment="1">
      <alignment horizontal="right" vertical="center" wrapText="1" indent="1" readingOrder="1"/>
    </xf>
    <xf numFmtId="3" fontId="17" fillId="0" borderId="12" xfId="0" applyNumberFormat="1" applyFont="1" applyBorder="1" applyAlignment="1">
      <alignment horizontal="right" vertical="center" wrapText="1" indent="1" readingOrder="1"/>
    </xf>
    <xf numFmtId="3" fontId="18" fillId="0" borderId="12" xfId="0" applyNumberFormat="1" applyFont="1" applyBorder="1" applyAlignment="1">
      <alignment horizontal="right" vertical="center" wrapText="1" indent="1" readingOrder="1"/>
    </xf>
    <xf numFmtId="3" fontId="19" fillId="0" borderId="12" xfId="0" applyNumberFormat="1" applyFont="1" applyBorder="1" applyAlignment="1">
      <alignment horizontal="right" vertical="center" wrapText="1" indent="1" readingOrder="1"/>
    </xf>
    <xf numFmtId="3" fontId="20" fillId="0" borderId="12" xfId="0" applyNumberFormat="1" applyFont="1" applyBorder="1" applyAlignment="1">
      <alignment horizontal="right" vertical="center" wrapText="1" indent="1" readingOrder="1"/>
    </xf>
    <xf numFmtId="10" fontId="20" fillId="0" borderId="12" xfId="0" applyNumberFormat="1" applyFont="1" applyBorder="1" applyAlignment="1">
      <alignment horizontal="right" vertical="center" wrapText="1" indent="1" readingOrder="1"/>
    </xf>
    <xf numFmtId="0" fontId="21" fillId="0" borderId="0" xfId="0" applyFont="1"/>
    <xf numFmtId="164" fontId="12" fillId="0" borderId="9" xfId="1" applyNumberFormat="1" applyFont="1" applyBorder="1" applyAlignment="1">
      <alignment horizontal="center" vertical="center" wrapText="1" readingOrder="1"/>
    </xf>
    <xf numFmtId="4" fontId="12" fillId="0" borderId="9" xfId="0" applyNumberFormat="1" applyFont="1" applyBorder="1" applyAlignment="1">
      <alignment horizontal="center" vertical="center" wrapText="1" readingOrder="1"/>
    </xf>
    <xf numFmtId="9" fontId="20" fillId="0" borderId="12" xfId="1" applyFont="1" applyBorder="1" applyAlignment="1">
      <alignment horizontal="right" vertical="center" wrapText="1" indent="1" readingOrder="1"/>
    </xf>
    <xf numFmtId="2" fontId="16" fillId="0" borderId="12" xfId="1" applyNumberFormat="1" applyFont="1" applyBorder="1" applyAlignment="1">
      <alignment horizontal="right" vertical="center" wrapText="1" indent="1" readingOrder="1"/>
    </xf>
    <xf numFmtId="2" fontId="17" fillId="0" borderId="12" xfId="1" applyNumberFormat="1" applyFont="1" applyBorder="1" applyAlignment="1">
      <alignment horizontal="right" vertical="center" wrapText="1" indent="1" readingOrder="1"/>
    </xf>
    <xf numFmtId="2" fontId="18" fillId="0" borderId="12" xfId="1" applyNumberFormat="1" applyFont="1" applyBorder="1" applyAlignment="1">
      <alignment horizontal="right" vertical="center" wrapText="1" indent="1" readingOrder="1"/>
    </xf>
    <xf numFmtId="2" fontId="19" fillId="0" borderId="12" xfId="1" applyNumberFormat="1" applyFont="1" applyBorder="1" applyAlignment="1">
      <alignment horizontal="right" vertical="center" wrapText="1" indent="1" readingOrder="1"/>
    </xf>
    <xf numFmtId="4" fontId="22" fillId="0" borderId="13" xfId="0" applyNumberFormat="1" applyFont="1" applyBorder="1" applyAlignment="1">
      <alignment horizontal="center" vertical="center" wrapText="1" readingOrder="1"/>
    </xf>
    <xf numFmtId="164" fontId="12" fillId="0" borderId="14" xfId="1" applyNumberFormat="1" applyFont="1" applyBorder="1" applyAlignment="1">
      <alignment horizontal="center" vertical="center" wrapText="1" readingOrder="1"/>
    </xf>
    <xf numFmtId="4" fontId="24" fillId="0" borderId="0" xfId="0" applyNumberFormat="1" applyFont="1" applyAlignment="1">
      <alignment horizontal="center" vertical="center" wrapText="1" readingOrder="1"/>
    </xf>
    <xf numFmtId="4" fontId="19" fillId="0" borderId="0" xfId="0" applyNumberFormat="1" applyFont="1" applyAlignment="1">
      <alignment horizontal="center" vertical="center" wrapText="1" readingOrder="1"/>
    </xf>
    <xf numFmtId="0" fontId="12" fillId="0" borderId="15" xfId="0" applyFont="1" applyBorder="1" applyAlignment="1">
      <alignment horizontal="center" vertical="center" wrapText="1" readingOrder="1"/>
    </xf>
    <xf numFmtId="4" fontId="23" fillId="0" borderId="14" xfId="0" applyNumberFormat="1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right" vertical="center" wrapText="1" readingOrder="1"/>
    </xf>
    <xf numFmtId="0" fontId="15" fillId="0" borderId="0" xfId="0" applyFont="1" applyAlignment="1">
      <alignment horizontal="right" vertical="center" wrapText="1" readingOrder="1"/>
    </xf>
    <xf numFmtId="2" fontId="0" fillId="0" borderId="0" xfId="0" applyNumberFormat="1"/>
    <xf numFmtId="165" fontId="12" fillId="0" borderId="2" xfId="0" applyNumberFormat="1" applyFont="1" applyBorder="1" applyAlignment="1">
      <alignment horizontal="center" vertical="center" wrapText="1" readingOrder="1"/>
    </xf>
    <xf numFmtId="165" fontId="0" fillId="0" borderId="0" xfId="0" applyNumberFormat="1"/>
    <xf numFmtId="3" fontId="12" fillId="0" borderId="9" xfId="0" applyNumberFormat="1" applyFont="1" applyBorder="1" applyAlignment="1">
      <alignment horizontal="center" vertical="center" wrapText="1" readingOrder="1"/>
    </xf>
    <xf numFmtId="0" fontId="0" fillId="0" borderId="0" xfId="0"/>
    <xf numFmtId="0" fontId="12" fillId="0" borderId="2" xfId="0" applyFont="1" applyBorder="1" applyAlignment="1">
      <alignment horizontal="center" vertical="center" wrapText="1" readingOrder="1"/>
    </xf>
    <xf numFmtId="3" fontId="16" fillId="0" borderId="12" xfId="0" applyNumberFormat="1" applyFont="1" applyBorder="1" applyAlignment="1">
      <alignment horizontal="center" vertical="center" wrapText="1" readingOrder="1"/>
    </xf>
    <xf numFmtId="3" fontId="17" fillId="0" borderId="12" xfId="0" applyNumberFormat="1" applyFont="1" applyBorder="1" applyAlignment="1">
      <alignment horizontal="center" vertical="center" wrapText="1" readingOrder="1"/>
    </xf>
    <xf numFmtId="0" fontId="0" fillId="0" borderId="8" xfId="0" applyBorder="1"/>
  </cellXfs>
  <cellStyles count="13">
    <cellStyle name="Hipervínculo 3" xfId="2" xr:uid="{00000000-0005-0000-0000-000000000000}"/>
    <cellStyle name="Normal" xfId="0" builtinId="0" customBuiltin="1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Normal 4 2" xfId="6" xr:uid="{00000000-0005-0000-0000-000005000000}"/>
    <cellStyle name="Normal 4 3" xfId="7" xr:uid="{00000000-0005-0000-0000-000006000000}"/>
    <cellStyle name="Normal 4 4" xfId="8" xr:uid="{00000000-0005-0000-0000-000007000000}"/>
    <cellStyle name="Normal 5" xfId="9" xr:uid="{00000000-0005-0000-0000-000008000000}"/>
    <cellStyle name="Porcentaje" xfId="1" builtinId="5" customBuiltin="1"/>
    <cellStyle name="Porcentaje 2" xfId="10" xr:uid="{00000000-0005-0000-0000-00000A000000}"/>
    <cellStyle name="Porcentaje 3" xfId="11" xr:uid="{00000000-0005-0000-0000-00000B000000}"/>
    <cellStyle name="Porcentaje 4" xfId="12" xr:uid="{00000000-0005-0000-0000-00000C000000}"/>
  </cellStyles>
  <dxfs count="0"/>
  <tableStyles count="0" defaultTableStyle="TableStyleMedium2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salafranca/OneDrive%20-%20Indra/X-1%20ROADIS%202.0/2021%20Plan%20de%20trabajo/Plan%20de%20trabajo%202020/20200207%20-%20ROADIS%20-%20Plan%20de%20trabajo%202020%20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martingarc/AppData/Local/Microsoft/Windows/INetCache/Content.Outlook/SWPGEOVN/20210611_Plan%20T&#225;ctico_PROv10.4%20-%20Base-%20Trabajo%20-%202DAZvariable60+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Aux"/>
    </sheetNames>
    <sheetDataSet>
      <sheetData sheetId="0">
        <row r="3">
          <cell r="B3">
            <v>43868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_Resultado"/>
      <sheetName val="Tabla_Resultados_PPT36"/>
      <sheetName val="Coberturas_Inf_Diario36"/>
      <sheetName val="Datos_G_P_36"/>
      <sheetName val="Gantt_Dosis"/>
      <sheetName val="ModeloPre"/>
      <sheetName val="ModeloB"/>
      <sheetName val="Capacidad_Operativa36"/>
      <sheetName val="Analisis_Semanal_Plan_vs_Real36"/>
      <sheetName val="Analisis_Real"/>
      <sheetName val="Entregas_x_CA36"/>
      <sheetName val="Entregas_Reales_x_CA36"/>
      <sheetName val="BB_DD_Ent36"/>
      <sheetName val="INFORME_CC_AA36"/>
      <sheetName val="COM_CCAA36"/>
      <sheetName val="Asignación_vacunas_CCAA36"/>
      <sheetName val="Población_Real_CCAA36"/>
      <sheetName val="Poblacion_x_CA_x_INE36"/>
      <sheetName val="Población_INE_año_x_año36"/>
      <sheetName val="Para_PPT36"/>
      <sheetName val="CONFIG_ESC_22_MARZO36"/>
      <sheetName val="MASTER_CONFIG_21_ABR36"/>
      <sheetName val="MASTER_CONFIGURACIONES36"/>
      <sheetName val="CONFIG_ACTUALIZACION_5_ESTRAT36"/>
      <sheetName val="Previsión_31MAR36"/>
      <sheetName val="Listado_CCAA36"/>
      <sheetName val="Configuraciones_BASE_Por_CCAA36"/>
      <sheetName val="MASTER_RESULTADOS36"/>
      <sheetName val="Reporte_x_semana36"/>
      <sheetName val="Entregas_4_Prox_Sem36"/>
      <sheetName val="Gantt_Vac"/>
      <sheetName val="Previsión_RECEPCIÓN_VACUNAS36"/>
      <sheetName val="Hoja4"/>
      <sheetName val="Entregas_reales36"/>
      <sheetName val="EVOL_GLOBAL36"/>
      <sheetName val="1_vs_2_Dosis36"/>
      <sheetName val="EVOL_D1_Pfizer_-_noPC36"/>
      <sheetName val="EVOL_D1_Pfizer_-_PC36"/>
      <sheetName val="EVOL_D2_Pfizer36"/>
      <sheetName val="EVOL_D2_Pfizer_-_D1_AZ36"/>
      <sheetName val="EVOL_D1_Moderna_-_noPC36"/>
      <sheetName val="EVOL_D1_Moderna_-_PC36"/>
      <sheetName val="EVOL_D2_Moderna36"/>
      <sheetName val="EVOL_D1_AZ_-_no_PC36"/>
      <sheetName val="EVOL_D1_AZ_-_PC36"/>
      <sheetName val="EVOL_D2_AZ36"/>
      <sheetName val="EVOL_D1_Janssen36"/>
      <sheetName val="Vacunas_Compradas36"/>
      <sheetName val="Tabla_Población-Vacunas36"/>
      <sheetName val="Previsión_Aprovisionamiento36"/>
      <sheetName val="Entradas_acum_semana_y_vacuna36"/>
      <sheetName val="Escenarios_de_Inmunización36"/>
      <sheetName val="tabla_Antonio_B36"/>
      <sheetName val="Entregas_Pfizer36"/>
      <sheetName val="Entregas_Moderna36"/>
      <sheetName val="Tabla_Resultados_PPT"/>
      <sheetName val="Coberturas_Inf_Diario"/>
      <sheetName val="Datos_G_P_"/>
      <sheetName val="Capacidad_Operativa"/>
      <sheetName val="Analisis_Semanal_Plan_vs_Real"/>
      <sheetName val="Entregas_x_CA"/>
      <sheetName val="Entregas_Reales_x_CA"/>
      <sheetName val="BB_DD_Ent"/>
      <sheetName val="INFORME_CC_AA"/>
      <sheetName val="COM_CCAA"/>
      <sheetName val="Asignación_vacunas_CCAA"/>
      <sheetName val="Población_Real_CCAA"/>
      <sheetName val="Poblacion_x_CA_x_INE"/>
      <sheetName val="Población_INE_año_x_año"/>
      <sheetName val="Para_PPT"/>
      <sheetName val="CONFIG_ESC_22_MARZO"/>
      <sheetName val="MASTER_CONFIG_21_ABR"/>
      <sheetName val="MASTER_CONFIGURACIONES"/>
      <sheetName val="CONFIG_ACTUALIZACION_5_ESTRATEG"/>
      <sheetName val="Previsión_31MAR"/>
      <sheetName val="Listado_CCAA"/>
      <sheetName val="Configuraciones_BASE_Por_CCAA"/>
      <sheetName val="MASTER_RESULTADOS"/>
      <sheetName val="Reporte_x_semana"/>
      <sheetName val="Entregas_4_Prox_Sem"/>
      <sheetName val="Previsión_RECEPCIÓN_VACUNAS"/>
      <sheetName val="Entregas_reales"/>
      <sheetName val="EVOL_GLOBAL"/>
      <sheetName val="1_vs_2_Dosis"/>
      <sheetName val="EVOL_D1_Pfizer_-_noPC"/>
      <sheetName val="EVOL_D1_Pfizer_-_PC"/>
      <sheetName val="EVOL_D2_Pfizer"/>
      <sheetName val="EVOL_D2_Pfizer_-_D1_AZ"/>
      <sheetName val="EVOL_D1_Moderna_-_noPC"/>
      <sheetName val="EVOL_D1_Moderna_-_PC"/>
      <sheetName val="EVOL_D2_Moderna"/>
      <sheetName val="EVOL_D1_AZ_-_no_PC"/>
      <sheetName val="EVOL_D1_AZ_-_PC"/>
      <sheetName val="EVOL_D2_AZ"/>
      <sheetName val="EVOL_D1_Janssen"/>
      <sheetName val="Vacunas_Compradas"/>
      <sheetName val="Tabla_Población-Vacunas"/>
      <sheetName val="Previsión_Aprovisionamiento"/>
      <sheetName val="Entradas_acum_semana_y_vacuna"/>
      <sheetName val="Escenarios_de_Inmunización"/>
      <sheetName val="tabla_Antonio_B"/>
      <sheetName val="Entregas_Pfizer"/>
      <sheetName val="Entregas_Moderna"/>
      <sheetName val="Tabla_Resultados_PPT1"/>
      <sheetName val="Coberturas_Inf_Diario1"/>
      <sheetName val="Datos_G_P_1"/>
      <sheetName val="Capacidad_Operativa1"/>
      <sheetName val="Analisis_Semanal_Plan_vs_Real1"/>
      <sheetName val="Entregas_x_CA1"/>
      <sheetName val="Entregas_Reales_x_CA1"/>
      <sheetName val="BB_DD_Ent1"/>
      <sheetName val="INFORME_CC_AA1"/>
      <sheetName val="COM_CCAA1"/>
      <sheetName val="Asignación_vacunas_CCAA1"/>
      <sheetName val="Población_Real_CCAA1"/>
      <sheetName val="Poblacion_x_CA_x_INE1"/>
      <sheetName val="Población_INE_año_x_año1"/>
      <sheetName val="Para_PPT1"/>
      <sheetName val="CONFIG_ESC_22_MARZO1"/>
      <sheetName val="MASTER_CONFIG_21_ABR1"/>
      <sheetName val="MASTER_CONFIGURACIONES1"/>
      <sheetName val="CONFIG_ACTUALIZACION_5_ESTRATE1"/>
      <sheetName val="Previsión_31MAR1"/>
      <sheetName val="Listado_CCAA1"/>
      <sheetName val="Configuraciones_BASE_Por_CCAA1"/>
      <sheetName val="MASTER_RESULTADOS1"/>
      <sheetName val="Reporte_x_semana1"/>
      <sheetName val="Entregas_4_Prox_Sem1"/>
      <sheetName val="Previsión_RECEPCIÓN_VACUNAS1"/>
      <sheetName val="Entregas_reales1"/>
      <sheetName val="EVOL_GLOBAL1"/>
      <sheetName val="1_vs_2_Dosis1"/>
      <sheetName val="EVOL_D1_Pfizer_-_noPC1"/>
      <sheetName val="EVOL_D1_Pfizer_-_PC1"/>
      <sheetName val="EVOL_D2_Pfizer1"/>
      <sheetName val="EVOL_D2_Pfizer_-_D1_AZ1"/>
      <sheetName val="EVOL_D1_Moderna_-_noPC1"/>
      <sheetName val="EVOL_D1_Moderna_-_PC1"/>
      <sheetName val="EVOL_D2_Moderna1"/>
      <sheetName val="EVOL_D1_AZ_-_no_PC1"/>
      <sheetName val="EVOL_D1_AZ_-_PC1"/>
      <sheetName val="EVOL_D2_AZ1"/>
      <sheetName val="EVOL_D1_Janssen1"/>
      <sheetName val="Vacunas_Compradas1"/>
      <sheetName val="Tabla_Población-Vacunas1"/>
      <sheetName val="Previsión_Aprovisionamiento1"/>
      <sheetName val="Entradas_acum_semana_y_vacuna1"/>
      <sheetName val="Escenarios_de_Inmunización1"/>
      <sheetName val="tabla_Antonio_B1"/>
      <sheetName val="Entregas_Pfizer1"/>
      <sheetName val="Entregas_Moderna1"/>
      <sheetName val="Tabla_Resultados_PPT2"/>
      <sheetName val="Coberturas_Inf_Diario2"/>
      <sheetName val="Datos_G_P_2"/>
      <sheetName val="Capacidad_Operativa2"/>
      <sheetName val="Analisis_Semanal_Plan_vs_Real2"/>
      <sheetName val="Entregas_x_CA2"/>
      <sheetName val="Entregas_Reales_x_CA2"/>
      <sheetName val="BB_DD_Ent2"/>
      <sheetName val="INFORME_CC_AA2"/>
      <sheetName val="COM_CCAA2"/>
      <sheetName val="Asignación_vacunas_CCAA2"/>
      <sheetName val="Población_Real_CCAA2"/>
      <sheetName val="Poblacion_x_CA_x_INE2"/>
      <sheetName val="Población_INE_año_x_año2"/>
      <sheetName val="Para_PPT2"/>
      <sheetName val="CONFIG_ESC_22_MARZO2"/>
      <sheetName val="MASTER_CONFIG_21_ABR2"/>
      <sheetName val="MASTER_CONFIGURACIONES2"/>
      <sheetName val="CONFIG_ACTUALIZACION_5_ESTRATE2"/>
      <sheetName val="Previsión_31MAR2"/>
      <sheetName val="Listado_CCAA2"/>
      <sheetName val="Configuraciones_BASE_Por_CCAA2"/>
      <sheetName val="MASTER_RESULTADOS2"/>
      <sheetName val="Reporte_x_semana2"/>
      <sheetName val="Entregas_4_Prox_Sem2"/>
      <sheetName val="Previsión_RECEPCIÓN_VACUNAS2"/>
      <sheetName val="Entregas_reales2"/>
      <sheetName val="EVOL_GLOBAL2"/>
      <sheetName val="1_vs_2_Dosis2"/>
      <sheetName val="EVOL_D1_Pfizer_-_noPC2"/>
      <sheetName val="EVOL_D1_Pfizer_-_PC2"/>
      <sheetName val="EVOL_D2_Pfizer2"/>
      <sheetName val="EVOL_D2_Pfizer_-_D1_AZ2"/>
      <sheetName val="EVOL_D1_Moderna_-_noPC2"/>
      <sheetName val="EVOL_D1_Moderna_-_PC2"/>
      <sheetName val="EVOL_D2_Moderna2"/>
      <sheetName val="EVOL_D1_AZ_-_no_PC2"/>
      <sheetName val="EVOL_D1_AZ_-_PC2"/>
      <sheetName val="EVOL_D2_AZ2"/>
      <sheetName val="EVOL_D1_Janssen2"/>
      <sheetName val="Vacunas_Compradas2"/>
      <sheetName val="Tabla_Población-Vacunas2"/>
      <sheetName val="Previsión_Aprovisionamiento2"/>
      <sheetName val="Entradas_acum_semana_y_vacuna2"/>
      <sheetName val="Escenarios_de_Inmunización2"/>
      <sheetName val="tabla_Antonio_B2"/>
      <sheetName val="Entregas_Pfizer2"/>
      <sheetName val="Entregas_Moderna2"/>
      <sheetName val="Tabla_Resultados_PPT3"/>
      <sheetName val="Coberturas_Inf_Diario3"/>
      <sheetName val="Datos_G_P_3"/>
      <sheetName val="Capacidad_Operativa3"/>
      <sheetName val="Analisis_Semanal_Plan_vs_Real3"/>
      <sheetName val="Entregas_x_CA3"/>
      <sheetName val="Entregas_Reales_x_CA3"/>
      <sheetName val="BB_DD_Ent3"/>
      <sheetName val="INFORME_CC_AA3"/>
      <sheetName val="COM_CCAA3"/>
      <sheetName val="Asignación_vacunas_CCAA3"/>
      <sheetName val="Población_Real_CCAA3"/>
      <sheetName val="Poblacion_x_CA_x_INE3"/>
      <sheetName val="Población_INE_año_x_año3"/>
      <sheetName val="Para_PPT3"/>
      <sheetName val="CONFIG_ESC_22_MARZO3"/>
      <sheetName val="MASTER_CONFIG_21_ABR3"/>
      <sheetName val="MASTER_CONFIGURACIONES3"/>
      <sheetName val="CONFIG_ACTUALIZACION_5_ESTRATE3"/>
      <sheetName val="Previsión_31MAR3"/>
      <sheetName val="Listado_CCAA3"/>
      <sheetName val="Configuraciones_BASE_Por_CCAA3"/>
      <sheetName val="MASTER_RESULTADOS3"/>
      <sheetName val="Reporte_x_semana3"/>
      <sheetName val="Entregas_4_Prox_Sem3"/>
      <sheetName val="Previsión_RECEPCIÓN_VACUNAS3"/>
      <sheetName val="Entregas_reales3"/>
      <sheetName val="EVOL_GLOBAL3"/>
      <sheetName val="1_vs_2_Dosis3"/>
      <sheetName val="EVOL_D1_Pfizer_-_noPC3"/>
      <sheetName val="EVOL_D1_Pfizer_-_PC3"/>
      <sheetName val="EVOL_D2_Pfizer3"/>
      <sheetName val="EVOL_D2_Pfizer_-_D1_AZ3"/>
      <sheetName val="EVOL_D1_Moderna_-_noPC3"/>
      <sheetName val="EVOL_D1_Moderna_-_PC3"/>
      <sheetName val="EVOL_D2_Moderna3"/>
      <sheetName val="EVOL_D1_AZ_-_no_PC3"/>
      <sheetName val="EVOL_D1_AZ_-_PC3"/>
      <sheetName val="EVOL_D2_AZ3"/>
      <sheetName val="EVOL_D1_Janssen3"/>
      <sheetName val="Vacunas_Compradas3"/>
      <sheetName val="Tabla_Población-Vacunas3"/>
      <sheetName val="Previsión_Aprovisionamiento3"/>
      <sheetName val="Entradas_acum_semana_y_vacuna3"/>
      <sheetName val="Escenarios_de_Inmunización3"/>
      <sheetName val="tabla_Antonio_B3"/>
      <sheetName val="Entregas_Pfizer3"/>
      <sheetName val="Entregas_Moderna3"/>
      <sheetName val="Tabla_Resultados_PPT4"/>
      <sheetName val="Coberturas_Inf_Diario4"/>
      <sheetName val="Datos_G_P_4"/>
      <sheetName val="Capacidad_Operativa4"/>
      <sheetName val="Analisis_Semanal_Plan_vs_Real4"/>
      <sheetName val="Entregas_x_CA4"/>
      <sheetName val="Entregas_Reales_x_CA4"/>
      <sheetName val="BB_DD_Ent4"/>
      <sheetName val="INFORME_CC_AA4"/>
      <sheetName val="COM_CCAA4"/>
      <sheetName val="Asignación_vacunas_CCAA4"/>
      <sheetName val="Población_Real_CCAA4"/>
      <sheetName val="Poblacion_x_CA_x_INE4"/>
      <sheetName val="Población_INE_año_x_año4"/>
      <sheetName val="Para_PPT4"/>
      <sheetName val="CONFIG_ESC_22_MARZO4"/>
      <sheetName val="MASTER_CONFIG_21_ABR4"/>
      <sheetName val="MASTER_CONFIGURACIONES4"/>
      <sheetName val="CONFIG_ACTUALIZACION_5_ESTRATE4"/>
      <sheetName val="Previsión_31MAR4"/>
      <sheetName val="Listado_CCAA4"/>
      <sheetName val="Configuraciones_BASE_Por_CCAA4"/>
      <sheetName val="MASTER_RESULTADOS4"/>
      <sheetName val="Reporte_x_semana4"/>
      <sheetName val="Entregas_4_Prox_Sem4"/>
      <sheetName val="Previsión_RECEPCIÓN_VACUNAS4"/>
      <sheetName val="Entregas_reales4"/>
      <sheetName val="EVOL_GLOBAL4"/>
      <sheetName val="1_vs_2_Dosis4"/>
      <sheetName val="EVOL_D1_Pfizer_-_noPC4"/>
      <sheetName val="EVOL_D1_Pfizer_-_PC4"/>
      <sheetName val="EVOL_D2_Pfizer4"/>
      <sheetName val="EVOL_D2_Pfizer_-_D1_AZ4"/>
      <sheetName val="EVOL_D1_Moderna_-_noPC4"/>
      <sheetName val="EVOL_D1_Moderna_-_PC4"/>
      <sheetName val="EVOL_D2_Moderna4"/>
      <sheetName val="EVOL_D1_AZ_-_no_PC4"/>
      <sheetName val="EVOL_D1_AZ_-_PC4"/>
      <sheetName val="EVOL_D2_AZ4"/>
      <sheetName val="EVOL_D1_Janssen4"/>
      <sheetName val="Vacunas_Compradas4"/>
      <sheetName val="Tabla_Población-Vacunas4"/>
      <sheetName val="Previsión_Aprovisionamiento4"/>
      <sheetName val="Entradas_acum_semana_y_vacuna4"/>
      <sheetName val="Escenarios_de_Inmunización4"/>
      <sheetName val="tabla_Antonio_B4"/>
      <sheetName val="Entregas_Pfizer4"/>
      <sheetName val="Entregas_Moderna4"/>
      <sheetName val="Tabla_Resultados_PPT5"/>
      <sheetName val="Coberturas_Inf_Diario5"/>
      <sheetName val="Datos_G_P_5"/>
      <sheetName val="Capacidad_Operativa5"/>
      <sheetName val="Analisis_Semanal_Plan_vs_Real5"/>
      <sheetName val="Entregas_x_CA5"/>
      <sheetName val="Entregas_Reales_x_CA5"/>
      <sheetName val="BB_DD_Ent5"/>
      <sheetName val="INFORME_CC_AA5"/>
      <sheetName val="COM_CCAA5"/>
      <sheetName val="Asignación_vacunas_CCAA5"/>
      <sheetName val="Población_Real_CCAA5"/>
      <sheetName val="Poblacion_x_CA_x_INE5"/>
      <sheetName val="Población_INE_año_x_año5"/>
      <sheetName val="Para_PPT5"/>
      <sheetName val="CONFIG_ESC_22_MARZO5"/>
      <sheetName val="MASTER_CONFIG_21_ABR5"/>
      <sheetName val="MASTER_CONFIGURACIONES5"/>
      <sheetName val="CONFIG_ACTUALIZACION_5_ESTRATE5"/>
      <sheetName val="Previsión_31MAR5"/>
      <sheetName val="Listado_CCAA5"/>
      <sheetName val="Configuraciones_BASE_Por_CCAA5"/>
      <sheetName val="MASTER_RESULTADOS5"/>
      <sheetName val="Reporte_x_semana5"/>
      <sheetName val="Entregas_4_Prox_Sem5"/>
      <sheetName val="Previsión_RECEPCIÓN_VACUNAS5"/>
      <sheetName val="Entregas_reales5"/>
      <sheetName val="EVOL_GLOBAL5"/>
      <sheetName val="1_vs_2_Dosis5"/>
      <sheetName val="EVOL_D1_Pfizer_-_noPC5"/>
      <sheetName val="EVOL_D1_Pfizer_-_PC5"/>
      <sheetName val="EVOL_D2_Pfizer5"/>
      <sheetName val="EVOL_D2_Pfizer_-_D1_AZ5"/>
      <sheetName val="EVOL_D1_Moderna_-_noPC5"/>
      <sheetName val="EVOL_D1_Moderna_-_PC5"/>
      <sheetName val="EVOL_D2_Moderna5"/>
      <sheetName val="EVOL_D1_AZ_-_no_PC5"/>
      <sheetName val="EVOL_D1_AZ_-_PC5"/>
      <sheetName val="EVOL_D2_AZ5"/>
      <sheetName val="EVOL_D1_Janssen5"/>
      <sheetName val="Vacunas_Compradas5"/>
      <sheetName val="Tabla_Población-Vacunas5"/>
      <sheetName val="Previsión_Aprovisionamiento5"/>
      <sheetName val="Entradas_acum_semana_y_vacuna5"/>
      <sheetName val="Escenarios_de_Inmunización5"/>
      <sheetName val="tabla_Antonio_B5"/>
      <sheetName val="Entregas_Pfizer5"/>
      <sheetName val="Entregas_Moderna5"/>
      <sheetName val="Tabla_Resultados_PPT6"/>
      <sheetName val="Coberturas_Inf_Diario6"/>
      <sheetName val="Datos_G_P_6"/>
      <sheetName val="Capacidad_Operativa6"/>
      <sheetName val="Analisis_Semanal_Plan_vs_Real6"/>
      <sheetName val="Entregas_x_CA6"/>
      <sheetName val="Entregas_Reales_x_CA6"/>
      <sheetName val="BB_DD_Ent6"/>
      <sheetName val="INFORME_CC_AA6"/>
      <sheetName val="COM_CCAA6"/>
      <sheetName val="Asignación_vacunas_CCAA6"/>
      <sheetName val="Población_Real_CCAA6"/>
      <sheetName val="Poblacion_x_CA_x_INE6"/>
      <sheetName val="Población_INE_año_x_año6"/>
      <sheetName val="Para_PPT6"/>
      <sheetName val="CONFIG_ESC_22_MARZO6"/>
      <sheetName val="MASTER_CONFIG_21_ABR6"/>
      <sheetName val="MASTER_CONFIGURACIONES6"/>
      <sheetName val="CONFIG_ACTUALIZACION_5_ESTRATE6"/>
      <sheetName val="Previsión_31MAR6"/>
      <sheetName val="Listado_CCAA6"/>
      <sheetName val="Configuraciones_BASE_Por_CCAA6"/>
      <sheetName val="MASTER_RESULTADOS6"/>
      <sheetName val="Reporte_x_semana6"/>
      <sheetName val="Entregas_4_Prox_Sem6"/>
      <sheetName val="Previsión_RECEPCIÓN_VACUNAS6"/>
      <sheetName val="Entregas_reales6"/>
      <sheetName val="EVOL_GLOBAL6"/>
      <sheetName val="1_vs_2_Dosis6"/>
      <sheetName val="EVOL_D1_Pfizer_-_noPC6"/>
      <sheetName val="EVOL_D1_Pfizer_-_PC6"/>
      <sheetName val="EVOL_D2_Pfizer6"/>
      <sheetName val="EVOL_D2_Pfizer_-_D1_AZ6"/>
      <sheetName val="EVOL_D1_Moderna_-_noPC6"/>
      <sheetName val="EVOL_D1_Moderna_-_PC6"/>
      <sheetName val="EVOL_D2_Moderna6"/>
      <sheetName val="EVOL_D1_AZ_-_no_PC6"/>
      <sheetName val="EVOL_D1_AZ_-_PC6"/>
      <sheetName val="EVOL_D2_AZ6"/>
      <sheetName val="EVOL_D1_Janssen6"/>
      <sheetName val="Vacunas_Compradas6"/>
      <sheetName val="Tabla_Población-Vacunas6"/>
      <sheetName val="Previsión_Aprovisionamiento6"/>
      <sheetName val="Entradas_acum_semana_y_vacuna6"/>
      <sheetName val="Escenarios_de_Inmunización6"/>
      <sheetName val="tabla_Antonio_B6"/>
      <sheetName val="Entregas_Pfizer6"/>
      <sheetName val="Entregas_Moderna6"/>
      <sheetName val="Tabla_Resultados_PPT7"/>
      <sheetName val="Coberturas_Inf_Diario7"/>
      <sheetName val="Datos_G_P_7"/>
      <sheetName val="Capacidad_Operativa7"/>
      <sheetName val="Analisis_Semanal_Plan_vs_Real7"/>
      <sheetName val="Entregas_x_CA7"/>
      <sheetName val="Entregas_Reales_x_CA7"/>
      <sheetName val="BB_DD_Ent7"/>
      <sheetName val="INFORME_CC_AA7"/>
      <sheetName val="COM_CCAA7"/>
      <sheetName val="Asignación_vacunas_CCAA7"/>
      <sheetName val="Población_Real_CCAA7"/>
      <sheetName val="Poblacion_x_CA_x_INE7"/>
      <sheetName val="Población_INE_año_x_año7"/>
      <sheetName val="Para_PPT7"/>
      <sheetName val="CONFIG_ESC_22_MARZO7"/>
      <sheetName val="MASTER_CONFIG_21_ABR7"/>
      <sheetName val="MASTER_CONFIGURACIONES7"/>
      <sheetName val="CONFIG_ACTUALIZACION_5_ESTRATE7"/>
      <sheetName val="Previsión_31MAR7"/>
      <sheetName val="Listado_CCAA7"/>
      <sheetName val="Configuraciones_BASE_Por_CCAA7"/>
      <sheetName val="MASTER_RESULTADOS7"/>
      <sheetName val="Reporte_x_semana7"/>
      <sheetName val="Entregas_4_Prox_Sem7"/>
      <sheetName val="Previsión_RECEPCIÓN_VACUNAS7"/>
      <sheetName val="Entregas_reales7"/>
      <sheetName val="EVOL_GLOBAL7"/>
      <sheetName val="1_vs_2_Dosis7"/>
      <sheetName val="EVOL_D1_Pfizer_-_noPC7"/>
      <sheetName val="EVOL_D1_Pfizer_-_PC7"/>
      <sheetName val="EVOL_D2_Pfizer7"/>
      <sheetName val="EVOL_D2_Pfizer_-_D1_AZ7"/>
      <sheetName val="EVOL_D1_Moderna_-_noPC7"/>
      <sheetName val="EVOL_D1_Moderna_-_PC7"/>
      <sheetName val="EVOL_D2_Moderna7"/>
      <sheetName val="EVOL_D1_AZ_-_no_PC7"/>
      <sheetName val="EVOL_D1_AZ_-_PC7"/>
      <sheetName val="EVOL_D2_AZ7"/>
      <sheetName val="EVOL_D1_Janssen7"/>
      <sheetName val="Vacunas_Compradas7"/>
      <sheetName val="Tabla_Población-Vacunas7"/>
      <sheetName val="Previsión_Aprovisionamiento7"/>
      <sheetName val="Entradas_acum_semana_y_vacuna7"/>
      <sheetName val="Escenarios_de_Inmunización7"/>
      <sheetName val="tabla_Antonio_B7"/>
      <sheetName val="Entregas_Pfizer7"/>
      <sheetName val="Entregas_Moderna7"/>
      <sheetName val="Tabla_Resultados_PPT8"/>
      <sheetName val="Coberturas_Inf_Diario8"/>
      <sheetName val="Datos_G_P_8"/>
      <sheetName val="Capacidad_Operativa8"/>
      <sheetName val="Analisis_Semanal_Plan_vs_Real8"/>
      <sheetName val="Entregas_x_CA8"/>
      <sheetName val="Entregas_Reales_x_CA8"/>
      <sheetName val="BB_DD_Ent8"/>
      <sheetName val="INFORME_CC_AA8"/>
      <sheetName val="COM_CCAA8"/>
      <sheetName val="Asignación_vacunas_CCAA8"/>
      <sheetName val="Población_Real_CCAA8"/>
      <sheetName val="Poblacion_x_CA_x_INE8"/>
      <sheetName val="Población_INE_año_x_año8"/>
      <sheetName val="Para_PPT8"/>
      <sheetName val="CONFIG_ESC_22_MARZO8"/>
      <sheetName val="MASTER_CONFIG_21_ABR8"/>
      <sheetName val="MASTER_CONFIGURACIONES8"/>
      <sheetName val="CONFIG_ACTUALIZACION_5_ESTRATE8"/>
      <sheetName val="Previsión_31MAR8"/>
      <sheetName val="Listado_CCAA8"/>
      <sheetName val="Configuraciones_BASE_Por_CCAA8"/>
      <sheetName val="MASTER_RESULTADOS8"/>
      <sheetName val="Reporte_x_semana8"/>
      <sheetName val="Entregas_4_Prox_Sem8"/>
      <sheetName val="Previsión_RECEPCIÓN_VACUNAS8"/>
      <sheetName val="Entregas_reales8"/>
      <sheetName val="EVOL_GLOBAL8"/>
      <sheetName val="1_vs_2_Dosis8"/>
      <sheetName val="EVOL_D1_Pfizer_-_noPC8"/>
      <sheetName val="EVOL_D1_Pfizer_-_PC8"/>
      <sheetName val="EVOL_D2_Pfizer8"/>
      <sheetName val="EVOL_D2_Pfizer_-_D1_AZ8"/>
      <sheetName val="EVOL_D1_Moderna_-_noPC8"/>
      <sheetName val="EVOL_D1_Moderna_-_PC8"/>
      <sheetName val="EVOL_D2_Moderna8"/>
      <sheetName val="EVOL_D1_AZ_-_no_PC8"/>
      <sheetName val="EVOL_D1_AZ_-_PC8"/>
      <sheetName val="EVOL_D2_AZ8"/>
      <sheetName val="EVOL_D1_Janssen8"/>
      <sheetName val="Vacunas_Compradas8"/>
      <sheetName val="Tabla_Población-Vacunas8"/>
      <sheetName val="Previsión_Aprovisionamiento8"/>
      <sheetName val="Entradas_acum_semana_y_vacuna8"/>
      <sheetName val="Escenarios_de_Inmunización8"/>
      <sheetName val="tabla_Antonio_B8"/>
      <sheetName val="Entregas_Pfizer8"/>
      <sheetName val="Entregas_Moderna8"/>
      <sheetName val="Tabla_Resultados_PPT9"/>
      <sheetName val="Coberturas_Inf_Diario9"/>
      <sheetName val="Datos_G_P_9"/>
      <sheetName val="Capacidad_Operativa9"/>
      <sheetName val="Analisis_Semanal_Plan_vs_Real9"/>
      <sheetName val="Entregas_x_CA9"/>
      <sheetName val="Entregas_Reales_x_CA9"/>
      <sheetName val="BB_DD_Ent9"/>
      <sheetName val="INFORME_CC_AA9"/>
      <sheetName val="COM_CCAA9"/>
      <sheetName val="Asignación_vacunas_CCAA9"/>
      <sheetName val="Población_Real_CCAA9"/>
      <sheetName val="Poblacion_x_CA_x_INE9"/>
      <sheetName val="Población_INE_año_x_año9"/>
      <sheetName val="Para_PPT9"/>
      <sheetName val="CONFIG_ESC_22_MARZO9"/>
      <sheetName val="MASTER_CONFIG_21_ABR9"/>
      <sheetName val="MASTER_CONFIGURACIONES9"/>
      <sheetName val="CONFIG_ACTUALIZACION_5_ESTRATE9"/>
      <sheetName val="Previsión_31MAR9"/>
      <sheetName val="Listado_CCAA9"/>
      <sheetName val="Configuraciones_BASE_Por_CCAA9"/>
      <sheetName val="MASTER_RESULTADOS9"/>
      <sheetName val="Reporte_x_semana9"/>
      <sheetName val="Entregas_4_Prox_Sem9"/>
      <sheetName val="Previsión_RECEPCIÓN_VACUNAS9"/>
      <sheetName val="Entregas_reales9"/>
      <sheetName val="EVOL_GLOBAL9"/>
      <sheetName val="1_vs_2_Dosis9"/>
      <sheetName val="EVOL_D1_Pfizer_-_noPC9"/>
      <sheetName val="EVOL_D1_Pfizer_-_PC9"/>
      <sheetName val="EVOL_D2_Pfizer9"/>
      <sheetName val="EVOL_D2_Pfizer_-_D1_AZ9"/>
      <sheetName val="EVOL_D1_Moderna_-_noPC9"/>
      <sheetName val="EVOL_D1_Moderna_-_PC9"/>
      <sheetName val="EVOL_D2_Moderna9"/>
      <sheetName val="EVOL_D1_AZ_-_no_PC9"/>
      <sheetName val="EVOL_D1_AZ_-_PC9"/>
      <sheetName val="EVOL_D2_AZ9"/>
      <sheetName val="EVOL_D1_Janssen9"/>
      <sheetName val="Vacunas_Compradas9"/>
      <sheetName val="Tabla_Población-Vacunas9"/>
      <sheetName val="Previsión_Aprovisionamiento9"/>
      <sheetName val="Entradas_acum_semana_y_vacuna9"/>
      <sheetName val="Escenarios_de_Inmunización9"/>
      <sheetName val="tabla_Antonio_B9"/>
      <sheetName val="Entregas_Pfizer9"/>
      <sheetName val="Entregas_Moderna9"/>
      <sheetName val="Tabla_Resultados_PPT12"/>
      <sheetName val="Coberturas_Inf_Diario12"/>
      <sheetName val="Datos_G_P_12"/>
      <sheetName val="Capacidad_Operativa12"/>
      <sheetName val="Analisis_Semanal_Plan_vs_Real12"/>
      <sheetName val="Entregas_x_CA12"/>
      <sheetName val="Entregas_Reales_x_CA12"/>
      <sheetName val="BB_DD_Ent12"/>
      <sheetName val="INFORME_CC_AA12"/>
      <sheetName val="COM_CCAA12"/>
      <sheetName val="Asignación_vacunas_CCAA12"/>
      <sheetName val="Población_Real_CCAA12"/>
      <sheetName val="Poblacion_x_CA_x_INE12"/>
      <sheetName val="Población_INE_año_x_año12"/>
      <sheetName val="Para_PPT12"/>
      <sheetName val="CONFIG_ESC_22_MARZO12"/>
      <sheetName val="MASTER_CONFIG_21_ABR12"/>
      <sheetName val="MASTER_CONFIGURACIONES12"/>
      <sheetName val="CONFIG_ACTUALIZACION_5_ESTRAT12"/>
      <sheetName val="Previsión_31MAR12"/>
      <sheetName val="Listado_CCAA12"/>
      <sheetName val="Configuraciones_BASE_Por_CCAA12"/>
      <sheetName val="MASTER_RESULTADOS12"/>
      <sheetName val="Reporte_x_semana12"/>
      <sheetName val="Entregas_4_Prox_Sem12"/>
      <sheetName val="Previsión_RECEPCIÓN_VACUNAS12"/>
      <sheetName val="Entregas_reales12"/>
      <sheetName val="EVOL_GLOBAL12"/>
      <sheetName val="1_vs_2_Dosis12"/>
      <sheetName val="EVOL_D1_Pfizer_-_noPC12"/>
      <sheetName val="EVOL_D1_Pfizer_-_PC12"/>
      <sheetName val="EVOL_D2_Pfizer12"/>
      <sheetName val="EVOL_D2_Pfizer_-_D1_AZ12"/>
      <sheetName val="EVOL_D1_Moderna_-_noPC12"/>
      <sheetName val="EVOL_D1_Moderna_-_PC12"/>
      <sheetName val="EVOL_D2_Moderna12"/>
      <sheetName val="EVOL_D1_AZ_-_no_PC12"/>
      <sheetName val="EVOL_D1_AZ_-_PC12"/>
      <sheetName val="EVOL_D2_AZ12"/>
      <sheetName val="EVOL_D1_Janssen12"/>
      <sheetName val="Vacunas_Compradas12"/>
      <sheetName val="Tabla_Población-Vacunas12"/>
      <sheetName val="Previsión_Aprovisionamiento12"/>
      <sheetName val="Entradas_acum_semana_y_vacuna12"/>
      <sheetName val="Escenarios_de_Inmunización12"/>
      <sheetName val="tabla_Antonio_B12"/>
      <sheetName val="Entregas_Pfizer12"/>
      <sheetName val="Entregas_Moderna12"/>
      <sheetName val="Tabla_Resultados_PPT10"/>
      <sheetName val="Coberturas_Inf_Diario10"/>
      <sheetName val="Datos_G_P_10"/>
      <sheetName val="Capacidad_Operativa10"/>
      <sheetName val="Analisis_Semanal_Plan_vs_Real10"/>
      <sheetName val="Entregas_x_CA10"/>
      <sheetName val="Entregas_Reales_x_CA10"/>
      <sheetName val="BB_DD_Ent10"/>
      <sheetName val="INFORME_CC_AA10"/>
      <sheetName val="COM_CCAA10"/>
      <sheetName val="Asignación_vacunas_CCAA10"/>
      <sheetName val="Población_Real_CCAA10"/>
      <sheetName val="Poblacion_x_CA_x_INE10"/>
      <sheetName val="Población_INE_año_x_año10"/>
      <sheetName val="Para_PPT10"/>
      <sheetName val="CONFIG_ESC_22_MARZO10"/>
      <sheetName val="MASTER_CONFIG_21_ABR10"/>
      <sheetName val="MASTER_CONFIGURACIONES10"/>
      <sheetName val="CONFIG_ACTUALIZACION_5_ESTRAT10"/>
      <sheetName val="Previsión_31MAR10"/>
      <sheetName val="Listado_CCAA10"/>
      <sheetName val="Configuraciones_BASE_Por_CCAA10"/>
      <sheetName val="MASTER_RESULTADOS10"/>
      <sheetName val="Reporte_x_semana10"/>
      <sheetName val="Entregas_4_Prox_Sem10"/>
      <sheetName val="Previsión_RECEPCIÓN_VACUNAS10"/>
      <sheetName val="Entregas_reales10"/>
      <sheetName val="EVOL_GLOBAL10"/>
      <sheetName val="1_vs_2_Dosis10"/>
      <sheetName val="EVOL_D1_Pfizer_-_noPC10"/>
      <sheetName val="EVOL_D1_Pfizer_-_PC10"/>
      <sheetName val="EVOL_D2_Pfizer10"/>
      <sheetName val="EVOL_D2_Pfizer_-_D1_AZ10"/>
      <sheetName val="EVOL_D1_Moderna_-_noPC10"/>
      <sheetName val="EVOL_D1_Moderna_-_PC10"/>
      <sheetName val="EVOL_D2_Moderna10"/>
      <sheetName val="EVOL_D1_AZ_-_no_PC10"/>
      <sheetName val="EVOL_D1_AZ_-_PC10"/>
      <sheetName val="EVOL_D2_AZ10"/>
      <sheetName val="EVOL_D1_Janssen10"/>
      <sheetName val="Vacunas_Compradas10"/>
      <sheetName val="Tabla_Población-Vacunas10"/>
      <sheetName val="Previsión_Aprovisionamiento10"/>
      <sheetName val="Entradas_acum_semana_y_vacuna10"/>
      <sheetName val="Escenarios_de_Inmunización10"/>
      <sheetName val="tabla_Antonio_B10"/>
      <sheetName val="Entregas_Pfizer10"/>
      <sheetName val="Entregas_Moderna10"/>
      <sheetName val="Tabla_Resultados_PPT11"/>
      <sheetName val="Coberturas_Inf_Diario11"/>
      <sheetName val="Datos_G_P_11"/>
      <sheetName val="Capacidad_Operativa11"/>
      <sheetName val="Analisis_Semanal_Plan_vs_Real11"/>
      <sheetName val="Entregas_x_CA11"/>
      <sheetName val="Entregas_Reales_x_CA11"/>
      <sheetName val="BB_DD_Ent11"/>
      <sheetName val="INFORME_CC_AA11"/>
      <sheetName val="COM_CCAA11"/>
      <sheetName val="Asignación_vacunas_CCAA11"/>
      <sheetName val="Población_Real_CCAA11"/>
      <sheetName val="Poblacion_x_CA_x_INE11"/>
      <sheetName val="Población_INE_año_x_año11"/>
      <sheetName val="Para_PPT11"/>
      <sheetName val="CONFIG_ESC_22_MARZO11"/>
      <sheetName val="MASTER_CONFIG_21_ABR11"/>
      <sheetName val="MASTER_CONFIGURACIONES11"/>
      <sheetName val="CONFIG_ACTUALIZACION_5_ESTRAT11"/>
      <sheetName val="Previsión_31MAR11"/>
      <sheetName val="Listado_CCAA11"/>
      <sheetName val="Configuraciones_BASE_Por_CCAA11"/>
      <sheetName val="MASTER_RESULTADOS11"/>
      <sheetName val="Reporte_x_semana11"/>
      <sheetName val="Entregas_4_Prox_Sem11"/>
      <sheetName val="Previsión_RECEPCIÓN_VACUNAS11"/>
      <sheetName val="Entregas_reales11"/>
      <sheetName val="EVOL_GLOBAL11"/>
      <sheetName val="1_vs_2_Dosis11"/>
      <sheetName val="EVOL_D1_Pfizer_-_noPC11"/>
      <sheetName val="EVOL_D1_Pfizer_-_PC11"/>
      <sheetName val="EVOL_D2_Pfizer11"/>
      <sheetName val="EVOL_D2_Pfizer_-_D1_AZ11"/>
      <sheetName val="EVOL_D1_Moderna_-_noPC11"/>
      <sheetName val="EVOL_D1_Moderna_-_PC11"/>
      <sheetName val="EVOL_D2_Moderna11"/>
      <sheetName val="EVOL_D1_AZ_-_no_PC11"/>
      <sheetName val="EVOL_D1_AZ_-_PC11"/>
      <sheetName val="EVOL_D2_AZ11"/>
      <sheetName val="EVOL_D1_Janssen11"/>
      <sheetName val="Vacunas_Compradas11"/>
      <sheetName val="Tabla_Población-Vacunas11"/>
      <sheetName val="Previsión_Aprovisionamiento11"/>
      <sheetName val="Entradas_acum_semana_y_vacuna11"/>
      <sheetName val="Escenarios_de_Inmunización11"/>
      <sheetName val="tabla_Antonio_B11"/>
      <sheetName val="Entregas_Pfizer11"/>
      <sheetName val="Entregas_Moderna11"/>
      <sheetName val="Tabla_Resultados_PPT13"/>
      <sheetName val="Coberturas_Inf_Diario13"/>
      <sheetName val="Datos_G_P_13"/>
      <sheetName val="Capacidad_Operativa13"/>
      <sheetName val="Analisis_Semanal_Plan_vs_Real13"/>
      <sheetName val="Entregas_x_CA13"/>
      <sheetName val="Entregas_Reales_x_CA13"/>
      <sheetName val="BB_DD_Ent13"/>
      <sheetName val="INFORME_CC_AA13"/>
      <sheetName val="COM_CCAA13"/>
      <sheetName val="Asignación_vacunas_CCAA13"/>
      <sheetName val="Población_Real_CCAA13"/>
      <sheetName val="Poblacion_x_CA_x_INE13"/>
      <sheetName val="Población_INE_año_x_año13"/>
      <sheetName val="Para_PPT13"/>
      <sheetName val="CONFIG_ESC_22_MARZO13"/>
      <sheetName val="MASTER_CONFIG_21_ABR13"/>
      <sheetName val="MASTER_CONFIGURACIONES13"/>
      <sheetName val="CONFIG_ACTUALIZACION_5_ESTRAT13"/>
      <sheetName val="Previsión_31MAR13"/>
      <sheetName val="Listado_CCAA13"/>
      <sheetName val="Configuraciones_BASE_Por_CCAA13"/>
      <sheetName val="MASTER_RESULTADOS13"/>
      <sheetName val="Reporte_x_semana13"/>
      <sheetName val="Entregas_4_Prox_Sem13"/>
      <sheetName val="Previsión_RECEPCIÓN_VACUNAS13"/>
      <sheetName val="Entregas_reales13"/>
      <sheetName val="EVOL_GLOBAL13"/>
      <sheetName val="1_vs_2_Dosis13"/>
      <sheetName val="EVOL_D1_Pfizer_-_noPC13"/>
      <sheetName val="EVOL_D1_Pfizer_-_PC13"/>
      <sheetName val="EVOL_D2_Pfizer13"/>
      <sheetName val="EVOL_D2_Pfizer_-_D1_AZ13"/>
      <sheetName val="EVOL_D1_Moderna_-_noPC13"/>
      <sheetName val="EVOL_D1_Moderna_-_PC13"/>
      <sheetName val="EVOL_D2_Moderna13"/>
      <sheetName val="EVOL_D1_AZ_-_no_PC13"/>
      <sheetName val="EVOL_D1_AZ_-_PC13"/>
      <sheetName val="EVOL_D2_AZ13"/>
      <sheetName val="EVOL_D1_Janssen13"/>
      <sheetName val="Vacunas_Compradas13"/>
      <sheetName val="Tabla_Población-Vacunas13"/>
      <sheetName val="Previsión_Aprovisionamiento13"/>
      <sheetName val="Entradas_acum_semana_y_vacuna13"/>
      <sheetName val="Escenarios_de_Inmunización13"/>
      <sheetName val="tabla_Antonio_B13"/>
      <sheetName val="Entregas_Pfizer13"/>
      <sheetName val="Entregas_Moderna13"/>
      <sheetName val="Tabla_Resultados_PPT14"/>
      <sheetName val="Coberturas_Inf_Diario14"/>
      <sheetName val="Datos_G_P_14"/>
      <sheetName val="Capacidad_Operativa14"/>
      <sheetName val="Analisis_Semanal_Plan_vs_Real14"/>
      <sheetName val="Entregas_x_CA14"/>
      <sheetName val="Entregas_Reales_x_CA14"/>
      <sheetName val="BB_DD_Ent14"/>
      <sheetName val="INFORME_CC_AA14"/>
      <sheetName val="COM_CCAA14"/>
      <sheetName val="Asignación_vacunas_CCAA14"/>
      <sheetName val="Población_Real_CCAA14"/>
      <sheetName val="Poblacion_x_CA_x_INE14"/>
      <sheetName val="Población_INE_año_x_año14"/>
      <sheetName val="Para_PPT14"/>
      <sheetName val="CONFIG_ESC_22_MARZO14"/>
      <sheetName val="MASTER_CONFIG_21_ABR14"/>
      <sheetName val="MASTER_CONFIGURACIONES14"/>
      <sheetName val="CONFIG_ACTUALIZACION_5_ESTRAT14"/>
      <sheetName val="Previsión_31MAR14"/>
      <sheetName val="Listado_CCAA14"/>
      <sheetName val="Configuraciones_BASE_Por_CCAA14"/>
      <sheetName val="MASTER_RESULTADOS14"/>
      <sheetName val="Reporte_x_semana14"/>
      <sheetName val="Entregas_4_Prox_Sem14"/>
      <sheetName val="Previsión_RECEPCIÓN_VACUNAS14"/>
      <sheetName val="Entregas_reales14"/>
      <sheetName val="EVOL_GLOBAL14"/>
      <sheetName val="1_vs_2_Dosis14"/>
      <sheetName val="EVOL_D1_Pfizer_-_noPC14"/>
      <sheetName val="EVOL_D1_Pfizer_-_PC14"/>
      <sheetName val="EVOL_D2_Pfizer14"/>
      <sheetName val="EVOL_D2_Pfizer_-_D1_AZ14"/>
      <sheetName val="EVOL_D1_Moderna_-_noPC14"/>
      <sheetName val="EVOL_D1_Moderna_-_PC14"/>
      <sheetName val="EVOL_D2_Moderna14"/>
      <sheetName val="EVOL_D1_AZ_-_no_PC14"/>
      <sheetName val="EVOL_D1_AZ_-_PC14"/>
      <sheetName val="EVOL_D2_AZ14"/>
      <sheetName val="EVOL_D1_Janssen14"/>
      <sheetName val="Vacunas_Compradas14"/>
      <sheetName val="Tabla_Población-Vacunas14"/>
      <sheetName val="Previsión_Aprovisionamiento14"/>
      <sheetName val="Entradas_acum_semana_y_vacuna14"/>
      <sheetName val="Escenarios_de_Inmunización14"/>
      <sheetName val="tabla_Antonio_B14"/>
      <sheetName val="Entregas_Pfizer14"/>
      <sheetName val="Entregas_Moderna14"/>
      <sheetName val="Tabla_Resultados_PPT15"/>
      <sheetName val="Coberturas_Inf_Diario15"/>
      <sheetName val="Datos_G_P_15"/>
      <sheetName val="Capacidad_Operativa15"/>
      <sheetName val="Analisis_Semanal_Plan_vs_Real15"/>
      <sheetName val="Entregas_x_CA15"/>
      <sheetName val="Entregas_Reales_x_CA15"/>
      <sheetName val="BB_DD_Ent15"/>
      <sheetName val="INFORME_CC_AA15"/>
      <sheetName val="COM_CCAA15"/>
      <sheetName val="Asignación_vacunas_CCAA15"/>
      <sheetName val="Población_Real_CCAA15"/>
      <sheetName val="Poblacion_x_CA_x_INE15"/>
      <sheetName val="Población_INE_año_x_año15"/>
      <sheetName val="Para_PPT15"/>
      <sheetName val="CONFIG_ESC_22_MARZO15"/>
      <sheetName val="MASTER_CONFIG_21_ABR15"/>
      <sheetName val="MASTER_CONFIGURACIONES15"/>
      <sheetName val="CONFIG_ACTUALIZACION_5_ESTRAT15"/>
      <sheetName val="Previsión_31MAR15"/>
      <sheetName val="Listado_CCAA15"/>
      <sheetName val="Configuraciones_BASE_Por_CCAA15"/>
      <sheetName val="MASTER_RESULTADOS15"/>
      <sheetName val="Reporte_x_semana15"/>
      <sheetName val="Entregas_4_Prox_Sem15"/>
      <sheetName val="Previsión_RECEPCIÓN_VACUNAS15"/>
      <sheetName val="Entregas_reales15"/>
      <sheetName val="EVOL_GLOBAL15"/>
      <sheetName val="1_vs_2_Dosis15"/>
      <sheetName val="EVOL_D1_Pfizer_-_noPC15"/>
      <sheetName val="EVOL_D1_Pfizer_-_PC15"/>
      <sheetName val="EVOL_D2_Pfizer15"/>
      <sheetName val="EVOL_D2_Pfizer_-_D1_AZ15"/>
      <sheetName val="EVOL_D1_Moderna_-_noPC15"/>
      <sheetName val="EVOL_D1_Moderna_-_PC15"/>
      <sheetName val="EVOL_D2_Moderna15"/>
      <sheetName val="EVOL_D1_AZ_-_no_PC15"/>
      <sheetName val="EVOL_D1_AZ_-_PC15"/>
      <sheetName val="EVOL_D2_AZ15"/>
      <sheetName val="EVOL_D1_Janssen15"/>
      <sheetName val="Vacunas_Compradas15"/>
      <sheetName val="Tabla_Población-Vacunas15"/>
      <sheetName val="Previsión_Aprovisionamiento15"/>
      <sheetName val="Entradas_acum_semana_y_vacuna15"/>
      <sheetName val="Escenarios_de_Inmunización15"/>
      <sheetName val="tabla_Antonio_B15"/>
      <sheetName val="Entregas_Pfizer15"/>
      <sheetName val="Entregas_Moderna15"/>
      <sheetName val="Tabla_Resultados_PPT16"/>
      <sheetName val="Coberturas_Inf_Diario16"/>
      <sheetName val="Datos_G_P_16"/>
      <sheetName val="Capacidad_Operativa16"/>
      <sheetName val="Analisis_Semanal_Plan_vs_Real16"/>
      <sheetName val="Entregas_x_CA16"/>
      <sheetName val="Entregas_Reales_x_CA16"/>
      <sheetName val="BB_DD_Ent16"/>
      <sheetName val="INFORME_CC_AA16"/>
      <sheetName val="COM_CCAA16"/>
      <sheetName val="Asignación_vacunas_CCAA16"/>
      <sheetName val="Población_Real_CCAA16"/>
      <sheetName val="Poblacion_x_CA_x_INE16"/>
      <sheetName val="Población_INE_año_x_año16"/>
      <sheetName val="Para_PPT16"/>
      <sheetName val="CONFIG_ESC_22_MARZO16"/>
      <sheetName val="MASTER_CONFIG_21_ABR16"/>
      <sheetName val="MASTER_CONFIGURACIONES16"/>
      <sheetName val="CONFIG_ACTUALIZACION_5_ESTRAT16"/>
      <sheetName val="Previsión_31MAR16"/>
      <sheetName val="Listado_CCAA16"/>
      <sheetName val="Configuraciones_BASE_Por_CCAA16"/>
      <sheetName val="MASTER_RESULTADOS16"/>
      <sheetName val="Reporte_x_semana16"/>
      <sheetName val="Entregas_4_Prox_Sem16"/>
      <sheetName val="Previsión_RECEPCIÓN_VACUNAS16"/>
      <sheetName val="Entregas_reales16"/>
      <sheetName val="EVOL_GLOBAL16"/>
      <sheetName val="1_vs_2_Dosis16"/>
      <sheetName val="EVOL_D1_Pfizer_-_noPC16"/>
      <sheetName val="EVOL_D1_Pfizer_-_PC16"/>
      <sheetName val="EVOL_D2_Pfizer16"/>
      <sheetName val="EVOL_D2_Pfizer_-_D1_AZ16"/>
      <sheetName val="EVOL_D1_Moderna_-_noPC16"/>
      <sheetName val="EVOL_D1_Moderna_-_PC16"/>
      <sheetName val="EVOL_D2_Moderna16"/>
      <sheetName val="EVOL_D1_AZ_-_no_PC16"/>
      <sheetName val="EVOL_D1_AZ_-_PC16"/>
      <sheetName val="EVOL_D2_AZ16"/>
      <sheetName val="EVOL_D1_Janssen16"/>
      <sheetName val="Vacunas_Compradas16"/>
      <sheetName val="Tabla_Población-Vacunas16"/>
      <sheetName val="Previsión_Aprovisionamiento16"/>
      <sheetName val="Entradas_acum_semana_y_vacuna16"/>
      <sheetName val="Escenarios_de_Inmunización16"/>
      <sheetName val="tabla_Antonio_B16"/>
      <sheetName val="Entregas_Pfizer16"/>
      <sheetName val="Entregas_Moderna16"/>
      <sheetName val="Tabla_Resultados_PPT17"/>
      <sheetName val="Coberturas_Inf_Diario17"/>
      <sheetName val="Datos_G_P_17"/>
      <sheetName val="Capacidad_Operativa17"/>
      <sheetName val="Analisis_Semanal_Plan_vs_Real17"/>
      <sheetName val="Entregas_x_CA17"/>
      <sheetName val="Entregas_Reales_x_CA17"/>
      <sheetName val="BB_DD_Ent17"/>
      <sheetName val="INFORME_CC_AA17"/>
      <sheetName val="COM_CCAA17"/>
      <sheetName val="Asignación_vacunas_CCAA17"/>
      <sheetName val="Población_Real_CCAA17"/>
      <sheetName val="Poblacion_x_CA_x_INE17"/>
      <sheetName val="Población_INE_año_x_año17"/>
      <sheetName val="Para_PPT17"/>
      <sheetName val="CONFIG_ESC_22_MARZO17"/>
      <sheetName val="MASTER_CONFIG_21_ABR17"/>
      <sheetName val="MASTER_CONFIGURACIONES17"/>
      <sheetName val="CONFIG_ACTUALIZACION_5_ESTRAT17"/>
      <sheetName val="Previsión_31MAR17"/>
      <sheetName val="Listado_CCAA17"/>
      <sheetName val="Configuraciones_BASE_Por_CCAA17"/>
      <sheetName val="MASTER_RESULTADOS17"/>
      <sheetName val="Reporte_x_semana17"/>
      <sheetName val="Entregas_4_Prox_Sem17"/>
      <sheetName val="Previsión_RECEPCIÓN_VACUNAS17"/>
      <sheetName val="Entregas_reales17"/>
      <sheetName val="EVOL_GLOBAL17"/>
      <sheetName val="1_vs_2_Dosis17"/>
      <sheetName val="EVOL_D1_Pfizer_-_noPC17"/>
      <sheetName val="EVOL_D1_Pfizer_-_PC17"/>
      <sheetName val="EVOL_D2_Pfizer17"/>
      <sheetName val="EVOL_D2_Pfizer_-_D1_AZ17"/>
      <sheetName val="EVOL_D1_Moderna_-_noPC17"/>
      <sheetName val="EVOL_D1_Moderna_-_PC17"/>
      <sheetName val="EVOL_D2_Moderna17"/>
      <sheetName val="EVOL_D1_AZ_-_no_PC17"/>
      <sheetName val="EVOL_D1_AZ_-_PC17"/>
      <sheetName val="EVOL_D2_AZ17"/>
      <sheetName val="EVOL_D1_Janssen17"/>
      <sheetName val="Vacunas_Compradas17"/>
      <sheetName val="Tabla_Población-Vacunas17"/>
      <sheetName val="Previsión_Aprovisionamiento17"/>
      <sheetName val="Entradas_acum_semana_y_vacuna17"/>
      <sheetName val="Escenarios_de_Inmunización17"/>
      <sheetName val="tabla_Antonio_B17"/>
      <sheetName val="Entregas_Pfizer17"/>
      <sheetName val="Entregas_Moderna17"/>
      <sheetName val="Tabla_Resultados_PPT18"/>
      <sheetName val="Coberturas_Inf_Diario18"/>
      <sheetName val="Datos_G_P_18"/>
      <sheetName val="Capacidad_Operativa18"/>
      <sheetName val="Analisis_Semanal_Plan_vs_Real18"/>
      <sheetName val="Entregas_x_CA18"/>
      <sheetName val="Entregas_Reales_x_CA18"/>
      <sheetName val="BB_DD_Ent18"/>
      <sheetName val="INFORME_CC_AA18"/>
      <sheetName val="COM_CCAA18"/>
      <sheetName val="Asignación_vacunas_CCAA18"/>
      <sheetName val="Población_Real_CCAA18"/>
      <sheetName val="Poblacion_x_CA_x_INE18"/>
      <sheetName val="Población_INE_año_x_año18"/>
      <sheetName val="Para_PPT18"/>
      <sheetName val="CONFIG_ESC_22_MARZO18"/>
      <sheetName val="MASTER_CONFIG_21_ABR18"/>
      <sheetName val="MASTER_CONFIGURACIONES18"/>
      <sheetName val="CONFIG_ACTUALIZACION_5_ESTRAT18"/>
      <sheetName val="Previsión_31MAR18"/>
      <sheetName val="Listado_CCAA18"/>
      <sheetName val="Configuraciones_BASE_Por_CCAA18"/>
      <sheetName val="MASTER_RESULTADOS18"/>
      <sheetName val="Reporte_x_semana18"/>
      <sheetName val="Entregas_4_Prox_Sem18"/>
      <sheetName val="Previsión_RECEPCIÓN_VACUNAS18"/>
      <sheetName val="Entregas_reales18"/>
      <sheetName val="EVOL_GLOBAL18"/>
      <sheetName val="1_vs_2_Dosis18"/>
      <sheetName val="EVOL_D1_Pfizer_-_noPC18"/>
      <sheetName val="EVOL_D1_Pfizer_-_PC18"/>
      <sheetName val="EVOL_D2_Pfizer18"/>
      <sheetName val="EVOL_D2_Pfizer_-_D1_AZ18"/>
      <sheetName val="EVOL_D1_Moderna_-_noPC18"/>
      <sheetName val="EVOL_D1_Moderna_-_PC18"/>
      <sheetName val="EVOL_D2_Moderna18"/>
      <sheetName val="EVOL_D1_AZ_-_no_PC18"/>
      <sheetName val="EVOL_D1_AZ_-_PC18"/>
      <sheetName val="EVOL_D2_AZ18"/>
      <sheetName val="EVOL_D1_Janssen18"/>
      <sheetName val="Vacunas_Compradas18"/>
      <sheetName val="Tabla_Población-Vacunas18"/>
      <sheetName val="Previsión_Aprovisionamiento18"/>
      <sheetName val="Entradas_acum_semana_y_vacuna18"/>
      <sheetName val="Escenarios_de_Inmunización18"/>
      <sheetName val="tabla_Antonio_B18"/>
      <sheetName val="Entregas_Pfizer18"/>
      <sheetName val="Entregas_Moderna18"/>
      <sheetName val="Tabla_Resultados_PPT19"/>
      <sheetName val="Coberturas_Inf_Diario19"/>
      <sheetName val="Datos_G_P_19"/>
      <sheetName val="Capacidad_Operativa19"/>
      <sheetName val="Analisis_Semanal_Plan_vs_Real19"/>
      <sheetName val="Entregas_x_CA19"/>
      <sheetName val="Entregas_Reales_x_CA19"/>
      <sheetName val="BB_DD_Ent19"/>
      <sheetName val="INFORME_CC_AA19"/>
      <sheetName val="COM_CCAA19"/>
      <sheetName val="Asignación_vacunas_CCAA19"/>
      <sheetName val="Población_Real_CCAA19"/>
      <sheetName val="Poblacion_x_CA_x_INE19"/>
      <sheetName val="Población_INE_año_x_año19"/>
      <sheetName val="Para_PPT19"/>
      <sheetName val="CONFIG_ESC_22_MARZO19"/>
      <sheetName val="MASTER_CONFIG_21_ABR19"/>
      <sheetName val="MASTER_CONFIGURACIONES19"/>
      <sheetName val="CONFIG_ACTUALIZACION_5_ESTRAT19"/>
      <sheetName val="Previsión_31MAR19"/>
      <sheetName val="Listado_CCAA19"/>
      <sheetName val="Configuraciones_BASE_Por_CCAA19"/>
      <sheetName val="MASTER_RESULTADOS19"/>
      <sheetName val="Reporte_x_semana19"/>
      <sheetName val="Entregas_4_Prox_Sem19"/>
      <sheetName val="Previsión_RECEPCIÓN_VACUNAS19"/>
      <sheetName val="Entregas_reales19"/>
      <sheetName val="EVOL_GLOBAL19"/>
      <sheetName val="1_vs_2_Dosis19"/>
      <sheetName val="EVOL_D1_Pfizer_-_noPC19"/>
      <sheetName val="EVOL_D1_Pfizer_-_PC19"/>
      <sheetName val="EVOL_D2_Pfizer19"/>
      <sheetName val="EVOL_D2_Pfizer_-_D1_AZ19"/>
      <sheetName val="EVOL_D1_Moderna_-_noPC19"/>
      <sheetName val="EVOL_D1_Moderna_-_PC19"/>
      <sheetName val="EVOL_D2_Moderna19"/>
      <sheetName val="EVOL_D1_AZ_-_no_PC19"/>
      <sheetName val="EVOL_D1_AZ_-_PC19"/>
      <sheetName val="EVOL_D2_AZ19"/>
      <sheetName val="EVOL_D1_Janssen19"/>
      <sheetName val="Vacunas_Compradas19"/>
      <sheetName val="Tabla_Población-Vacunas19"/>
      <sheetName val="Previsión_Aprovisionamiento19"/>
      <sheetName val="Entradas_acum_semana_y_vacuna19"/>
      <sheetName val="Escenarios_de_Inmunización19"/>
      <sheetName val="tabla_Antonio_B19"/>
      <sheetName val="Entregas_Pfizer19"/>
      <sheetName val="Entregas_Moderna19"/>
      <sheetName val="Tabla_Resultados_PPT20"/>
      <sheetName val="Coberturas_Inf_Diario20"/>
      <sheetName val="Datos_G_P_20"/>
      <sheetName val="Capacidad_Operativa20"/>
      <sheetName val="Analisis_Semanal_Plan_vs_Real20"/>
      <sheetName val="Entregas_x_CA20"/>
      <sheetName val="Entregas_Reales_x_CA20"/>
      <sheetName val="BB_DD_Ent20"/>
      <sheetName val="INFORME_CC_AA20"/>
      <sheetName val="COM_CCAA20"/>
      <sheetName val="Asignación_vacunas_CCAA20"/>
      <sheetName val="Población_Real_CCAA20"/>
      <sheetName val="Poblacion_x_CA_x_INE20"/>
      <sheetName val="Población_INE_año_x_año20"/>
      <sheetName val="Para_PPT20"/>
      <sheetName val="CONFIG_ESC_22_MARZO20"/>
      <sheetName val="MASTER_CONFIG_21_ABR20"/>
      <sheetName val="MASTER_CONFIGURACIONES20"/>
      <sheetName val="CONFIG_ACTUALIZACION_5_ESTRAT20"/>
      <sheetName val="Previsión_31MAR20"/>
      <sheetName val="Listado_CCAA20"/>
      <sheetName val="Configuraciones_BASE_Por_CCAA20"/>
      <sheetName val="MASTER_RESULTADOS20"/>
      <sheetName val="Reporte_x_semana20"/>
      <sheetName val="Entregas_4_Prox_Sem20"/>
      <sheetName val="Previsión_RECEPCIÓN_VACUNAS20"/>
      <sheetName val="Entregas_reales20"/>
      <sheetName val="EVOL_GLOBAL20"/>
      <sheetName val="1_vs_2_Dosis20"/>
      <sheetName val="EVOL_D1_Pfizer_-_noPC20"/>
      <sheetName val="EVOL_D1_Pfizer_-_PC20"/>
      <sheetName val="EVOL_D2_Pfizer20"/>
      <sheetName val="EVOL_D2_Pfizer_-_D1_AZ20"/>
      <sheetName val="EVOL_D1_Moderna_-_noPC20"/>
      <sheetName val="EVOL_D1_Moderna_-_PC20"/>
      <sheetName val="EVOL_D2_Moderna20"/>
      <sheetName val="EVOL_D1_AZ_-_no_PC20"/>
      <sheetName val="EVOL_D1_AZ_-_PC20"/>
      <sheetName val="EVOL_D2_AZ20"/>
      <sheetName val="EVOL_D1_Janssen20"/>
      <sheetName val="Vacunas_Compradas20"/>
      <sheetName val="Tabla_Población-Vacunas20"/>
      <sheetName val="Previsión_Aprovisionamiento20"/>
      <sheetName val="Entradas_acum_semana_y_vacuna20"/>
      <sheetName val="Escenarios_de_Inmunización20"/>
      <sheetName val="tabla_Antonio_B20"/>
      <sheetName val="Entregas_Pfizer20"/>
      <sheetName val="Entregas_Moderna20"/>
      <sheetName val="Tabla_Resultados_PPT21"/>
      <sheetName val="Coberturas_Inf_Diario21"/>
      <sheetName val="Datos_G_P_21"/>
      <sheetName val="Capacidad_Operativa21"/>
      <sheetName val="Analisis_Semanal_Plan_vs_Real21"/>
      <sheetName val="Entregas_x_CA21"/>
      <sheetName val="Entregas_Reales_x_CA21"/>
      <sheetName val="BB_DD_Ent21"/>
      <sheetName val="INFORME_CC_AA21"/>
      <sheetName val="COM_CCAA21"/>
      <sheetName val="Asignación_vacunas_CCAA21"/>
      <sheetName val="Población_Real_CCAA21"/>
      <sheetName val="Poblacion_x_CA_x_INE21"/>
      <sheetName val="Población_INE_año_x_año21"/>
      <sheetName val="Para_PPT21"/>
      <sheetName val="CONFIG_ESC_22_MARZO21"/>
      <sheetName val="MASTER_CONFIG_21_ABR21"/>
      <sheetName val="MASTER_CONFIGURACIONES21"/>
      <sheetName val="CONFIG_ACTUALIZACION_5_ESTRAT21"/>
      <sheetName val="Previsión_31MAR21"/>
      <sheetName val="Listado_CCAA21"/>
      <sheetName val="Configuraciones_BASE_Por_CCAA21"/>
      <sheetName val="MASTER_RESULTADOS21"/>
      <sheetName val="Reporte_x_semana21"/>
      <sheetName val="Entregas_4_Prox_Sem21"/>
      <sheetName val="Previsión_RECEPCIÓN_VACUNAS21"/>
      <sheetName val="Entregas_reales21"/>
      <sheetName val="EVOL_GLOBAL21"/>
      <sheetName val="1_vs_2_Dosis21"/>
      <sheetName val="EVOL_D1_Pfizer_-_noPC21"/>
      <sheetName val="EVOL_D1_Pfizer_-_PC21"/>
      <sheetName val="EVOL_D2_Pfizer21"/>
      <sheetName val="EVOL_D2_Pfizer_-_D1_AZ21"/>
      <sheetName val="EVOL_D1_Moderna_-_noPC21"/>
      <sheetName val="EVOL_D1_Moderna_-_PC21"/>
      <sheetName val="EVOL_D2_Moderna21"/>
      <sheetName val="EVOL_D1_AZ_-_no_PC21"/>
      <sheetName val="EVOL_D1_AZ_-_PC21"/>
      <sheetName val="EVOL_D2_AZ21"/>
      <sheetName val="EVOL_D1_Janssen21"/>
      <sheetName val="Vacunas_Compradas21"/>
      <sheetName val="Tabla_Población-Vacunas21"/>
      <sheetName val="Previsión_Aprovisionamiento21"/>
      <sheetName val="Entradas_acum_semana_y_vacuna21"/>
      <sheetName val="Escenarios_de_Inmunización21"/>
      <sheetName val="tabla_Antonio_B21"/>
      <sheetName val="Entregas_Pfizer21"/>
      <sheetName val="Entregas_Moderna21"/>
      <sheetName val="Tabla_Resultados_PPT22"/>
      <sheetName val="Coberturas_Inf_Diario22"/>
      <sheetName val="Datos_G_P_22"/>
      <sheetName val="Capacidad_Operativa22"/>
      <sheetName val="Analisis_Semanal_Plan_vs_Real22"/>
      <sheetName val="Entregas_x_CA22"/>
      <sheetName val="Entregas_Reales_x_CA22"/>
      <sheetName val="BB_DD_Ent22"/>
      <sheetName val="INFORME_CC_AA22"/>
      <sheetName val="COM_CCAA22"/>
      <sheetName val="Asignación_vacunas_CCAA22"/>
      <sheetName val="Población_Real_CCAA22"/>
      <sheetName val="Poblacion_x_CA_x_INE22"/>
      <sheetName val="Población_INE_año_x_año22"/>
      <sheetName val="Para_PPT22"/>
      <sheetName val="CONFIG_ESC_22_MARZO22"/>
      <sheetName val="MASTER_CONFIG_21_ABR22"/>
      <sheetName val="MASTER_CONFIGURACIONES22"/>
      <sheetName val="CONFIG_ACTUALIZACION_5_ESTRAT22"/>
      <sheetName val="Previsión_31MAR22"/>
      <sheetName val="Listado_CCAA22"/>
      <sheetName val="Configuraciones_BASE_Por_CCAA22"/>
      <sheetName val="MASTER_RESULTADOS22"/>
      <sheetName val="Reporte_x_semana22"/>
      <sheetName val="Entregas_4_Prox_Sem22"/>
      <sheetName val="Previsión_RECEPCIÓN_VACUNAS22"/>
      <sheetName val="Entregas_reales22"/>
      <sheetName val="EVOL_GLOBAL22"/>
      <sheetName val="1_vs_2_Dosis22"/>
      <sheetName val="EVOL_D1_Pfizer_-_noPC22"/>
      <sheetName val="EVOL_D1_Pfizer_-_PC22"/>
      <sheetName val="EVOL_D2_Pfizer22"/>
      <sheetName val="EVOL_D2_Pfizer_-_D1_AZ22"/>
      <sheetName val="EVOL_D1_Moderna_-_noPC22"/>
      <sheetName val="EVOL_D1_Moderna_-_PC22"/>
      <sheetName val="EVOL_D2_Moderna22"/>
      <sheetName val="EVOL_D1_AZ_-_no_PC22"/>
      <sheetName val="EVOL_D1_AZ_-_PC22"/>
      <sheetName val="EVOL_D2_AZ22"/>
      <sheetName val="EVOL_D1_Janssen22"/>
      <sheetName val="Vacunas_Compradas22"/>
      <sheetName val="Tabla_Población-Vacunas22"/>
      <sheetName val="Previsión_Aprovisionamiento22"/>
      <sheetName val="Entradas_acum_semana_y_vacuna22"/>
      <sheetName val="Escenarios_de_Inmunización22"/>
      <sheetName val="tabla_Antonio_B22"/>
      <sheetName val="Entregas_Pfizer22"/>
      <sheetName val="Entregas_Moderna22"/>
      <sheetName val="Tabla_Resultados_PPT23"/>
      <sheetName val="Coberturas_Inf_Diario23"/>
      <sheetName val="Datos_G_P_23"/>
      <sheetName val="Capacidad_Operativa23"/>
      <sheetName val="Analisis_Semanal_Plan_vs_Real23"/>
      <sheetName val="Entregas_x_CA23"/>
      <sheetName val="Entregas_Reales_x_CA23"/>
      <sheetName val="BB_DD_Ent23"/>
      <sheetName val="INFORME_CC_AA23"/>
      <sheetName val="COM_CCAA23"/>
      <sheetName val="Asignación_vacunas_CCAA23"/>
      <sheetName val="Población_Real_CCAA23"/>
      <sheetName val="Poblacion_x_CA_x_INE23"/>
      <sheetName val="Población_INE_año_x_año23"/>
      <sheetName val="Para_PPT23"/>
      <sheetName val="CONFIG_ESC_22_MARZO23"/>
      <sheetName val="MASTER_CONFIG_21_ABR23"/>
      <sheetName val="MASTER_CONFIGURACIONES23"/>
      <sheetName val="CONFIG_ACTUALIZACION_5_ESTRAT23"/>
      <sheetName val="Previsión_31MAR23"/>
      <sheetName val="Listado_CCAA23"/>
      <sheetName val="Configuraciones_BASE_Por_CCAA23"/>
      <sheetName val="MASTER_RESULTADOS23"/>
      <sheetName val="Reporte_x_semana23"/>
      <sheetName val="Entregas_4_Prox_Sem23"/>
      <sheetName val="Previsión_RECEPCIÓN_VACUNAS23"/>
      <sheetName val="Entregas_reales23"/>
      <sheetName val="EVOL_GLOBAL23"/>
      <sheetName val="1_vs_2_Dosis23"/>
      <sheetName val="EVOL_D1_Pfizer_-_noPC23"/>
      <sheetName val="EVOL_D1_Pfizer_-_PC23"/>
      <sheetName val="EVOL_D2_Pfizer23"/>
      <sheetName val="EVOL_D2_Pfizer_-_D1_AZ23"/>
      <sheetName val="EVOL_D1_Moderna_-_noPC23"/>
      <sheetName val="EVOL_D1_Moderna_-_PC23"/>
      <sheetName val="EVOL_D2_Moderna23"/>
      <sheetName val="EVOL_D1_AZ_-_no_PC23"/>
      <sheetName val="EVOL_D1_AZ_-_PC23"/>
      <sheetName val="EVOL_D2_AZ23"/>
      <sheetName val="EVOL_D1_Janssen23"/>
      <sheetName val="Vacunas_Compradas23"/>
      <sheetName val="Tabla_Población-Vacunas23"/>
      <sheetName val="Previsión_Aprovisionamiento23"/>
      <sheetName val="Entradas_acum_semana_y_vacuna23"/>
      <sheetName val="Escenarios_de_Inmunización23"/>
      <sheetName val="tabla_Antonio_B23"/>
      <sheetName val="Entregas_Pfizer23"/>
      <sheetName val="Entregas_Moderna23"/>
      <sheetName val="Tabla_Resultados_PPT24"/>
      <sheetName val="Coberturas_Inf_Diario24"/>
      <sheetName val="Datos_G_P_24"/>
      <sheetName val="Capacidad_Operativa24"/>
      <sheetName val="Analisis_Semanal_Plan_vs_Real24"/>
      <sheetName val="Entregas_x_CA24"/>
      <sheetName val="Entregas_Reales_x_CA24"/>
      <sheetName val="BB_DD_Ent24"/>
      <sheetName val="INFORME_CC_AA24"/>
      <sheetName val="COM_CCAA24"/>
      <sheetName val="Asignación_vacunas_CCAA24"/>
      <sheetName val="Población_Real_CCAA24"/>
      <sheetName val="Poblacion_x_CA_x_INE24"/>
      <sheetName val="Población_INE_año_x_año24"/>
      <sheetName val="Para_PPT24"/>
      <sheetName val="CONFIG_ESC_22_MARZO24"/>
      <sheetName val="MASTER_CONFIG_21_ABR24"/>
      <sheetName val="MASTER_CONFIGURACIONES24"/>
      <sheetName val="CONFIG_ACTUALIZACION_5_ESTRAT24"/>
      <sheetName val="Previsión_31MAR24"/>
      <sheetName val="Listado_CCAA24"/>
      <sheetName val="Configuraciones_BASE_Por_CCAA24"/>
      <sheetName val="MASTER_RESULTADOS24"/>
      <sheetName val="Reporte_x_semana24"/>
      <sheetName val="Entregas_4_Prox_Sem24"/>
      <sheetName val="Previsión_RECEPCIÓN_VACUNAS24"/>
      <sheetName val="Entregas_reales24"/>
      <sheetName val="EVOL_GLOBAL24"/>
      <sheetName val="1_vs_2_Dosis24"/>
      <sheetName val="EVOL_D1_Pfizer_-_noPC24"/>
      <sheetName val="EVOL_D1_Pfizer_-_PC24"/>
      <sheetName val="EVOL_D2_Pfizer24"/>
      <sheetName val="EVOL_D2_Pfizer_-_D1_AZ24"/>
      <sheetName val="EVOL_D1_Moderna_-_noPC24"/>
      <sheetName val="EVOL_D1_Moderna_-_PC24"/>
      <sheetName val="EVOL_D2_Moderna24"/>
      <sheetName val="EVOL_D1_AZ_-_no_PC24"/>
      <sheetName val="EVOL_D1_AZ_-_PC24"/>
      <sheetName val="EVOL_D2_AZ24"/>
      <sheetName val="EVOL_D1_Janssen24"/>
      <sheetName val="Vacunas_Compradas24"/>
      <sheetName val="Tabla_Población-Vacunas24"/>
      <sheetName val="Previsión_Aprovisionamiento24"/>
      <sheetName val="Entradas_acum_semana_y_vacuna24"/>
      <sheetName val="Escenarios_de_Inmunización24"/>
      <sheetName val="tabla_Antonio_B24"/>
      <sheetName val="Entregas_Pfizer24"/>
      <sheetName val="Entregas_Moderna24"/>
      <sheetName val="Tabla_Resultados_PPT25"/>
      <sheetName val="Coberturas_Inf_Diario25"/>
      <sheetName val="Datos_G_P_25"/>
      <sheetName val="Capacidad_Operativa25"/>
      <sheetName val="Analisis_Semanal_Plan_vs_Real25"/>
      <sheetName val="Entregas_x_CA25"/>
      <sheetName val="Entregas_Reales_x_CA25"/>
      <sheetName val="BB_DD_Ent25"/>
      <sheetName val="INFORME_CC_AA25"/>
      <sheetName val="COM_CCAA25"/>
      <sheetName val="Asignación_vacunas_CCAA25"/>
      <sheetName val="Población_Real_CCAA25"/>
      <sheetName val="Poblacion_x_CA_x_INE25"/>
      <sheetName val="Población_INE_año_x_año25"/>
      <sheetName val="Para_PPT25"/>
      <sheetName val="CONFIG_ESC_22_MARZO25"/>
      <sheetName val="MASTER_CONFIG_21_ABR25"/>
      <sheetName val="MASTER_CONFIGURACIONES25"/>
      <sheetName val="CONFIG_ACTUALIZACION_5_ESTRAT25"/>
      <sheetName val="Previsión_31MAR25"/>
      <sheetName val="Listado_CCAA25"/>
      <sheetName val="Configuraciones_BASE_Por_CCAA25"/>
      <sheetName val="MASTER_RESULTADOS25"/>
      <sheetName val="Reporte_x_semana25"/>
      <sheetName val="Entregas_4_Prox_Sem25"/>
      <sheetName val="Previsión_RECEPCIÓN_VACUNAS25"/>
      <sheetName val="Entregas_reales25"/>
      <sheetName val="EVOL_GLOBAL25"/>
      <sheetName val="1_vs_2_Dosis25"/>
      <sheetName val="EVOL_D1_Pfizer_-_noPC25"/>
      <sheetName val="EVOL_D1_Pfizer_-_PC25"/>
      <sheetName val="EVOL_D2_Pfizer25"/>
      <sheetName val="EVOL_D2_Pfizer_-_D1_AZ25"/>
      <sheetName val="EVOL_D1_Moderna_-_noPC25"/>
      <sheetName val="EVOL_D1_Moderna_-_PC25"/>
      <sheetName val="EVOL_D2_Moderna25"/>
      <sheetName val="EVOL_D1_AZ_-_no_PC25"/>
      <sheetName val="EVOL_D1_AZ_-_PC25"/>
      <sheetName val="EVOL_D2_AZ25"/>
      <sheetName val="EVOL_D1_Janssen25"/>
      <sheetName val="Vacunas_Compradas25"/>
      <sheetName val="Tabla_Población-Vacunas25"/>
      <sheetName val="Previsión_Aprovisionamiento25"/>
      <sheetName val="Entradas_acum_semana_y_vacuna25"/>
      <sheetName val="Escenarios_de_Inmunización25"/>
      <sheetName val="tabla_Antonio_B25"/>
      <sheetName val="Entregas_Pfizer25"/>
      <sheetName val="Entregas_Moderna25"/>
      <sheetName val="Tabla_Resultados_PPT26"/>
      <sheetName val="Coberturas_Inf_Diario26"/>
      <sheetName val="Datos_G_P_26"/>
      <sheetName val="Capacidad_Operativa26"/>
      <sheetName val="Analisis_Semanal_Plan_vs_Real26"/>
      <sheetName val="Entregas_x_CA26"/>
      <sheetName val="Entregas_Reales_x_CA26"/>
      <sheetName val="BB_DD_Ent26"/>
      <sheetName val="INFORME_CC_AA26"/>
      <sheetName val="COM_CCAA26"/>
      <sheetName val="Asignación_vacunas_CCAA26"/>
      <sheetName val="Población_Real_CCAA26"/>
      <sheetName val="Poblacion_x_CA_x_INE26"/>
      <sheetName val="Población_INE_año_x_año26"/>
      <sheetName val="Para_PPT26"/>
      <sheetName val="CONFIG_ESC_22_MARZO26"/>
      <sheetName val="MASTER_CONFIG_21_ABR26"/>
      <sheetName val="MASTER_CONFIGURACIONES26"/>
      <sheetName val="CONFIG_ACTUALIZACION_5_ESTRAT26"/>
      <sheetName val="Previsión_31MAR26"/>
      <sheetName val="Listado_CCAA26"/>
      <sheetName val="Configuraciones_BASE_Por_CCAA26"/>
      <sheetName val="MASTER_RESULTADOS26"/>
      <sheetName val="Reporte_x_semana26"/>
      <sheetName val="Entregas_4_Prox_Sem26"/>
      <sheetName val="Previsión_RECEPCIÓN_VACUNAS26"/>
      <sheetName val="Entregas_reales26"/>
      <sheetName val="EVOL_GLOBAL26"/>
      <sheetName val="1_vs_2_Dosis26"/>
      <sheetName val="EVOL_D1_Pfizer_-_noPC26"/>
      <sheetName val="EVOL_D1_Pfizer_-_PC26"/>
      <sheetName val="EVOL_D2_Pfizer26"/>
      <sheetName val="EVOL_D2_Pfizer_-_D1_AZ26"/>
      <sheetName val="EVOL_D1_Moderna_-_noPC26"/>
      <sheetName val="EVOL_D1_Moderna_-_PC26"/>
      <sheetName val="EVOL_D2_Moderna26"/>
      <sheetName val="EVOL_D1_AZ_-_no_PC26"/>
      <sheetName val="EVOL_D1_AZ_-_PC26"/>
      <sheetName val="EVOL_D2_AZ26"/>
      <sheetName val="EVOL_D1_Janssen26"/>
      <sheetName val="Vacunas_Compradas26"/>
      <sheetName val="Tabla_Población-Vacunas26"/>
      <sheetName val="Previsión_Aprovisionamiento26"/>
      <sheetName val="Entradas_acum_semana_y_vacuna26"/>
      <sheetName val="Escenarios_de_Inmunización26"/>
      <sheetName val="tabla_Antonio_B26"/>
      <sheetName val="Entregas_Pfizer26"/>
      <sheetName val="Entregas_Moderna26"/>
      <sheetName val="Tabla_Resultados_PPT27"/>
      <sheetName val="Coberturas_Inf_Diario27"/>
      <sheetName val="Datos_G_P_27"/>
      <sheetName val="Capacidad_Operativa27"/>
      <sheetName val="Analisis_Semanal_Plan_vs_Real27"/>
      <sheetName val="Entregas_x_CA27"/>
      <sheetName val="Entregas_Reales_x_CA27"/>
      <sheetName val="BB_DD_Ent27"/>
      <sheetName val="INFORME_CC_AA27"/>
      <sheetName val="COM_CCAA27"/>
      <sheetName val="Asignación_vacunas_CCAA27"/>
      <sheetName val="Población_Real_CCAA27"/>
      <sheetName val="Poblacion_x_CA_x_INE27"/>
      <sheetName val="Población_INE_año_x_año27"/>
      <sheetName val="Para_PPT27"/>
      <sheetName val="CONFIG_ESC_22_MARZO27"/>
      <sheetName val="MASTER_CONFIG_21_ABR27"/>
      <sheetName val="MASTER_CONFIGURACIONES27"/>
      <sheetName val="CONFIG_ACTUALIZACION_5_ESTRAT27"/>
      <sheetName val="Previsión_31MAR27"/>
      <sheetName val="Listado_CCAA27"/>
      <sheetName val="Configuraciones_BASE_Por_CCAA27"/>
      <sheetName val="MASTER_RESULTADOS27"/>
      <sheetName val="Reporte_x_semana27"/>
      <sheetName val="Entregas_4_Prox_Sem27"/>
      <sheetName val="Previsión_RECEPCIÓN_VACUNAS27"/>
      <sheetName val="Entregas_reales27"/>
      <sheetName val="EVOL_GLOBAL27"/>
      <sheetName val="1_vs_2_Dosis27"/>
      <sheetName val="EVOL_D1_Pfizer_-_noPC27"/>
      <sheetName val="EVOL_D1_Pfizer_-_PC27"/>
      <sheetName val="EVOL_D2_Pfizer27"/>
      <sheetName val="EVOL_D2_Pfizer_-_D1_AZ27"/>
      <sheetName val="EVOL_D1_Moderna_-_noPC27"/>
      <sheetName val="EVOL_D1_Moderna_-_PC27"/>
      <sheetName val="EVOL_D2_Moderna27"/>
      <sheetName val="EVOL_D1_AZ_-_no_PC27"/>
      <sheetName val="EVOL_D1_AZ_-_PC27"/>
      <sheetName val="EVOL_D2_AZ27"/>
      <sheetName val="EVOL_D1_Janssen27"/>
      <sheetName val="Vacunas_Compradas27"/>
      <sheetName val="Tabla_Población-Vacunas27"/>
      <sheetName val="Previsión_Aprovisionamiento27"/>
      <sheetName val="Entradas_acum_semana_y_vacuna27"/>
      <sheetName val="Escenarios_de_Inmunización27"/>
      <sheetName val="tabla_Antonio_B27"/>
      <sheetName val="Entregas_Pfizer27"/>
      <sheetName val="Entregas_Moderna27"/>
      <sheetName val="Tabla_Resultados_PPT28"/>
      <sheetName val="Coberturas_Inf_Diario28"/>
      <sheetName val="Datos_G_P_28"/>
      <sheetName val="Capacidad_Operativa28"/>
      <sheetName val="Analisis_Semanal_Plan_vs_Real28"/>
      <sheetName val="Entregas_x_CA28"/>
      <sheetName val="Entregas_Reales_x_CA28"/>
      <sheetName val="BB_DD_Ent28"/>
      <sheetName val="INFORME_CC_AA28"/>
      <sheetName val="COM_CCAA28"/>
      <sheetName val="Asignación_vacunas_CCAA28"/>
      <sheetName val="Población_Real_CCAA28"/>
      <sheetName val="Poblacion_x_CA_x_INE28"/>
      <sheetName val="Población_INE_año_x_año28"/>
      <sheetName val="Para_PPT28"/>
      <sheetName val="CONFIG_ESC_22_MARZO28"/>
      <sheetName val="MASTER_CONFIG_21_ABR28"/>
      <sheetName val="MASTER_CONFIGURACIONES28"/>
      <sheetName val="CONFIG_ACTUALIZACION_5_ESTRAT28"/>
      <sheetName val="Previsión_31MAR28"/>
      <sheetName val="Listado_CCAA28"/>
      <sheetName val="Configuraciones_BASE_Por_CCAA28"/>
      <sheetName val="MASTER_RESULTADOS28"/>
      <sheetName val="Reporte_x_semana28"/>
      <sheetName val="Entregas_4_Prox_Sem28"/>
      <sheetName val="Previsión_RECEPCIÓN_VACUNAS28"/>
      <sheetName val="Entregas_reales28"/>
      <sheetName val="EVOL_GLOBAL28"/>
      <sheetName val="1_vs_2_Dosis28"/>
      <sheetName val="EVOL_D1_Pfizer_-_noPC28"/>
      <sheetName val="EVOL_D1_Pfizer_-_PC28"/>
      <sheetName val="EVOL_D2_Pfizer28"/>
      <sheetName val="EVOL_D2_Pfizer_-_D1_AZ28"/>
      <sheetName val="EVOL_D1_Moderna_-_noPC28"/>
      <sheetName val="EVOL_D1_Moderna_-_PC28"/>
      <sheetName val="EVOL_D2_Moderna28"/>
      <sheetName val="EVOL_D1_AZ_-_no_PC28"/>
      <sheetName val="EVOL_D1_AZ_-_PC28"/>
      <sheetName val="EVOL_D2_AZ28"/>
      <sheetName val="EVOL_D1_Janssen28"/>
      <sheetName val="Vacunas_Compradas28"/>
      <sheetName val="Tabla_Población-Vacunas28"/>
      <sheetName val="Previsión_Aprovisionamiento28"/>
      <sheetName val="Entradas_acum_semana_y_vacuna28"/>
      <sheetName val="Escenarios_de_Inmunización28"/>
      <sheetName val="tabla_Antonio_B28"/>
      <sheetName val="Entregas_Pfizer28"/>
      <sheetName val="Entregas_Moderna28"/>
      <sheetName val="Tabla_Resultados_PPT29"/>
      <sheetName val="Coberturas_Inf_Diario29"/>
      <sheetName val="Datos_G_P_29"/>
      <sheetName val="Capacidad_Operativa29"/>
      <sheetName val="Analisis_Semanal_Plan_vs_Real29"/>
      <sheetName val="Entregas_x_CA29"/>
      <sheetName val="Entregas_Reales_x_CA29"/>
      <sheetName val="BB_DD_Ent29"/>
      <sheetName val="INFORME_CC_AA29"/>
      <sheetName val="COM_CCAA29"/>
      <sheetName val="Asignación_vacunas_CCAA29"/>
      <sheetName val="Población_Real_CCAA29"/>
      <sheetName val="Poblacion_x_CA_x_INE29"/>
      <sheetName val="Población_INE_año_x_año29"/>
      <sheetName val="Para_PPT29"/>
      <sheetName val="CONFIG_ESC_22_MARZO29"/>
      <sheetName val="MASTER_CONFIG_21_ABR29"/>
      <sheetName val="MASTER_CONFIGURACIONES29"/>
      <sheetName val="CONFIG_ACTUALIZACION_5_ESTRAT29"/>
      <sheetName val="Previsión_31MAR29"/>
      <sheetName val="Listado_CCAA29"/>
      <sheetName val="Configuraciones_BASE_Por_CCAA29"/>
      <sheetName val="MASTER_RESULTADOS29"/>
      <sheetName val="Reporte_x_semana29"/>
      <sheetName val="Entregas_4_Prox_Sem29"/>
      <sheetName val="Previsión_RECEPCIÓN_VACUNAS29"/>
      <sheetName val="Entregas_reales29"/>
      <sheetName val="EVOL_GLOBAL29"/>
      <sheetName val="1_vs_2_Dosis29"/>
      <sheetName val="EVOL_D1_Pfizer_-_noPC29"/>
      <sheetName val="EVOL_D1_Pfizer_-_PC29"/>
      <sheetName val="EVOL_D2_Pfizer29"/>
      <sheetName val="EVOL_D2_Pfizer_-_D1_AZ29"/>
      <sheetName val="EVOL_D1_Moderna_-_noPC29"/>
      <sheetName val="EVOL_D1_Moderna_-_PC29"/>
      <sheetName val="EVOL_D2_Moderna29"/>
      <sheetName val="EVOL_D1_AZ_-_no_PC29"/>
      <sheetName val="EVOL_D1_AZ_-_PC29"/>
      <sheetName val="EVOL_D2_AZ29"/>
      <sheetName val="EVOL_D1_Janssen29"/>
      <sheetName val="Vacunas_Compradas29"/>
      <sheetName val="Tabla_Población-Vacunas29"/>
      <sheetName val="Previsión_Aprovisionamiento29"/>
      <sheetName val="Entradas_acum_semana_y_vacuna29"/>
      <sheetName val="Escenarios_de_Inmunización29"/>
      <sheetName val="tabla_Antonio_B29"/>
      <sheetName val="Entregas_Pfizer29"/>
      <sheetName val="Entregas_Moderna29"/>
      <sheetName val="Tabla_Resultados_PPT30"/>
      <sheetName val="Coberturas_Inf_Diario30"/>
      <sheetName val="Datos_G_P_30"/>
      <sheetName val="Capacidad_Operativa30"/>
      <sheetName val="Analisis_Semanal_Plan_vs_Real30"/>
      <sheetName val="Entregas_x_CA30"/>
      <sheetName val="Entregas_Reales_x_CA30"/>
      <sheetName val="BB_DD_Ent30"/>
      <sheetName val="INFORME_CC_AA30"/>
      <sheetName val="COM_CCAA30"/>
      <sheetName val="Asignación_vacunas_CCAA30"/>
      <sheetName val="Población_Real_CCAA30"/>
      <sheetName val="Poblacion_x_CA_x_INE30"/>
      <sheetName val="Población_INE_año_x_año30"/>
      <sheetName val="Para_PPT30"/>
      <sheetName val="CONFIG_ESC_22_MARZO30"/>
      <sheetName val="MASTER_CONFIG_21_ABR30"/>
      <sheetName val="MASTER_CONFIGURACIONES30"/>
      <sheetName val="CONFIG_ACTUALIZACION_5_ESTRAT30"/>
      <sheetName val="Previsión_31MAR30"/>
      <sheetName val="Listado_CCAA30"/>
      <sheetName val="Configuraciones_BASE_Por_CCAA30"/>
      <sheetName val="MASTER_RESULTADOS30"/>
      <sheetName val="Reporte_x_semana30"/>
      <sheetName val="Entregas_4_Prox_Sem30"/>
      <sheetName val="Previsión_RECEPCIÓN_VACUNAS30"/>
      <sheetName val="Entregas_reales30"/>
      <sheetName val="EVOL_GLOBAL30"/>
      <sheetName val="1_vs_2_Dosis30"/>
      <sheetName val="EVOL_D1_Pfizer_-_noPC30"/>
      <sheetName val="EVOL_D1_Pfizer_-_PC30"/>
      <sheetName val="EVOL_D2_Pfizer30"/>
      <sheetName val="EVOL_D2_Pfizer_-_D1_AZ30"/>
      <sheetName val="EVOL_D1_Moderna_-_noPC30"/>
      <sheetName val="EVOL_D1_Moderna_-_PC30"/>
      <sheetName val="EVOL_D2_Moderna30"/>
      <sheetName val="EVOL_D1_AZ_-_no_PC30"/>
      <sheetName val="EVOL_D1_AZ_-_PC30"/>
      <sheetName val="EVOL_D2_AZ30"/>
      <sheetName val="EVOL_D1_Janssen30"/>
      <sheetName val="Vacunas_Compradas30"/>
      <sheetName val="Tabla_Población-Vacunas30"/>
      <sheetName val="Previsión_Aprovisionamiento30"/>
      <sheetName val="Entradas_acum_semana_y_vacuna30"/>
      <sheetName val="Escenarios_de_Inmunización30"/>
      <sheetName val="tabla_Antonio_B30"/>
      <sheetName val="Entregas_Pfizer30"/>
      <sheetName val="Entregas_Moderna30"/>
      <sheetName val="Tabla_Resultados_PPT31"/>
      <sheetName val="Coberturas_Inf_Diario31"/>
      <sheetName val="Datos_G_P_31"/>
      <sheetName val="Capacidad_Operativa31"/>
      <sheetName val="Analisis_Semanal_Plan_vs_Real31"/>
      <sheetName val="Entregas_x_CA31"/>
      <sheetName val="Entregas_Reales_x_CA31"/>
      <sheetName val="BB_DD_Ent31"/>
      <sheetName val="INFORME_CC_AA31"/>
      <sheetName val="COM_CCAA31"/>
      <sheetName val="Asignación_vacunas_CCAA31"/>
      <sheetName val="Población_Real_CCAA31"/>
      <sheetName val="Poblacion_x_CA_x_INE31"/>
      <sheetName val="Población_INE_año_x_año31"/>
      <sheetName val="Para_PPT31"/>
      <sheetName val="CONFIG_ESC_22_MARZO31"/>
      <sheetName val="MASTER_CONFIG_21_ABR31"/>
      <sheetName val="MASTER_CONFIGURACIONES31"/>
      <sheetName val="CONFIG_ACTUALIZACION_5_ESTRAT31"/>
      <sheetName val="Previsión_31MAR31"/>
      <sheetName val="Listado_CCAA31"/>
      <sheetName val="Configuraciones_BASE_Por_CCAA31"/>
      <sheetName val="MASTER_RESULTADOS31"/>
      <sheetName val="Reporte_x_semana31"/>
      <sheetName val="Entregas_4_Prox_Sem31"/>
      <sheetName val="Previsión_RECEPCIÓN_VACUNAS31"/>
      <sheetName val="Entregas_reales31"/>
      <sheetName val="EVOL_GLOBAL31"/>
      <sheetName val="1_vs_2_Dosis31"/>
      <sheetName val="EVOL_D1_Pfizer_-_noPC31"/>
      <sheetName val="EVOL_D1_Pfizer_-_PC31"/>
      <sheetName val="EVOL_D2_Pfizer31"/>
      <sheetName val="EVOL_D2_Pfizer_-_D1_AZ31"/>
      <sheetName val="EVOL_D1_Moderna_-_noPC31"/>
      <sheetName val="EVOL_D1_Moderna_-_PC31"/>
      <sheetName val="EVOL_D2_Moderna31"/>
      <sheetName val="EVOL_D1_AZ_-_no_PC31"/>
      <sheetName val="EVOL_D1_AZ_-_PC31"/>
      <sheetName val="EVOL_D2_AZ31"/>
      <sheetName val="EVOL_D1_Janssen31"/>
      <sheetName val="Vacunas_Compradas31"/>
      <sheetName val="Tabla_Población-Vacunas31"/>
      <sheetName val="Previsión_Aprovisionamiento31"/>
      <sheetName val="Entradas_acum_semana_y_vacuna31"/>
      <sheetName val="Escenarios_de_Inmunización31"/>
      <sheetName val="tabla_Antonio_B31"/>
      <sheetName val="Entregas_Pfizer31"/>
      <sheetName val="Entregas_Moderna31"/>
      <sheetName val="Tabla_Resultados_PPT32"/>
      <sheetName val="Coberturas_Inf_Diario32"/>
      <sheetName val="Datos_G_P_32"/>
      <sheetName val="Capacidad_Operativa32"/>
      <sheetName val="Analisis_Semanal_Plan_vs_Real32"/>
      <sheetName val="Entregas_x_CA32"/>
      <sheetName val="Entregas_Reales_x_CA32"/>
      <sheetName val="BB_DD_Ent32"/>
      <sheetName val="INFORME_CC_AA32"/>
      <sheetName val="COM_CCAA32"/>
      <sheetName val="Asignación_vacunas_CCAA32"/>
      <sheetName val="Población_Real_CCAA32"/>
      <sheetName val="Poblacion_x_CA_x_INE32"/>
      <sheetName val="Población_INE_año_x_año32"/>
      <sheetName val="Para_PPT32"/>
      <sheetName val="CONFIG_ESC_22_MARZO32"/>
      <sheetName val="MASTER_CONFIG_21_ABR32"/>
      <sheetName val="MASTER_CONFIGURACIONES32"/>
      <sheetName val="CONFIG_ACTUALIZACION_5_ESTRAT32"/>
      <sheetName val="Previsión_31MAR32"/>
      <sheetName val="Listado_CCAA32"/>
      <sheetName val="Configuraciones_BASE_Por_CCAA32"/>
      <sheetName val="MASTER_RESULTADOS32"/>
      <sheetName val="Reporte_x_semana32"/>
      <sheetName val="Entregas_4_Prox_Sem32"/>
      <sheetName val="Previsión_RECEPCIÓN_VACUNAS32"/>
      <sheetName val="Entregas_reales32"/>
      <sheetName val="EVOL_GLOBAL32"/>
      <sheetName val="1_vs_2_Dosis32"/>
      <sheetName val="EVOL_D1_Pfizer_-_noPC32"/>
      <sheetName val="EVOL_D1_Pfizer_-_PC32"/>
      <sheetName val="EVOL_D2_Pfizer32"/>
      <sheetName val="EVOL_D2_Pfizer_-_D1_AZ32"/>
      <sheetName val="EVOL_D1_Moderna_-_noPC32"/>
      <sheetName val="EVOL_D1_Moderna_-_PC32"/>
      <sheetName val="EVOL_D2_Moderna32"/>
      <sheetName val="EVOL_D1_AZ_-_no_PC32"/>
      <sheetName val="EVOL_D1_AZ_-_PC32"/>
      <sheetName val="EVOL_D2_AZ32"/>
      <sheetName val="EVOL_D1_Janssen32"/>
      <sheetName val="Vacunas_Compradas32"/>
      <sheetName val="Tabla_Población-Vacunas32"/>
      <sheetName val="Previsión_Aprovisionamiento32"/>
      <sheetName val="Entradas_acum_semana_y_vacuna32"/>
      <sheetName val="Escenarios_de_Inmunización32"/>
      <sheetName val="tabla_Antonio_B32"/>
      <sheetName val="Entregas_Pfizer32"/>
      <sheetName val="Entregas_Moderna32"/>
      <sheetName val="Tabla_Resultados_PPT33"/>
      <sheetName val="Coberturas_Inf_Diario33"/>
      <sheetName val="Datos_G_P_33"/>
      <sheetName val="Capacidad_Operativa33"/>
      <sheetName val="Analisis_Semanal_Plan_vs_Real33"/>
      <sheetName val="Entregas_x_CA33"/>
      <sheetName val="Entregas_Reales_x_CA33"/>
      <sheetName val="BB_DD_Ent33"/>
      <sheetName val="INFORME_CC_AA33"/>
      <sheetName val="COM_CCAA33"/>
      <sheetName val="Asignación_vacunas_CCAA33"/>
      <sheetName val="Población_Real_CCAA33"/>
      <sheetName val="Poblacion_x_CA_x_INE33"/>
      <sheetName val="Población_INE_año_x_año33"/>
      <sheetName val="Para_PPT33"/>
      <sheetName val="CONFIG_ESC_22_MARZO33"/>
      <sheetName val="MASTER_CONFIG_21_ABR33"/>
      <sheetName val="MASTER_CONFIGURACIONES33"/>
      <sheetName val="CONFIG_ACTUALIZACION_5_ESTRAT33"/>
      <sheetName val="Previsión_31MAR33"/>
      <sheetName val="Listado_CCAA33"/>
      <sheetName val="Configuraciones_BASE_Por_CCAA33"/>
      <sheetName val="MASTER_RESULTADOS33"/>
      <sheetName val="Reporte_x_semana33"/>
      <sheetName val="Entregas_4_Prox_Sem33"/>
      <sheetName val="Previsión_RECEPCIÓN_VACUNAS33"/>
      <sheetName val="Entregas_reales33"/>
      <sheetName val="EVOL_GLOBAL33"/>
      <sheetName val="1_vs_2_Dosis33"/>
      <sheetName val="EVOL_D1_Pfizer_-_noPC33"/>
      <sheetName val="EVOL_D1_Pfizer_-_PC33"/>
      <sheetName val="EVOL_D2_Pfizer33"/>
      <sheetName val="EVOL_D2_Pfizer_-_D1_AZ33"/>
      <sheetName val="EVOL_D1_Moderna_-_noPC33"/>
      <sheetName val="EVOL_D1_Moderna_-_PC33"/>
      <sheetName val="EVOL_D2_Moderna33"/>
      <sheetName val="EVOL_D1_AZ_-_no_PC33"/>
      <sheetName val="EVOL_D1_AZ_-_PC33"/>
      <sheetName val="EVOL_D2_AZ33"/>
      <sheetName val="EVOL_D1_Janssen33"/>
      <sheetName val="Vacunas_Compradas33"/>
      <sheetName val="Tabla_Población-Vacunas33"/>
      <sheetName val="Previsión_Aprovisionamiento33"/>
      <sheetName val="Entradas_acum_semana_y_vacuna33"/>
      <sheetName val="Escenarios_de_Inmunización33"/>
      <sheetName val="tabla_Antonio_B33"/>
      <sheetName val="Entregas_Pfizer33"/>
      <sheetName val="Entregas_Moderna33"/>
      <sheetName val="Tabla_Resultados_PPT34"/>
      <sheetName val="Coberturas_Inf_Diario34"/>
      <sheetName val="Datos_G_P_34"/>
      <sheetName val="Capacidad_Operativa34"/>
      <sheetName val="Analisis_Semanal_Plan_vs_Real34"/>
      <sheetName val="Entregas_x_CA34"/>
      <sheetName val="Entregas_Reales_x_CA34"/>
      <sheetName val="BB_DD_Ent34"/>
      <sheetName val="INFORME_CC_AA34"/>
      <sheetName val="COM_CCAA34"/>
      <sheetName val="Asignación_vacunas_CCAA34"/>
      <sheetName val="Población_Real_CCAA34"/>
      <sheetName val="Poblacion_x_CA_x_INE34"/>
      <sheetName val="Población_INE_año_x_año34"/>
      <sheetName val="Para_PPT34"/>
      <sheetName val="CONFIG_ESC_22_MARZO34"/>
      <sheetName val="MASTER_CONFIG_21_ABR34"/>
      <sheetName val="MASTER_CONFIGURACIONES34"/>
      <sheetName val="CONFIG_ACTUALIZACION_5_ESTRAT34"/>
      <sheetName val="Previsión_31MAR34"/>
      <sheetName val="Listado_CCAA34"/>
      <sheetName val="Configuraciones_BASE_Por_CCAA34"/>
      <sheetName val="MASTER_RESULTADOS34"/>
      <sheetName val="Reporte_x_semana34"/>
      <sheetName val="Entregas_4_Prox_Sem34"/>
      <sheetName val="Previsión_RECEPCIÓN_VACUNAS34"/>
      <sheetName val="Entregas_reales34"/>
      <sheetName val="EVOL_GLOBAL34"/>
      <sheetName val="1_vs_2_Dosis34"/>
      <sheetName val="EVOL_D1_Pfizer_-_noPC34"/>
      <sheetName val="EVOL_D1_Pfizer_-_PC34"/>
      <sheetName val="EVOL_D2_Pfizer34"/>
      <sheetName val="EVOL_D2_Pfizer_-_D1_AZ34"/>
      <sheetName val="EVOL_D1_Moderna_-_noPC34"/>
      <sheetName val="EVOL_D1_Moderna_-_PC34"/>
      <sheetName val="EVOL_D2_Moderna34"/>
      <sheetName val="EVOL_D1_AZ_-_no_PC34"/>
      <sheetName val="EVOL_D1_AZ_-_PC34"/>
      <sheetName val="EVOL_D2_AZ34"/>
      <sheetName val="EVOL_D1_Janssen34"/>
      <sheetName val="Vacunas_Compradas34"/>
      <sheetName val="Tabla_Población-Vacunas34"/>
      <sheetName val="Previsión_Aprovisionamiento34"/>
      <sheetName val="Entradas_acum_semana_y_vacuna34"/>
      <sheetName val="Escenarios_de_Inmunización34"/>
      <sheetName val="tabla_Antonio_B34"/>
      <sheetName val="Entregas_Pfizer34"/>
      <sheetName val="Entregas_Moderna34"/>
      <sheetName val="Tabla_Resultados_PPT35"/>
      <sheetName val="Coberturas_Inf_Diario35"/>
      <sheetName val="Datos_G_P_35"/>
      <sheetName val="Capacidad_Operativa35"/>
      <sheetName val="Analisis_Semanal_Plan_vs_Real35"/>
      <sheetName val="Entregas_x_CA35"/>
      <sheetName val="Entregas_Reales_x_CA35"/>
      <sheetName val="BB_DD_Ent35"/>
      <sheetName val="INFORME_CC_AA35"/>
      <sheetName val="COM_CCAA35"/>
      <sheetName val="Asignación_vacunas_CCAA35"/>
      <sheetName val="Población_Real_CCAA35"/>
      <sheetName val="Poblacion_x_CA_x_INE35"/>
      <sheetName val="Población_INE_año_x_año35"/>
      <sheetName val="Para_PPT35"/>
      <sheetName val="CONFIG_ESC_22_MARZO35"/>
      <sheetName val="MASTER_CONFIG_21_ABR35"/>
      <sheetName val="MASTER_CONFIGURACIONES35"/>
      <sheetName val="CONFIG_ACTUALIZACION_5_ESTRAT35"/>
      <sheetName val="Previsión_31MAR35"/>
      <sheetName val="Listado_CCAA35"/>
      <sheetName val="Configuraciones_BASE_Por_CCAA35"/>
      <sheetName val="MASTER_RESULTADOS35"/>
      <sheetName val="Reporte_x_semana35"/>
      <sheetName val="Entregas_4_Prox_Sem35"/>
      <sheetName val="Previsión_RECEPCIÓN_VACUNAS35"/>
      <sheetName val="Entregas_reales35"/>
      <sheetName val="EVOL_GLOBAL35"/>
      <sheetName val="1_vs_2_Dosis35"/>
      <sheetName val="EVOL_D1_Pfizer_-_noPC35"/>
      <sheetName val="EVOL_D1_Pfizer_-_PC35"/>
      <sheetName val="EVOL_D2_Pfizer35"/>
      <sheetName val="EVOL_D2_Pfizer_-_D1_AZ35"/>
      <sheetName val="EVOL_D1_Moderna_-_noPC35"/>
      <sheetName val="EVOL_D1_Moderna_-_PC35"/>
      <sheetName val="EVOL_D2_Moderna35"/>
      <sheetName val="EVOL_D1_AZ_-_no_PC35"/>
      <sheetName val="EVOL_D1_AZ_-_PC35"/>
      <sheetName val="EVOL_D2_AZ35"/>
      <sheetName val="EVOL_D1_Janssen35"/>
      <sheetName val="Vacunas_Compradas35"/>
      <sheetName val="Tabla_Población-Vacunas35"/>
      <sheetName val="Previsión_Aprovisionamiento35"/>
      <sheetName val="Entradas_acum_semana_y_vacuna35"/>
      <sheetName val="Escenarios_de_Inmunización35"/>
      <sheetName val="tabla_Antonio_B35"/>
      <sheetName val="Entregas_Pfizer35"/>
      <sheetName val="Entregas_Moderna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D3">
            <v>71070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3">
          <cell r="D3">
            <v>71070</v>
          </cell>
          <cell r="E3">
            <v>103350</v>
          </cell>
          <cell r="F3">
            <v>41900</v>
          </cell>
          <cell r="G3">
            <v>35100</v>
          </cell>
          <cell r="H3">
            <v>79560</v>
          </cell>
          <cell r="I3">
            <v>140050</v>
          </cell>
          <cell r="J3">
            <v>114880</v>
          </cell>
          <cell r="K3">
            <v>163300</v>
          </cell>
          <cell r="L3">
            <v>130600</v>
          </cell>
          <cell r="M3">
            <v>141620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D4">
            <v>12015</v>
          </cell>
          <cell r="E4">
            <v>11700</v>
          </cell>
          <cell r="F4">
            <v>12900</v>
          </cell>
          <cell r="G4">
            <v>5850</v>
          </cell>
          <cell r="H4">
            <v>14040</v>
          </cell>
          <cell r="I4">
            <v>23370</v>
          </cell>
          <cell r="J4">
            <v>19170</v>
          </cell>
          <cell r="K4">
            <v>26110</v>
          </cell>
          <cell r="L4">
            <v>22680</v>
          </cell>
          <cell r="M4">
            <v>27650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D5">
            <v>12020</v>
          </cell>
          <cell r="E5">
            <v>11700</v>
          </cell>
          <cell r="F5">
            <v>12900</v>
          </cell>
          <cell r="G5">
            <v>8775</v>
          </cell>
          <cell r="H5">
            <v>14040</v>
          </cell>
          <cell r="I5">
            <v>21000</v>
          </cell>
          <cell r="J5">
            <v>18840</v>
          </cell>
          <cell r="K5">
            <v>22440</v>
          </cell>
          <cell r="L5">
            <v>20440</v>
          </cell>
          <cell r="M5">
            <v>24180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D6">
            <v>6990</v>
          </cell>
          <cell r="E6">
            <v>5850</v>
          </cell>
          <cell r="F6">
            <v>6450</v>
          </cell>
          <cell r="G6">
            <v>3900</v>
          </cell>
          <cell r="H6">
            <v>7020</v>
          </cell>
          <cell r="I6">
            <v>13250</v>
          </cell>
          <cell r="J6">
            <v>12520</v>
          </cell>
          <cell r="K6">
            <v>16620</v>
          </cell>
          <cell r="L6">
            <v>10320</v>
          </cell>
          <cell r="M6">
            <v>18260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D7">
            <v>14010</v>
          </cell>
          <cell r="E7">
            <v>27300</v>
          </cell>
          <cell r="F7">
            <v>1300</v>
          </cell>
          <cell r="G7">
            <v>7800</v>
          </cell>
          <cell r="H7">
            <v>15210</v>
          </cell>
          <cell r="I7">
            <v>29810</v>
          </cell>
          <cell r="J7">
            <v>24340</v>
          </cell>
          <cell r="K7">
            <v>35450</v>
          </cell>
          <cell r="L7">
            <v>26020</v>
          </cell>
          <cell r="M7">
            <v>35320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D8">
            <v>6000</v>
          </cell>
          <cell r="E8">
            <v>5850</v>
          </cell>
          <cell r="F8">
            <v>6350</v>
          </cell>
          <cell r="G8">
            <v>2925</v>
          </cell>
          <cell r="H8">
            <v>7020</v>
          </cell>
          <cell r="I8">
            <v>10650</v>
          </cell>
          <cell r="J8">
            <v>8550</v>
          </cell>
          <cell r="K8">
            <v>12990</v>
          </cell>
          <cell r="L8">
            <v>11190</v>
          </cell>
          <cell r="M8">
            <v>11420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D9">
            <v>18000</v>
          </cell>
          <cell r="E9">
            <v>17550</v>
          </cell>
          <cell r="F9">
            <v>19250</v>
          </cell>
          <cell r="G9">
            <v>8775</v>
          </cell>
          <cell r="H9">
            <v>21060</v>
          </cell>
          <cell r="I9">
            <v>34520</v>
          </cell>
          <cell r="J9">
            <v>28420</v>
          </cell>
          <cell r="K9">
            <v>40200</v>
          </cell>
          <cell r="L9">
            <v>32800</v>
          </cell>
          <cell r="M9">
            <v>39000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D10">
            <v>26040</v>
          </cell>
          <cell r="E10">
            <v>28275</v>
          </cell>
          <cell r="F10">
            <v>24925</v>
          </cell>
          <cell r="G10">
            <v>16575</v>
          </cell>
          <cell r="H10">
            <v>28080</v>
          </cell>
          <cell r="I10">
            <v>48880</v>
          </cell>
          <cell r="J10">
            <v>39380</v>
          </cell>
          <cell r="K10">
            <v>53630</v>
          </cell>
          <cell r="L10">
            <v>48900</v>
          </cell>
          <cell r="M10">
            <v>56810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D11">
            <v>61070</v>
          </cell>
          <cell r="E11">
            <v>59475</v>
          </cell>
          <cell r="F11">
            <v>65275</v>
          </cell>
          <cell r="G11">
            <v>31200</v>
          </cell>
          <cell r="H11">
            <v>69030</v>
          </cell>
          <cell r="I11">
            <v>122920</v>
          </cell>
          <cell r="J11">
            <v>101150</v>
          </cell>
          <cell r="K11">
            <v>143660</v>
          </cell>
          <cell r="L11">
            <v>112730</v>
          </cell>
          <cell r="M11">
            <v>139930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D12">
            <v>1005</v>
          </cell>
          <cell r="E12">
            <v>0</v>
          </cell>
          <cell r="F12">
            <v>200</v>
          </cell>
          <cell r="G12">
            <v>975</v>
          </cell>
          <cell r="H12">
            <v>0</v>
          </cell>
          <cell r="I12">
            <v>600</v>
          </cell>
          <cell r="J12">
            <v>2740</v>
          </cell>
          <cell r="K12">
            <v>700</v>
          </cell>
          <cell r="L12">
            <v>200</v>
          </cell>
          <cell r="M12">
            <v>1870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D13">
            <v>31000</v>
          </cell>
          <cell r="E13">
            <v>30225</v>
          </cell>
          <cell r="F13">
            <v>33125</v>
          </cell>
          <cell r="G13">
            <v>17550</v>
          </cell>
          <cell r="H13">
            <v>33930</v>
          </cell>
          <cell r="I13">
            <v>66160</v>
          </cell>
          <cell r="J13">
            <v>55490</v>
          </cell>
          <cell r="K13">
            <v>81480</v>
          </cell>
          <cell r="L13">
            <v>56950</v>
          </cell>
          <cell r="M13">
            <v>91150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D14">
            <v>11000</v>
          </cell>
          <cell r="E14">
            <v>21450</v>
          </cell>
          <cell r="F14">
            <v>1000</v>
          </cell>
          <cell r="G14">
            <v>6825</v>
          </cell>
          <cell r="H14">
            <v>11700</v>
          </cell>
          <cell r="I14">
            <v>20400</v>
          </cell>
          <cell r="J14">
            <v>16700</v>
          </cell>
          <cell r="K14">
            <v>22840</v>
          </cell>
          <cell r="L14">
            <v>19540</v>
          </cell>
          <cell r="M14">
            <v>20970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D15">
            <v>19030</v>
          </cell>
          <cell r="E15">
            <v>18525</v>
          </cell>
          <cell r="F15">
            <v>20325</v>
          </cell>
          <cell r="G15">
            <v>10725</v>
          </cell>
          <cell r="H15">
            <v>21060</v>
          </cell>
          <cell r="I15">
            <v>40060</v>
          </cell>
          <cell r="J15">
            <v>32690</v>
          </cell>
          <cell r="K15">
            <v>46870</v>
          </cell>
          <cell r="L15">
            <v>35840</v>
          </cell>
          <cell r="M15">
            <v>63890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D16">
            <v>50040</v>
          </cell>
          <cell r="E16">
            <v>48750</v>
          </cell>
          <cell r="F16">
            <v>53450</v>
          </cell>
          <cell r="G16">
            <v>24375</v>
          </cell>
          <cell r="H16">
            <v>56160</v>
          </cell>
          <cell r="I16">
            <v>101050</v>
          </cell>
          <cell r="J16">
            <v>84750</v>
          </cell>
          <cell r="K16">
            <v>121320</v>
          </cell>
          <cell r="L16">
            <v>91420</v>
          </cell>
          <cell r="M16">
            <v>117120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D17">
            <v>1005</v>
          </cell>
          <cell r="E17">
            <v>0</v>
          </cell>
          <cell r="F17">
            <v>200</v>
          </cell>
          <cell r="G17">
            <v>975</v>
          </cell>
          <cell r="H17">
            <v>0</v>
          </cell>
          <cell r="I17">
            <v>600</v>
          </cell>
          <cell r="J17">
            <v>1570</v>
          </cell>
          <cell r="K17">
            <v>700</v>
          </cell>
          <cell r="L17">
            <v>200</v>
          </cell>
          <cell r="M17">
            <v>1870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D18">
            <v>13010</v>
          </cell>
          <cell r="E18">
            <v>12675</v>
          </cell>
          <cell r="F18">
            <v>13875</v>
          </cell>
          <cell r="G18">
            <v>6825</v>
          </cell>
          <cell r="H18">
            <v>14040</v>
          </cell>
          <cell r="I18">
            <v>25640</v>
          </cell>
          <cell r="J18">
            <v>21140</v>
          </cell>
          <cell r="K18">
            <v>28780</v>
          </cell>
          <cell r="L18">
            <v>24350</v>
          </cell>
          <cell r="M18">
            <v>24370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D19">
            <v>6000</v>
          </cell>
          <cell r="E19">
            <v>5850</v>
          </cell>
          <cell r="F19">
            <v>6350</v>
          </cell>
          <cell r="G19">
            <v>2925</v>
          </cell>
          <cell r="H19">
            <v>7020</v>
          </cell>
          <cell r="I19">
            <v>10950</v>
          </cell>
          <cell r="J19">
            <v>8950</v>
          </cell>
          <cell r="K19">
            <v>12420</v>
          </cell>
          <cell r="L19">
            <v>12360</v>
          </cell>
          <cell r="M19">
            <v>12020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  <row r="20">
          <cell r="D20">
            <v>16005</v>
          </cell>
          <cell r="E20">
            <v>15600</v>
          </cell>
          <cell r="F20">
            <v>17000</v>
          </cell>
          <cell r="G20">
            <v>8775</v>
          </cell>
          <cell r="H20">
            <v>18720</v>
          </cell>
          <cell r="I20">
            <v>31980</v>
          </cell>
          <cell r="J20">
            <v>26880</v>
          </cell>
          <cell r="K20">
            <v>38190</v>
          </cell>
          <cell r="L20">
            <v>29160</v>
          </cell>
          <cell r="M20">
            <v>46150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</row>
        <row r="21">
          <cell r="D21">
            <v>2990</v>
          </cell>
          <cell r="E21">
            <v>2925</v>
          </cell>
          <cell r="F21">
            <v>3125</v>
          </cell>
          <cell r="G21">
            <v>2925</v>
          </cell>
          <cell r="H21">
            <v>2340</v>
          </cell>
          <cell r="I21">
            <v>6010</v>
          </cell>
          <cell r="J21">
            <v>3840</v>
          </cell>
          <cell r="K21">
            <v>6110</v>
          </cell>
          <cell r="L21">
            <v>5980</v>
          </cell>
          <cell r="M21">
            <v>5910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</row>
        <row r="22">
          <cell r="D22">
            <v>378300</v>
          </cell>
          <cell r="E22">
            <v>427050</v>
          </cell>
          <cell r="F22">
            <v>339900</v>
          </cell>
          <cell r="G22">
            <v>203775</v>
          </cell>
          <cell r="H22">
            <v>420030</v>
          </cell>
          <cell r="I22">
            <v>747900</v>
          </cell>
          <cell r="J22">
            <v>622000</v>
          </cell>
          <cell r="K22">
            <v>873810</v>
          </cell>
          <cell r="L22">
            <v>691680</v>
          </cell>
          <cell r="M22">
            <v>879510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3">
          <cell r="D3">
            <v>71070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>
        <row r="3">
          <cell r="D3">
            <v>71070</v>
          </cell>
        </row>
      </sheetData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>
        <row r="3">
          <cell r="D3">
            <v>71070</v>
          </cell>
        </row>
      </sheetData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>
        <row r="3">
          <cell r="D3">
            <v>71070</v>
          </cell>
        </row>
      </sheetData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>
        <row r="3">
          <cell r="D3">
            <v>71070</v>
          </cell>
        </row>
      </sheetData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>
        <row r="3">
          <cell r="D3">
            <v>71070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>
        <row r="3">
          <cell r="D3">
            <v>71070</v>
          </cell>
        </row>
      </sheetData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>
        <row r="3">
          <cell r="D3">
            <v>71070</v>
          </cell>
        </row>
      </sheetData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3">
          <cell r="D3">
            <v>71070</v>
          </cell>
        </row>
      </sheetData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>
        <row r="3">
          <cell r="D3">
            <v>71070</v>
          </cell>
        </row>
      </sheetData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>
        <row r="3">
          <cell r="D3">
            <v>71070</v>
          </cell>
        </row>
      </sheetData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>
        <row r="3">
          <cell r="D3">
            <v>71070</v>
          </cell>
        </row>
      </sheetData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>
        <row r="3">
          <cell r="D3">
            <v>71070</v>
          </cell>
        </row>
      </sheetData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>
        <row r="3">
          <cell r="D3">
            <v>71070</v>
          </cell>
        </row>
      </sheetData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>
        <row r="3">
          <cell r="D3">
            <v>71070</v>
          </cell>
        </row>
      </sheetData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>
        <row r="3">
          <cell r="D3">
            <v>71070</v>
          </cell>
        </row>
      </sheetData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>
        <row r="3">
          <cell r="D3">
            <v>71070</v>
          </cell>
        </row>
      </sheetData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>
        <row r="3">
          <cell r="D3">
            <v>71070</v>
          </cell>
        </row>
      </sheetData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>
        <row r="3">
          <cell r="D3">
            <v>71070</v>
          </cell>
        </row>
      </sheetData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>
        <row r="3">
          <cell r="D3">
            <v>71070</v>
          </cell>
        </row>
      </sheetData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>
        <row r="3">
          <cell r="D3">
            <v>71070</v>
          </cell>
        </row>
      </sheetData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>
        <row r="3">
          <cell r="D3">
            <v>71070</v>
          </cell>
        </row>
      </sheetData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>
        <row r="3">
          <cell r="D3">
            <v>71070</v>
          </cell>
        </row>
      </sheetData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>
        <row r="3">
          <cell r="D3">
            <v>71070</v>
          </cell>
        </row>
      </sheetData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>
        <row r="3">
          <cell r="D3">
            <v>71070</v>
          </cell>
        </row>
      </sheetData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>
        <row r="3">
          <cell r="D3">
            <v>71070</v>
          </cell>
        </row>
      </sheetData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>
        <row r="3">
          <cell r="D3">
            <v>71070</v>
          </cell>
        </row>
      </sheetData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>
        <row r="3">
          <cell r="D3">
            <v>71070</v>
          </cell>
        </row>
      </sheetData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>
        <row r="3">
          <cell r="D3">
            <v>71070</v>
          </cell>
        </row>
      </sheetData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>
        <row r="3">
          <cell r="D3">
            <v>71070</v>
          </cell>
        </row>
      </sheetData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>
        <row r="3">
          <cell r="D3">
            <v>71070</v>
          </cell>
        </row>
      </sheetData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>
        <row r="3">
          <cell r="D3">
            <v>71070</v>
          </cell>
        </row>
      </sheetData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>
        <row r="3">
          <cell r="D3">
            <v>71070</v>
          </cell>
        </row>
      </sheetData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>
        <row r="3">
          <cell r="D3">
            <v>71070</v>
          </cell>
        </row>
      </sheetData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>
        <row r="3">
          <cell r="D3">
            <v>71070</v>
          </cell>
        </row>
      </sheetData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workbookViewId="0"/>
  </sheetViews>
  <sheetFormatPr baseColWidth="10" defaultColWidth="11.109375" defaultRowHeight="10.199999999999999" x14ac:dyDescent="0.2"/>
  <cols>
    <col min="1" max="1" width="17.77734375" style="11" bestFit="1" customWidth="1"/>
    <col min="2" max="11" width="16.21875" style="11" customWidth="1"/>
    <col min="12" max="22" width="11.5546875" style="11" bestFit="1" customWidth="1"/>
    <col min="23" max="23" width="11.109375" style="11" customWidth="1"/>
    <col min="24" max="16384" width="11.109375" style="11"/>
  </cols>
  <sheetData>
    <row r="1" spans="1:23" s="4" customFormat="1" ht="30.6" x14ac:dyDescent="0.3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</row>
    <row r="2" spans="1:23" ht="13.5" customHeight="1" x14ac:dyDescent="0.3">
      <c r="A2" s="5" t="s">
        <v>12</v>
      </c>
      <c r="B2" s="6">
        <v>11421630</v>
      </c>
      <c r="C2" s="6">
        <v>966000</v>
      </c>
      <c r="D2" s="6">
        <v>2716140</v>
      </c>
      <c r="E2" s="6">
        <v>1537200</v>
      </c>
      <c r="F2" s="7">
        <v>333500</v>
      </c>
      <c r="G2" s="8">
        <v>16974470</v>
      </c>
      <c r="H2" s="8">
        <v>17345965.5</v>
      </c>
      <c r="I2" s="9">
        <v>1</v>
      </c>
      <c r="J2" s="7">
        <v>7489790</v>
      </c>
      <c r="K2" s="7">
        <v>7354043</v>
      </c>
      <c r="L2" s="7">
        <v>4230763</v>
      </c>
      <c r="M2" s="10">
        <v>44832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3.5" customHeight="1" x14ac:dyDescent="0.3">
      <c r="A3" s="5" t="s">
        <v>13</v>
      </c>
      <c r="B3" s="6">
        <v>1860819</v>
      </c>
      <c r="C3" s="6">
        <v>148930</v>
      </c>
      <c r="D3" s="6">
        <v>423230</v>
      </c>
      <c r="E3" s="6">
        <v>252500</v>
      </c>
      <c r="F3" s="12">
        <v>58035</v>
      </c>
      <c r="G3" s="13">
        <v>2743514</v>
      </c>
      <c r="H3" s="13">
        <v>2688866.5</v>
      </c>
      <c r="I3" s="14">
        <v>0.98008120242871</v>
      </c>
      <c r="J3" s="12">
        <v>1152357</v>
      </c>
      <c r="K3" s="12">
        <v>1132336</v>
      </c>
      <c r="L3" s="12">
        <v>733164</v>
      </c>
      <c r="M3" s="15">
        <v>44832</v>
      </c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3.5" customHeight="1" x14ac:dyDescent="0.3">
      <c r="A4" s="5" t="s">
        <v>14</v>
      </c>
      <c r="B4" s="6">
        <v>1569227</v>
      </c>
      <c r="C4" s="6">
        <v>114000</v>
      </c>
      <c r="D4" s="6">
        <v>507370</v>
      </c>
      <c r="E4" s="6">
        <v>219760</v>
      </c>
      <c r="F4" s="12">
        <v>42940</v>
      </c>
      <c r="G4" s="13">
        <v>2453297</v>
      </c>
      <c r="H4" s="13">
        <v>2303602.5</v>
      </c>
      <c r="I4" s="14">
        <v>0.93898231645006702</v>
      </c>
      <c r="J4" s="12">
        <v>929877</v>
      </c>
      <c r="K4" s="12">
        <v>920754</v>
      </c>
      <c r="L4" s="12">
        <v>730328</v>
      </c>
      <c r="M4" s="15">
        <v>44831</v>
      </c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3.5" customHeight="1" x14ac:dyDescent="0.3">
      <c r="A5" s="5" t="s">
        <v>15</v>
      </c>
      <c r="B5" s="6">
        <v>1284972</v>
      </c>
      <c r="C5" s="6">
        <v>125540</v>
      </c>
      <c r="D5" s="6">
        <v>433690</v>
      </c>
      <c r="E5" s="6">
        <v>225400</v>
      </c>
      <c r="F5" s="12">
        <v>50040</v>
      </c>
      <c r="G5" s="13">
        <v>2119642</v>
      </c>
      <c r="H5" s="13">
        <v>2061099.5</v>
      </c>
      <c r="I5" s="14">
        <v>0.97238094923576712</v>
      </c>
      <c r="J5" s="12">
        <v>929415</v>
      </c>
      <c r="K5" s="12">
        <v>914426</v>
      </c>
      <c r="L5" s="12">
        <v>495504</v>
      </c>
      <c r="M5" s="15">
        <v>44832</v>
      </c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3.5" customHeight="1" x14ac:dyDescent="0.3">
      <c r="A6" s="5" t="s">
        <v>16</v>
      </c>
      <c r="B6" s="6">
        <v>2834748</v>
      </c>
      <c r="C6" s="6">
        <v>230540</v>
      </c>
      <c r="D6" s="6">
        <v>796470</v>
      </c>
      <c r="E6" s="6">
        <v>455710</v>
      </c>
      <c r="F6" s="12">
        <v>132660</v>
      </c>
      <c r="G6" s="13">
        <v>4450128</v>
      </c>
      <c r="H6" s="13">
        <v>4199799</v>
      </c>
      <c r="I6" s="14">
        <v>0.94374791017247139</v>
      </c>
      <c r="J6" s="12">
        <v>1824946</v>
      </c>
      <c r="K6" s="12">
        <v>1769849</v>
      </c>
      <c r="L6" s="12">
        <v>1026047</v>
      </c>
      <c r="M6" s="15">
        <v>44832</v>
      </c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3.5" customHeight="1" x14ac:dyDescent="0.3">
      <c r="A7" s="5" t="s">
        <v>17</v>
      </c>
      <c r="B7" s="6">
        <v>919185</v>
      </c>
      <c r="C7" s="6">
        <v>60000</v>
      </c>
      <c r="D7" s="6">
        <v>175400</v>
      </c>
      <c r="E7" s="6">
        <v>120490</v>
      </c>
      <c r="F7" s="12">
        <v>22145</v>
      </c>
      <c r="G7" s="13">
        <v>1297220</v>
      </c>
      <c r="H7" s="13">
        <v>1270078</v>
      </c>
      <c r="I7" s="14">
        <v>0.97907679499236833</v>
      </c>
      <c r="J7" s="12">
        <v>520251</v>
      </c>
      <c r="K7" s="12">
        <v>517331</v>
      </c>
      <c r="L7" s="12">
        <v>355898</v>
      </c>
      <c r="M7" s="15">
        <v>44832</v>
      </c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3.5" customHeight="1" x14ac:dyDescent="0.3">
      <c r="A8" s="5" t="s">
        <v>18</v>
      </c>
      <c r="B8" s="6">
        <v>4084695</v>
      </c>
      <c r="C8" s="6">
        <v>280480</v>
      </c>
      <c r="D8" s="6">
        <v>691850</v>
      </c>
      <c r="E8" s="6">
        <v>472170</v>
      </c>
      <c r="F8" s="12">
        <v>94635</v>
      </c>
      <c r="G8" s="13">
        <v>5623830</v>
      </c>
      <c r="H8" s="13">
        <v>5358041</v>
      </c>
      <c r="I8" s="14">
        <v>0.95273879189093558</v>
      </c>
      <c r="J8" s="12">
        <v>2152901</v>
      </c>
      <c r="K8" s="12">
        <v>2127808</v>
      </c>
      <c r="L8" s="12">
        <v>1541575</v>
      </c>
      <c r="M8" s="15">
        <v>44832</v>
      </c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3.5" customHeight="1" x14ac:dyDescent="0.3">
      <c r="A9" s="5" t="s">
        <v>19</v>
      </c>
      <c r="B9" s="6">
        <v>2762769</v>
      </c>
      <c r="C9" s="6">
        <v>258000</v>
      </c>
      <c r="D9" s="6">
        <v>712830</v>
      </c>
      <c r="E9" s="6">
        <v>381270</v>
      </c>
      <c r="F9" s="12">
        <v>93045</v>
      </c>
      <c r="G9" s="13">
        <v>4207914</v>
      </c>
      <c r="H9" s="13">
        <v>4044428.5</v>
      </c>
      <c r="I9" s="14">
        <v>0.96114808905315086</v>
      </c>
      <c r="J9" s="12">
        <v>1769298</v>
      </c>
      <c r="K9" s="12">
        <v>1718991</v>
      </c>
      <c r="L9" s="12">
        <v>1112154</v>
      </c>
      <c r="M9" s="15">
        <v>44832</v>
      </c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3.5" customHeight="1" x14ac:dyDescent="0.3">
      <c r="A10" s="5" t="s">
        <v>20</v>
      </c>
      <c r="B10" s="6">
        <v>8911334</v>
      </c>
      <c r="C10" s="6">
        <v>507070</v>
      </c>
      <c r="D10" s="6">
        <v>3139230</v>
      </c>
      <c r="E10" s="6">
        <v>1484370</v>
      </c>
      <c r="F10" s="12">
        <v>352320</v>
      </c>
      <c r="G10" s="13">
        <v>14394324</v>
      </c>
      <c r="H10" s="13">
        <v>14410872.5</v>
      </c>
      <c r="I10" s="14">
        <v>1</v>
      </c>
      <c r="J10" s="12">
        <v>6502940</v>
      </c>
      <c r="K10" s="12">
        <v>6369201</v>
      </c>
      <c r="L10" s="12">
        <v>3916209</v>
      </c>
      <c r="M10" s="15">
        <v>44832</v>
      </c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3.5" customHeight="1" x14ac:dyDescent="0.3">
      <c r="A11" s="5" t="s">
        <v>21</v>
      </c>
      <c r="B11" s="6">
        <v>6708172</v>
      </c>
      <c r="C11" s="6">
        <v>543670</v>
      </c>
      <c r="D11" s="6">
        <v>2120240</v>
      </c>
      <c r="E11" s="6">
        <v>857060</v>
      </c>
      <c r="F11" s="12">
        <v>208530</v>
      </c>
      <c r="G11" s="13">
        <v>10437672</v>
      </c>
      <c r="H11" s="13">
        <v>10223978</v>
      </c>
      <c r="I11" s="14">
        <v>0.97952666073430938</v>
      </c>
      <c r="J11" s="12">
        <v>4454726</v>
      </c>
      <c r="K11" s="12">
        <v>4394597</v>
      </c>
      <c r="L11" s="12">
        <v>3008334</v>
      </c>
      <c r="M11" s="15">
        <v>44832</v>
      </c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3.5" customHeight="1" x14ac:dyDescent="0.3">
      <c r="A12" s="5" t="s">
        <v>22</v>
      </c>
      <c r="B12" s="6">
        <v>1639481</v>
      </c>
      <c r="C12" s="6">
        <v>155680</v>
      </c>
      <c r="D12" s="6">
        <v>303980</v>
      </c>
      <c r="E12" s="6">
        <v>182380</v>
      </c>
      <c r="F12" s="12">
        <v>37450</v>
      </c>
      <c r="G12" s="13">
        <v>2318971</v>
      </c>
      <c r="H12" s="13">
        <v>2356949</v>
      </c>
      <c r="I12" s="14">
        <v>1</v>
      </c>
      <c r="J12" s="12">
        <v>970673</v>
      </c>
      <c r="K12" s="12">
        <v>953469</v>
      </c>
      <c r="L12" s="12">
        <v>658800</v>
      </c>
      <c r="M12" s="15">
        <v>44832</v>
      </c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3.5" customHeight="1" x14ac:dyDescent="0.3">
      <c r="A13" s="5" t="s">
        <v>23</v>
      </c>
      <c r="B13" s="6">
        <v>4138999</v>
      </c>
      <c r="C13" s="6">
        <v>253800</v>
      </c>
      <c r="D13" s="6">
        <v>969980</v>
      </c>
      <c r="E13" s="6">
        <v>571870</v>
      </c>
      <c r="F13" s="12">
        <v>122525</v>
      </c>
      <c r="G13" s="13">
        <v>6057174</v>
      </c>
      <c r="H13" s="13">
        <v>6180832</v>
      </c>
      <c r="I13" s="14">
        <v>1</v>
      </c>
      <c r="J13" s="12">
        <v>2483258</v>
      </c>
      <c r="K13" s="12">
        <v>2459083</v>
      </c>
      <c r="L13" s="12">
        <v>2003827</v>
      </c>
      <c r="M13" s="15">
        <v>44832</v>
      </c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3.5" customHeight="1" x14ac:dyDescent="0.3">
      <c r="A14" s="5" t="s">
        <v>24</v>
      </c>
      <c r="B14" s="6">
        <v>463727</v>
      </c>
      <c r="C14" s="6">
        <v>47140</v>
      </c>
      <c r="D14" s="6">
        <v>108710</v>
      </c>
      <c r="E14" s="6">
        <v>53270</v>
      </c>
      <c r="F14" s="12">
        <v>15200</v>
      </c>
      <c r="G14" s="13">
        <v>688047</v>
      </c>
      <c r="H14" s="13">
        <v>659498</v>
      </c>
      <c r="I14" s="14">
        <v>0.95850719500266701</v>
      </c>
      <c r="J14" s="12">
        <v>284790</v>
      </c>
      <c r="K14" s="12">
        <v>287017</v>
      </c>
      <c r="L14" s="12">
        <v>188315</v>
      </c>
      <c r="M14" s="15">
        <v>44825</v>
      </c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3.5" customHeight="1" x14ac:dyDescent="0.3">
      <c r="A15" s="5" t="s">
        <v>25</v>
      </c>
      <c r="B15" s="6">
        <v>9317025</v>
      </c>
      <c r="C15" s="6">
        <v>756000</v>
      </c>
      <c r="D15" s="6">
        <v>2168580</v>
      </c>
      <c r="E15" s="6">
        <v>1182300</v>
      </c>
      <c r="F15" s="12">
        <v>253150</v>
      </c>
      <c r="G15" s="13">
        <v>13677055</v>
      </c>
      <c r="H15" s="13">
        <v>13493663</v>
      </c>
      <c r="I15" s="14">
        <v>0.98659126544420561</v>
      </c>
      <c r="J15" s="12">
        <v>5779341</v>
      </c>
      <c r="K15" s="12">
        <v>5736895</v>
      </c>
      <c r="L15" s="12">
        <v>3524967</v>
      </c>
      <c r="M15" s="15">
        <v>44832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3.5" customHeight="1" x14ac:dyDescent="0.3">
      <c r="A16" s="5" t="s">
        <v>26</v>
      </c>
      <c r="B16" s="6">
        <v>1784465</v>
      </c>
      <c r="C16" s="6">
        <v>204000</v>
      </c>
      <c r="D16" s="6">
        <v>625500</v>
      </c>
      <c r="E16" s="6">
        <v>253010</v>
      </c>
      <c r="F16" s="12">
        <v>68300</v>
      </c>
      <c r="G16" s="13">
        <v>2935275</v>
      </c>
      <c r="H16" s="13">
        <v>2852721</v>
      </c>
      <c r="I16" s="14">
        <v>0.97187520760405754</v>
      </c>
      <c r="J16" s="12">
        <v>1301883</v>
      </c>
      <c r="K16" s="12">
        <v>1283075</v>
      </c>
      <c r="L16" s="12">
        <v>716214</v>
      </c>
      <c r="M16" s="15">
        <v>44832</v>
      </c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3.5" customHeight="1" x14ac:dyDescent="0.3">
      <c r="A17" s="5" t="s">
        <v>27</v>
      </c>
      <c r="B17" s="6">
        <v>895749</v>
      </c>
      <c r="C17" s="6">
        <v>77800</v>
      </c>
      <c r="D17" s="6">
        <v>273760</v>
      </c>
      <c r="E17" s="6">
        <v>135150</v>
      </c>
      <c r="F17" s="12">
        <v>23710</v>
      </c>
      <c r="G17" s="13">
        <v>1406169</v>
      </c>
      <c r="H17" s="13">
        <v>1337155</v>
      </c>
      <c r="I17" s="14">
        <v>0.95092055080150395</v>
      </c>
      <c r="J17" s="12">
        <v>568981</v>
      </c>
      <c r="K17" s="12">
        <v>563709</v>
      </c>
      <c r="L17" s="12">
        <v>371490</v>
      </c>
      <c r="M17" s="15">
        <v>44832</v>
      </c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3.5" customHeight="1" x14ac:dyDescent="0.3">
      <c r="A18" s="5" t="s">
        <v>28</v>
      </c>
      <c r="B18" s="6">
        <v>2976528</v>
      </c>
      <c r="C18" s="6">
        <v>180000</v>
      </c>
      <c r="D18" s="6">
        <v>817900</v>
      </c>
      <c r="E18" s="6">
        <v>444200</v>
      </c>
      <c r="F18" s="12">
        <v>101305</v>
      </c>
      <c r="G18" s="13">
        <v>4519933</v>
      </c>
      <c r="H18" s="13">
        <v>4462662</v>
      </c>
      <c r="I18" s="14">
        <v>0.98732923695992836</v>
      </c>
      <c r="J18" s="12">
        <v>1953544</v>
      </c>
      <c r="K18" s="12">
        <v>1918126</v>
      </c>
      <c r="L18" s="12">
        <v>1234422</v>
      </c>
      <c r="M18" s="15">
        <v>44832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3.5" customHeight="1" x14ac:dyDescent="0.3">
      <c r="A19" s="5" t="s">
        <v>29</v>
      </c>
      <c r="B19" s="6">
        <v>116496</v>
      </c>
      <c r="C19" s="6">
        <v>12000</v>
      </c>
      <c r="D19" s="6">
        <v>24620</v>
      </c>
      <c r="E19" s="6">
        <v>17540</v>
      </c>
      <c r="F19" s="12">
        <v>3935</v>
      </c>
      <c r="G19" s="13">
        <v>174591</v>
      </c>
      <c r="H19" s="13">
        <v>160367.5</v>
      </c>
      <c r="I19" s="14">
        <v>0.91853245585396726</v>
      </c>
      <c r="J19" s="12">
        <v>68574</v>
      </c>
      <c r="K19" s="12">
        <v>65735</v>
      </c>
      <c r="L19" s="12">
        <v>43939</v>
      </c>
      <c r="M19" s="15">
        <v>44832</v>
      </c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3.5" customHeight="1" x14ac:dyDescent="0.3">
      <c r="A20" s="5" t="s">
        <v>30</v>
      </c>
      <c r="B20" s="6">
        <v>108450</v>
      </c>
      <c r="C20" s="6">
        <v>12000</v>
      </c>
      <c r="D20" s="6">
        <v>21500</v>
      </c>
      <c r="E20" s="6">
        <v>12660</v>
      </c>
      <c r="F20" s="12">
        <v>3830</v>
      </c>
      <c r="G20" s="13">
        <v>158440</v>
      </c>
      <c r="H20" s="13">
        <v>151336.5</v>
      </c>
      <c r="I20" s="14">
        <v>0.95516599343600106</v>
      </c>
      <c r="J20" s="12">
        <v>66602</v>
      </c>
      <c r="K20" s="12">
        <v>63364</v>
      </c>
      <c r="L20" s="12">
        <v>37033</v>
      </c>
      <c r="M20" s="16">
        <v>44832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3.5" customHeight="1" x14ac:dyDescent="0.3">
      <c r="A21" s="5" t="s">
        <v>31</v>
      </c>
      <c r="B21" s="6">
        <v>58986</v>
      </c>
      <c r="C21" s="6">
        <v>0</v>
      </c>
      <c r="D21" s="6">
        <v>58510</v>
      </c>
      <c r="E21" s="6">
        <v>103800</v>
      </c>
      <c r="F21" s="12">
        <v>2000</v>
      </c>
      <c r="G21" s="13">
        <v>223296</v>
      </c>
      <c r="H21" s="13">
        <v>207742</v>
      </c>
      <c r="I21" s="14">
        <v>0.93034357982229865</v>
      </c>
      <c r="J21" s="12">
        <v>95153</v>
      </c>
      <c r="K21" s="12">
        <v>94785</v>
      </c>
      <c r="L21" s="12">
        <v>51251</v>
      </c>
      <c r="M21" s="16">
        <v>44774</v>
      </c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3.5" customHeight="1" x14ac:dyDescent="0.3">
      <c r="A22" s="5" t="s">
        <v>32</v>
      </c>
      <c r="B22" s="6">
        <v>0</v>
      </c>
      <c r="C22" s="6">
        <v>0</v>
      </c>
      <c r="D22" s="6">
        <v>8400</v>
      </c>
      <c r="E22" s="6">
        <v>0</v>
      </c>
      <c r="F22" s="12">
        <v>4705</v>
      </c>
      <c r="G22" s="13">
        <v>13105</v>
      </c>
      <c r="H22" s="13">
        <v>13468.5</v>
      </c>
      <c r="I22" s="14">
        <v>1</v>
      </c>
      <c r="J22" s="12">
        <v>8128</v>
      </c>
      <c r="K22" s="12">
        <v>8140</v>
      </c>
      <c r="L22" s="12">
        <v>4121</v>
      </c>
      <c r="M22" s="16">
        <v>44825</v>
      </c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3.5" customHeight="1" x14ac:dyDescent="0.3">
      <c r="A23" s="17" t="s">
        <v>33</v>
      </c>
      <c r="B23" s="18">
        <v>63857457</v>
      </c>
      <c r="C23" s="18">
        <v>4932650</v>
      </c>
      <c r="D23" s="19">
        <v>17097890</v>
      </c>
      <c r="E23" s="20">
        <v>8962110</v>
      </c>
      <c r="F23" s="21">
        <v>2023960</v>
      </c>
      <c r="G23" s="22">
        <v>96874067</v>
      </c>
      <c r="H23" s="22">
        <v>95783125.5</v>
      </c>
      <c r="I23" s="23">
        <v>0.98873855992853077</v>
      </c>
      <c r="J23" s="22">
        <v>41307428</v>
      </c>
      <c r="K23" s="22">
        <v>40652734</v>
      </c>
      <c r="L23" s="22">
        <v>25984355</v>
      </c>
      <c r="M23" s="22"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5" spans="1:23" ht="34.5" customHeight="1" x14ac:dyDescent="0.3">
      <c r="A25" s="61"/>
      <c r="B25" s="61"/>
      <c r="C25" s="61"/>
      <c r="D25" s="61"/>
      <c r="E25" s="61"/>
      <c r="F25" s="61"/>
      <c r="G25" s="61"/>
      <c r="H25" s="61"/>
      <c r="I25" s="61"/>
      <c r="J25" s="61"/>
    </row>
    <row r="26" spans="1:23" ht="14.4" x14ac:dyDescent="0.3">
      <c r="A26" s="24"/>
    </row>
  </sheetData>
  <mergeCells count="1">
    <mergeCell ref="A25:J25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5204-2775-4A0C-ABA3-B25A172081D4}">
  <dimension ref="A1:L21"/>
  <sheetViews>
    <sheetView tabSelected="1" workbookViewId="0">
      <selection activeCell="J9" sqref="J9"/>
    </sheetView>
  </sheetViews>
  <sheetFormatPr baseColWidth="10" defaultRowHeight="14.4" x14ac:dyDescent="0.3"/>
  <cols>
    <col min="6" max="6" width="11.5546875" style="59"/>
    <col min="7" max="7" width="11.109375"/>
  </cols>
  <sheetData>
    <row r="1" spans="1:12" ht="28.8" customHeight="1" x14ac:dyDescent="0.3">
      <c r="A1" s="53" t="s">
        <v>48</v>
      </c>
      <c r="B1" s="26" t="s">
        <v>52</v>
      </c>
      <c r="C1" s="26" t="s">
        <v>53</v>
      </c>
      <c r="D1" s="53" t="s">
        <v>54</v>
      </c>
      <c r="E1" s="53" t="s">
        <v>55</v>
      </c>
      <c r="F1" s="58" t="s">
        <v>60</v>
      </c>
      <c r="G1" s="26" t="s">
        <v>61</v>
      </c>
      <c r="H1" s="26" t="s">
        <v>51</v>
      </c>
    </row>
    <row r="2" spans="1:12" ht="28.8" customHeight="1" x14ac:dyDescent="0.3">
      <c r="A2" s="56" t="s">
        <v>47</v>
      </c>
      <c r="B2" s="54">
        <v>0.7401928442519965</v>
      </c>
      <c r="C2" s="49">
        <v>0.16</v>
      </c>
      <c r="D2" s="51">
        <v>8.1517981242258106E-2</v>
      </c>
      <c r="E2" s="52">
        <v>1.8401591441216177E-2</v>
      </c>
      <c r="F2" s="43">
        <f>SUM(F3:F21)</f>
        <v>1</v>
      </c>
      <c r="G2" s="60">
        <f>SUM(G3:G21)</f>
        <v>109734090</v>
      </c>
      <c r="H2" s="50">
        <v>0.95948131023029959</v>
      </c>
    </row>
    <row r="3" spans="1:12" x14ac:dyDescent="0.3">
      <c r="A3" s="55" t="s">
        <v>12</v>
      </c>
      <c r="B3" s="43">
        <v>0.74991272374874729</v>
      </c>
      <c r="C3" s="43">
        <v>0.15188115100707608</v>
      </c>
      <c r="D3" s="43">
        <v>7.9904933747221185E-2</v>
      </c>
      <c r="E3" s="43">
        <v>1.8376012747289918E-2</v>
      </c>
      <c r="F3" s="43">
        <f>G3/(SUM($G$3:$G$21))</f>
        <v>0.17358972038680048</v>
      </c>
      <c r="G3" s="60">
        <v>19048710</v>
      </c>
      <c r="H3" s="42">
        <v>0.99162373725044894</v>
      </c>
    </row>
    <row r="4" spans="1:12" x14ac:dyDescent="0.3">
      <c r="A4" s="30" t="s">
        <v>13</v>
      </c>
      <c r="B4" s="43">
        <v>0.75831204192594037</v>
      </c>
      <c r="C4" s="43">
        <v>0.14340701157954847</v>
      </c>
      <c r="D4" s="43">
        <v>7.8913793431582974E-2</v>
      </c>
      <c r="E4" s="43">
        <v>1.5419358800292013E-2</v>
      </c>
      <c r="F4" s="43">
        <f>G4/(SUM($G$3:$G$21))</f>
        <v>2.8772982033204084E-2</v>
      </c>
      <c r="G4" s="60">
        <v>3157377</v>
      </c>
      <c r="H4" s="42">
        <v>0.95499207095003225</v>
      </c>
    </row>
    <row r="5" spans="1:12" x14ac:dyDescent="0.3">
      <c r="A5" s="30" t="s">
        <v>49</v>
      </c>
      <c r="B5" s="43">
        <v>0.76195512011407596</v>
      </c>
      <c r="C5" s="43">
        <v>0.14371172765404905</v>
      </c>
      <c r="D5" s="43">
        <v>7.8913793431582974E-2</v>
      </c>
      <c r="E5" s="43">
        <v>1.5419358800292013E-2</v>
      </c>
      <c r="F5" s="43">
        <f>G5/(SUM($G$3:$G$21))</f>
        <v>2.5377811033927562E-2</v>
      </c>
      <c r="G5" s="60">
        <v>2784811</v>
      </c>
      <c r="H5" s="42">
        <v>0.95121051302943005</v>
      </c>
    </row>
    <row r="6" spans="1:12" x14ac:dyDescent="0.3">
      <c r="A6" s="30" t="s">
        <v>15</v>
      </c>
      <c r="B6" s="43">
        <v>0.69171313020922931</v>
      </c>
      <c r="C6" s="43">
        <v>0.19215331113876999</v>
      </c>
      <c r="D6" s="43">
        <v>9.5035231339532969E-2</v>
      </c>
      <c r="E6" s="43">
        <v>2.1098327312467746E-2</v>
      </c>
      <c r="F6" s="43">
        <f>G6/(SUM($G$3:$G$21))</f>
        <v>2.1613629820960833E-2</v>
      </c>
      <c r="G6" s="60">
        <v>2371752</v>
      </c>
      <c r="H6" s="42">
        <v>0.93979640367121009</v>
      </c>
    </row>
    <row r="7" spans="1:12" x14ac:dyDescent="0.3">
      <c r="A7" s="30" t="s">
        <v>16</v>
      </c>
      <c r="B7" s="43">
        <v>0.72006287149354498</v>
      </c>
      <c r="C7" s="43">
        <v>0.16459757794197011</v>
      </c>
      <c r="D7" s="43">
        <v>8.9333899736120867E-2</v>
      </c>
      <c r="E7" s="43">
        <v>2.6005650828364077E-2</v>
      </c>
      <c r="F7" s="43">
        <f>G7/(SUM($G$3:$G$21))</f>
        <v>4.6486912134597373E-2</v>
      </c>
      <c r="G7" s="60">
        <v>5101199</v>
      </c>
      <c r="H7" s="42">
        <v>0.87483707261763366</v>
      </c>
    </row>
    <row r="8" spans="1:12" x14ac:dyDescent="0.3">
      <c r="A8" s="30" t="s">
        <v>17</v>
      </c>
      <c r="B8" s="43">
        <v>0.7709840611743386</v>
      </c>
      <c r="C8" s="43">
        <v>0.13110748067709119</v>
      </c>
      <c r="D8" s="43">
        <v>8.2707541082632036E-2</v>
      </c>
      <c r="E8" s="43">
        <v>1.520091706593814E-2</v>
      </c>
      <c r="F8" s="43">
        <f>G8/(SUM($G$3:$G$21))</f>
        <v>1.3275910886033684E-2</v>
      </c>
      <c r="G8" s="60">
        <v>1456820</v>
      </c>
      <c r="H8" s="42">
        <v>0.96293193393830401</v>
      </c>
    </row>
    <row r="9" spans="1:12" x14ac:dyDescent="0.3">
      <c r="A9" s="30" t="s">
        <v>44</v>
      </c>
      <c r="B9" s="43">
        <v>0.81898808568910775</v>
      </c>
      <c r="C9" s="43">
        <v>9.2065843120129817E-2</v>
      </c>
      <c r="D9" s="43">
        <v>7.4116362862360535E-2</v>
      </c>
      <c r="E9" s="43">
        <v>1.482970832840187E-2</v>
      </c>
      <c r="F9" s="43">
        <f>G9/(SUM($G$3:$G$21))</f>
        <v>5.8055413773422646E-2</v>
      </c>
      <c r="G9" s="60">
        <v>6370658</v>
      </c>
      <c r="H9" s="42">
        <v>0.94505112344753084</v>
      </c>
    </row>
    <row r="10" spans="1:12" ht="19.2" x14ac:dyDescent="0.3">
      <c r="A10" s="30" t="s">
        <v>45</v>
      </c>
      <c r="B10" s="43">
        <v>0.74878691717786594</v>
      </c>
      <c r="C10" s="43">
        <v>0.15800339891146795</v>
      </c>
      <c r="D10" s="43">
        <v>7.492501014013829E-2</v>
      </c>
      <c r="E10" s="43">
        <v>1.8284673770527886E-2</v>
      </c>
      <c r="F10" s="43">
        <f>G10/(SUM($G$3:$G$21))</f>
        <v>4.6372900162565706E-2</v>
      </c>
      <c r="G10" s="60">
        <v>5088688</v>
      </c>
      <c r="H10" s="42">
        <v>0.87601450511408829</v>
      </c>
    </row>
    <row r="11" spans="1:12" x14ac:dyDescent="0.3">
      <c r="A11" s="30" t="s">
        <v>20</v>
      </c>
      <c r="B11" s="43">
        <v>0.69276591193985304</v>
      </c>
      <c r="C11" s="43">
        <v>0.19382995362870137</v>
      </c>
      <c r="D11" s="43">
        <v>9.165033835327864E-2</v>
      </c>
      <c r="E11" s="43">
        <v>2.1753796078166961E-2</v>
      </c>
      <c r="F11" s="43">
        <f>G11/(SUM($G$3:$G$21))</f>
        <v>0.14759127268472358</v>
      </c>
      <c r="G11" s="60">
        <v>16195794</v>
      </c>
      <c r="H11" s="42">
        <v>0.97641659309818341</v>
      </c>
    </row>
    <row r="12" spans="1:12" x14ac:dyDescent="0.3">
      <c r="A12" s="30" t="s">
        <v>21</v>
      </c>
      <c r="B12" s="43">
        <v>0.73557126460785272</v>
      </c>
      <c r="C12" s="43">
        <v>0.17598314471514376</v>
      </c>
      <c r="D12" s="43">
        <v>7.1137283519583219E-2</v>
      </c>
      <c r="E12" s="43">
        <v>1.7308307157420353E-2</v>
      </c>
      <c r="F12" s="43">
        <f>G12/(SUM($G$3:$G$21))</f>
        <v>0.10979242640094797</v>
      </c>
      <c r="G12" s="60">
        <v>12047972</v>
      </c>
      <c r="H12" s="42">
        <v>0.9360937674821953</v>
      </c>
    </row>
    <row r="13" spans="1:12" x14ac:dyDescent="0.3">
      <c r="A13" s="30" t="s">
        <v>22</v>
      </c>
      <c r="B13" s="43">
        <v>0.80657762881520023</v>
      </c>
      <c r="C13" s="43">
        <v>0.11044996386021926</v>
      </c>
      <c r="D13" s="43">
        <v>6.8837318145189452E-2</v>
      </c>
      <c r="E13" s="43">
        <v>1.4135089179391078E-2</v>
      </c>
      <c r="F13" s="43">
        <f>G13/(SUM($G$3:$G$21))</f>
        <v>2.4144137888235096E-2</v>
      </c>
      <c r="G13" s="60">
        <v>2649435</v>
      </c>
      <c r="H13" s="42">
        <v>0.97912856892129829</v>
      </c>
    </row>
    <row r="14" spans="1:12" x14ac:dyDescent="0.3">
      <c r="A14" s="30" t="s">
        <v>23</v>
      </c>
      <c r="B14" s="43">
        <v>0.74674432476534591</v>
      </c>
      <c r="C14" s="43">
        <v>0.15803720184020897</v>
      </c>
      <c r="D14" s="43">
        <v>7.8417310579830382E-2</v>
      </c>
      <c r="E14" s="43">
        <v>1.6801162814614714E-2</v>
      </c>
      <c r="F14" s="43">
        <f>G14/(SUM($G$3:$G$21))</f>
        <v>6.6457470053289724E-2</v>
      </c>
      <c r="G14" s="60">
        <v>7292650</v>
      </c>
      <c r="H14" s="42">
        <v>0.97181031586597466</v>
      </c>
    </row>
    <row r="15" spans="1:12" x14ac:dyDescent="0.3">
      <c r="A15" s="30" t="s">
        <v>24</v>
      </c>
      <c r="B15" s="43">
        <v>0.75796638203191147</v>
      </c>
      <c r="C15" s="43">
        <v>0.15215379465604265</v>
      </c>
      <c r="D15" s="43">
        <v>6.9926948851068857E-2</v>
      </c>
      <c r="E15" s="43">
        <v>1.9952874460977033E-2</v>
      </c>
      <c r="F15" s="43">
        <f>G15/(SUM($G$3:$G$21))</f>
        <v>6.9421908907250241E-3</v>
      </c>
      <c r="G15" s="60">
        <v>761795</v>
      </c>
      <c r="H15" s="42">
        <v>0.9646939137169448</v>
      </c>
      <c r="L15" s="41"/>
    </row>
    <row r="16" spans="1:12" x14ac:dyDescent="0.3">
      <c r="A16" s="30" t="s">
        <v>25</v>
      </c>
      <c r="B16" s="43">
        <v>0.75189202022245394</v>
      </c>
      <c r="C16" s="43">
        <v>0.15299427767290574</v>
      </c>
      <c r="D16" s="43">
        <v>7.833984464684686E-2</v>
      </c>
      <c r="E16" s="43">
        <v>1.6773857457793521E-2</v>
      </c>
      <c r="F16" s="43">
        <f>G16/(SUM($G$3:$G$21))</f>
        <v>0.13753189186696677</v>
      </c>
      <c r="G16" s="60">
        <v>15091937</v>
      </c>
      <c r="H16" s="42">
        <v>0.97941301371719214</v>
      </c>
    </row>
    <row r="17" spans="1:8" x14ac:dyDescent="0.3">
      <c r="A17" s="30" t="s">
        <v>50</v>
      </c>
      <c r="B17" s="43">
        <v>0.70348833383624598</v>
      </c>
      <c r="C17" s="43">
        <v>0.19583199771636917</v>
      </c>
      <c r="D17" s="43">
        <v>7.9278462898362448E-2</v>
      </c>
      <c r="E17" s="43">
        <v>2.140120554902239E-2</v>
      </c>
      <c r="F17" s="43">
        <f>G17/(SUM($G$3:$G$21))</f>
        <v>2.9083113552042031E-2</v>
      </c>
      <c r="G17" s="60">
        <v>3191409</v>
      </c>
      <c r="H17" s="42">
        <v>0.96476086267852224</v>
      </c>
    </row>
    <row r="18" spans="1:8" x14ac:dyDescent="0.3">
      <c r="A18" s="30" t="s">
        <v>27</v>
      </c>
      <c r="B18" s="43">
        <v>0.72220277283335055</v>
      </c>
      <c r="C18" s="43">
        <v>0.17575110149561876</v>
      </c>
      <c r="D18" s="43">
        <v>8.6815648271684476E-2</v>
      </c>
      <c r="E18" s="43">
        <v>1.5230477399346201E-2</v>
      </c>
      <c r="F18" s="43">
        <f>G18/(SUM($G$3:$G$21))</f>
        <v>1.4186539479208329E-2</v>
      </c>
      <c r="G18" s="60">
        <v>1556747</v>
      </c>
      <c r="H18" s="42">
        <v>0.95551428716419562</v>
      </c>
    </row>
    <row r="19" spans="1:8" x14ac:dyDescent="0.3">
      <c r="A19" s="30" t="s">
        <v>28</v>
      </c>
      <c r="B19" s="43">
        <v>0.73827044507490858</v>
      </c>
      <c r="C19" s="43">
        <v>0.15701028159148034</v>
      </c>
      <c r="D19" s="43">
        <v>8.5271997900642577E-2</v>
      </c>
      <c r="E19" s="43">
        <v>1.9447275432968474E-2</v>
      </c>
      <c r="F19" s="43">
        <f>G19/(SUM($G$3:$G$21))</f>
        <v>4.7471237060424887E-2</v>
      </c>
      <c r="G19" s="60">
        <v>5209213</v>
      </c>
      <c r="H19" s="42">
        <v>0.95899639734447406</v>
      </c>
    </row>
    <row r="20" spans="1:8" x14ac:dyDescent="0.3">
      <c r="A20" s="30" t="s">
        <v>29</v>
      </c>
      <c r="B20" s="43">
        <v>0.73929728111477011</v>
      </c>
      <c r="C20" s="43">
        <v>0.14380970524997957</v>
      </c>
      <c r="D20" s="43">
        <v>9.5473967830607187E-2</v>
      </c>
      <c r="E20" s="43">
        <v>2.1419045804643062E-2</v>
      </c>
      <c r="F20" s="43">
        <f>G20/(SUM($G$3:$G$21))</f>
        <v>1.6741834738867383E-3</v>
      </c>
      <c r="G20" s="60">
        <v>183715</v>
      </c>
      <c r="H20" s="42">
        <v>0.9009879432817135</v>
      </c>
    </row>
    <row r="21" spans="1:8" x14ac:dyDescent="0.3">
      <c r="A21" s="30" t="s">
        <v>30</v>
      </c>
      <c r="B21" s="43">
        <v>0.79153210924524819</v>
      </c>
      <c r="C21" s="43">
        <v>0.11337423878944455</v>
      </c>
      <c r="D21" s="43">
        <v>7.3007012363904777E-2</v>
      </c>
      <c r="E21" s="43">
        <v>2.2086639601402471E-2</v>
      </c>
      <c r="F21" s="43">
        <f>G21/(SUM($G$3:$G$21))</f>
        <v>1.5802564180374577E-3</v>
      </c>
      <c r="G21" s="60">
        <v>173408</v>
      </c>
      <c r="H21" s="42">
        <v>0.90202009134526662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C731-B1BA-45DF-AD15-B853C4EAFF29}">
  <dimension ref="A1:K13"/>
  <sheetViews>
    <sheetView zoomScale="107" zoomScaleNormal="107" workbookViewId="0">
      <selection activeCell="H1" sqref="H1"/>
    </sheetView>
  </sheetViews>
  <sheetFormatPr baseColWidth="10" defaultRowHeight="14.4" x14ac:dyDescent="0.3"/>
  <sheetData>
    <row r="1" spans="1:11" ht="19.2" x14ac:dyDescent="0.3">
      <c r="A1" s="34" t="s">
        <v>48</v>
      </c>
      <c r="B1" s="34" t="s">
        <v>52</v>
      </c>
      <c r="C1" s="34" t="s">
        <v>56</v>
      </c>
      <c r="D1" s="34" t="s">
        <v>57</v>
      </c>
      <c r="E1" s="34" t="s">
        <v>53</v>
      </c>
      <c r="F1" s="34" t="s">
        <v>58</v>
      </c>
      <c r="G1" s="34" t="s">
        <v>54</v>
      </c>
      <c r="H1" s="34" t="s">
        <v>59</v>
      </c>
      <c r="I1" s="26" t="s">
        <v>51</v>
      </c>
    </row>
    <row r="2" spans="1:11" x14ac:dyDescent="0.3">
      <c r="A2" s="34" t="s">
        <v>47</v>
      </c>
      <c r="B2" s="45">
        <f>63744735/109978803</f>
        <v>0.57960928161765868</v>
      </c>
      <c r="C2" s="45">
        <f>4689430/109978803</f>
        <v>4.263939843025933E-2</v>
      </c>
      <c r="D2" s="45">
        <f>12971358/109978803</f>
        <v>0.11794416420407849</v>
      </c>
      <c r="E2" s="46">
        <f>16934200/109978803</f>
        <v>0.1539769440843978</v>
      </c>
      <c r="F2" s="46">
        <f>650045/109978803</f>
        <v>5.910638980131471E-3</v>
      </c>
      <c r="G2" s="47">
        <f>8965250/109978803</f>
        <v>8.1517981242258106E-2</v>
      </c>
      <c r="H2" s="48">
        <f>2023785/109978803</f>
        <v>1.8401591441216177E-2</v>
      </c>
      <c r="I2" s="44">
        <v>0.95948131023029959</v>
      </c>
      <c r="J2" s="39"/>
      <c r="K2" s="40"/>
    </row>
    <row r="3" spans="1:11" x14ac:dyDescent="0.3">
      <c r="B3" s="57"/>
      <c r="C3" s="57"/>
      <c r="E3" s="57"/>
    </row>
    <row r="13" spans="1:11" x14ac:dyDescent="0.3">
      <c r="H13" s="4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activeCell="I1" sqref="I1:I1048576"/>
    </sheetView>
  </sheetViews>
  <sheetFormatPr baseColWidth="10" defaultColWidth="11.109375" defaultRowHeight="14.4" x14ac:dyDescent="0.3"/>
  <cols>
    <col min="1" max="1" width="11.109375" customWidth="1"/>
    <col min="12" max="15" width="11.44140625" bestFit="1" customWidth="1"/>
  </cols>
  <sheetData>
    <row r="1" spans="1:15" ht="28.8" x14ac:dyDescent="0.3">
      <c r="A1" s="65"/>
      <c r="B1" s="62" t="s">
        <v>34</v>
      </c>
      <c r="C1" s="62" t="s">
        <v>35</v>
      </c>
      <c r="D1" s="25" t="s">
        <v>36</v>
      </c>
      <c r="E1" s="62" t="s">
        <v>37</v>
      </c>
      <c r="F1" s="62" t="s">
        <v>38</v>
      </c>
      <c r="G1" s="62" t="s">
        <v>39</v>
      </c>
      <c r="H1" s="62" t="s">
        <v>40</v>
      </c>
      <c r="I1" s="62" t="s">
        <v>41</v>
      </c>
      <c r="J1" s="62" t="s">
        <v>42</v>
      </c>
      <c r="K1" s="62" t="s">
        <v>7</v>
      </c>
    </row>
    <row r="2" spans="1:15" x14ac:dyDescent="0.3">
      <c r="A2" s="65"/>
      <c r="B2" s="62"/>
      <c r="C2" s="62"/>
      <c r="D2" s="26" t="s">
        <v>43</v>
      </c>
      <c r="E2" s="62"/>
      <c r="F2" s="62"/>
      <c r="G2" s="62"/>
      <c r="H2" s="62"/>
      <c r="I2" s="62"/>
      <c r="J2" s="62"/>
      <c r="K2" s="62"/>
    </row>
    <row r="3" spans="1:15" x14ac:dyDescent="0.3">
      <c r="A3" s="27" t="s">
        <v>12</v>
      </c>
      <c r="B3" s="28">
        <v>11421630</v>
      </c>
      <c r="C3" s="28">
        <v>997000</v>
      </c>
      <c r="D3" s="28">
        <v>1866240</v>
      </c>
      <c r="E3" s="28">
        <v>2716140</v>
      </c>
      <c r="F3" s="28">
        <v>177000</v>
      </c>
      <c r="G3" s="28">
        <v>1537200</v>
      </c>
      <c r="H3" s="28">
        <v>333500</v>
      </c>
      <c r="I3" s="28">
        <v>19048710</v>
      </c>
      <c r="J3" s="28">
        <v>18889153</v>
      </c>
      <c r="K3" s="29">
        <v>0.99162373725044894</v>
      </c>
      <c r="L3" s="57"/>
      <c r="M3" s="57"/>
      <c r="N3" s="57"/>
      <c r="O3" s="57"/>
    </row>
    <row r="4" spans="1:15" x14ac:dyDescent="0.3">
      <c r="A4" s="30" t="s">
        <v>13</v>
      </c>
      <c r="B4" s="31">
        <v>1860909</v>
      </c>
      <c r="C4" s="31">
        <v>150670</v>
      </c>
      <c r="D4" s="31">
        <v>382698</v>
      </c>
      <c r="E4" s="31">
        <v>422720</v>
      </c>
      <c r="F4" s="31">
        <v>30070</v>
      </c>
      <c r="G4" s="31">
        <v>252290</v>
      </c>
      <c r="H4" s="31">
        <v>58020</v>
      </c>
      <c r="I4" s="31">
        <v>3157377</v>
      </c>
      <c r="J4" s="31">
        <v>3015270</v>
      </c>
      <c r="K4" s="32">
        <v>0.95499207095003225</v>
      </c>
      <c r="L4" s="57"/>
      <c r="M4" s="57"/>
      <c r="N4" s="57"/>
      <c r="O4" s="57"/>
    </row>
    <row r="5" spans="1:15" x14ac:dyDescent="0.3">
      <c r="A5" s="30" t="s">
        <v>14</v>
      </c>
      <c r="B5" s="31">
        <v>1499021</v>
      </c>
      <c r="C5" s="31">
        <v>116000</v>
      </c>
      <c r="D5" s="31">
        <v>506880</v>
      </c>
      <c r="E5" s="31">
        <v>369610</v>
      </c>
      <c r="F5" s="31">
        <v>30600</v>
      </c>
      <c r="G5" s="31">
        <v>219760</v>
      </c>
      <c r="H5" s="31">
        <v>42940</v>
      </c>
      <c r="I5" s="31">
        <v>2784811</v>
      </c>
      <c r="J5" s="31">
        <v>2648941.5</v>
      </c>
      <c r="K5" s="32">
        <v>0.95121051302943005</v>
      </c>
      <c r="L5" s="57"/>
      <c r="M5" s="57"/>
      <c r="N5" s="57"/>
      <c r="O5" s="57"/>
    </row>
    <row r="6" spans="1:15" x14ac:dyDescent="0.3">
      <c r="A6" s="30" t="s">
        <v>15</v>
      </c>
      <c r="B6" s="31">
        <v>1291080</v>
      </c>
      <c r="C6" s="31">
        <v>98140</v>
      </c>
      <c r="D6" s="31">
        <v>251352</v>
      </c>
      <c r="E6" s="31">
        <v>433540</v>
      </c>
      <c r="F6" s="31">
        <v>22200</v>
      </c>
      <c r="G6" s="31">
        <v>225400</v>
      </c>
      <c r="H6" s="31">
        <v>50040</v>
      </c>
      <c r="I6" s="31">
        <v>2371752</v>
      </c>
      <c r="J6" s="31">
        <v>2228964</v>
      </c>
      <c r="K6" s="32">
        <v>0.93979640367121009</v>
      </c>
      <c r="L6" s="57"/>
      <c r="M6" s="57"/>
      <c r="N6" s="57"/>
      <c r="O6" s="57"/>
    </row>
    <row r="7" spans="1:15" x14ac:dyDescent="0.3">
      <c r="A7" s="30" t="s">
        <v>16</v>
      </c>
      <c r="B7" s="31">
        <v>2834346</v>
      </c>
      <c r="C7" s="31">
        <v>235190</v>
      </c>
      <c r="D7" s="31">
        <v>603648</v>
      </c>
      <c r="E7" s="31">
        <v>796470</v>
      </c>
      <c r="F7" s="31">
        <v>43175</v>
      </c>
      <c r="G7" s="31">
        <v>455710</v>
      </c>
      <c r="H7" s="31">
        <v>132660</v>
      </c>
      <c r="I7" s="31">
        <v>5101199</v>
      </c>
      <c r="J7" s="31">
        <v>4462718</v>
      </c>
      <c r="K7" s="32">
        <v>0.87483707261763366</v>
      </c>
      <c r="L7" s="57"/>
      <c r="M7" s="57"/>
      <c r="N7" s="57"/>
      <c r="O7" s="57"/>
    </row>
    <row r="8" spans="1:15" x14ac:dyDescent="0.3">
      <c r="A8" s="30" t="s">
        <v>17</v>
      </c>
      <c r="B8" s="31">
        <v>919185</v>
      </c>
      <c r="C8" s="31">
        <v>60000</v>
      </c>
      <c r="D8" s="31">
        <v>144000</v>
      </c>
      <c r="E8" s="31">
        <v>175400</v>
      </c>
      <c r="F8" s="31">
        <v>15600</v>
      </c>
      <c r="G8" s="31">
        <v>120490</v>
      </c>
      <c r="H8" s="31">
        <v>22145</v>
      </c>
      <c r="I8" s="31">
        <v>1456820</v>
      </c>
      <c r="J8" s="31">
        <v>1402818.5</v>
      </c>
      <c r="K8" s="32">
        <v>0.96293193393830401</v>
      </c>
      <c r="L8" s="57"/>
      <c r="M8" s="57"/>
      <c r="N8" s="57"/>
      <c r="O8" s="57"/>
    </row>
    <row r="9" spans="1:15" x14ac:dyDescent="0.3">
      <c r="A9" s="30" t="s">
        <v>44</v>
      </c>
      <c r="B9" s="31">
        <v>4084257</v>
      </c>
      <c r="C9" s="31">
        <v>283510</v>
      </c>
      <c r="D9" s="31">
        <v>849726</v>
      </c>
      <c r="E9" s="31">
        <v>586520</v>
      </c>
      <c r="F9" s="33">
        <v>0</v>
      </c>
      <c r="G9" s="31">
        <v>472170</v>
      </c>
      <c r="H9" s="31">
        <v>94475</v>
      </c>
      <c r="I9" s="31">
        <v>6370658</v>
      </c>
      <c r="J9" s="31">
        <v>6020597.5</v>
      </c>
      <c r="K9" s="32">
        <v>0.94505112344753084</v>
      </c>
      <c r="L9" s="57"/>
      <c r="M9" s="57"/>
      <c r="N9" s="57"/>
      <c r="O9" s="57"/>
    </row>
    <row r="10" spans="1:15" ht="19.2" x14ac:dyDescent="0.3">
      <c r="A10" s="30" t="s">
        <v>45</v>
      </c>
      <c r="B10" s="31">
        <v>2762673</v>
      </c>
      <c r="C10" s="31">
        <v>265150</v>
      </c>
      <c r="D10" s="31">
        <v>782520</v>
      </c>
      <c r="E10" s="31">
        <v>712830</v>
      </c>
      <c r="F10" s="31">
        <v>91200</v>
      </c>
      <c r="G10" s="31">
        <v>381270</v>
      </c>
      <c r="H10" s="31">
        <v>93045</v>
      </c>
      <c r="I10" s="31">
        <v>5088688</v>
      </c>
      <c r="J10" s="31">
        <v>4457764.5</v>
      </c>
      <c r="K10" s="32">
        <v>0.87601450511408829</v>
      </c>
      <c r="L10" s="57"/>
      <c r="M10" s="57"/>
      <c r="N10" s="57"/>
      <c r="O10" s="57"/>
    </row>
    <row r="11" spans="1:15" x14ac:dyDescent="0.3">
      <c r="A11" s="30" t="s">
        <v>20</v>
      </c>
      <c r="B11" s="31">
        <v>8920424</v>
      </c>
      <c r="C11" s="31">
        <v>513870</v>
      </c>
      <c r="D11" s="31">
        <v>1785600</v>
      </c>
      <c r="E11" s="31">
        <v>3139230</v>
      </c>
      <c r="F11" s="33">
        <v>0</v>
      </c>
      <c r="G11" s="31">
        <v>1484350</v>
      </c>
      <c r="H11" s="31">
        <v>352320</v>
      </c>
      <c r="I11" s="31">
        <v>16195794</v>
      </c>
      <c r="J11" s="31">
        <v>15813842</v>
      </c>
      <c r="K11" s="32">
        <v>0.97641659309818341</v>
      </c>
      <c r="L11" s="57"/>
      <c r="M11" s="57"/>
      <c r="N11" s="57"/>
      <c r="O11" s="57"/>
    </row>
    <row r="12" spans="1:15" x14ac:dyDescent="0.3">
      <c r="A12" s="30" t="s">
        <v>21</v>
      </c>
      <c r="B12" s="31">
        <v>6688912</v>
      </c>
      <c r="C12" s="31">
        <v>554670</v>
      </c>
      <c r="D12" s="31">
        <v>1618560</v>
      </c>
      <c r="E12" s="31">
        <v>2120240</v>
      </c>
      <c r="F12" s="33">
        <v>0</v>
      </c>
      <c r="G12" s="31">
        <v>857060</v>
      </c>
      <c r="H12" s="31">
        <v>208530</v>
      </c>
      <c r="I12" s="31">
        <v>12047972</v>
      </c>
      <c r="J12" s="31">
        <v>11278031.5</v>
      </c>
      <c r="K12" s="32">
        <v>0.9360937674821953</v>
      </c>
      <c r="L12" s="57"/>
      <c r="M12" s="57"/>
      <c r="N12" s="57"/>
      <c r="O12" s="57"/>
    </row>
    <row r="13" spans="1:15" x14ac:dyDescent="0.3">
      <c r="A13" s="30" t="s">
        <v>22</v>
      </c>
      <c r="B13" s="31">
        <v>1639217</v>
      </c>
      <c r="C13" s="31">
        <v>166600</v>
      </c>
      <c r="D13" s="31">
        <v>331158</v>
      </c>
      <c r="E13" s="31">
        <v>282430</v>
      </c>
      <c r="F13" s="31">
        <v>10200</v>
      </c>
      <c r="G13" s="31">
        <v>182380</v>
      </c>
      <c r="H13" s="31">
        <v>37450</v>
      </c>
      <c r="I13" s="31">
        <v>2649435</v>
      </c>
      <c r="J13" s="31">
        <v>2594137.5</v>
      </c>
      <c r="K13" s="32">
        <v>0.97912856892129829</v>
      </c>
      <c r="L13" s="57"/>
      <c r="M13" s="57"/>
      <c r="N13" s="57"/>
      <c r="O13" s="57"/>
    </row>
    <row r="14" spans="1:15" x14ac:dyDescent="0.3">
      <c r="A14" s="30" t="s">
        <v>23</v>
      </c>
      <c r="B14" s="31">
        <v>4138885</v>
      </c>
      <c r="C14" s="31">
        <v>264300</v>
      </c>
      <c r="D14" s="31">
        <v>1042560</v>
      </c>
      <c r="E14" s="31">
        <v>1075710</v>
      </c>
      <c r="F14" s="31">
        <v>76800</v>
      </c>
      <c r="G14" s="31">
        <v>571870</v>
      </c>
      <c r="H14" s="31">
        <v>122525</v>
      </c>
      <c r="I14" s="31">
        <v>7292650</v>
      </c>
      <c r="J14" s="31">
        <v>7087072.5</v>
      </c>
      <c r="K14" s="32">
        <v>0.97181031586597466</v>
      </c>
      <c r="L14" s="57"/>
      <c r="M14" s="57"/>
      <c r="N14" s="57"/>
      <c r="O14" s="57"/>
    </row>
    <row r="15" spans="1:15" x14ac:dyDescent="0.3">
      <c r="A15" s="30" t="s">
        <v>24</v>
      </c>
      <c r="B15" s="31">
        <v>449249</v>
      </c>
      <c r="C15" s="31">
        <v>31590</v>
      </c>
      <c r="D15" s="31">
        <v>96576</v>
      </c>
      <c r="E15" s="31">
        <v>108710</v>
      </c>
      <c r="F15" s="31">
        <v>7200</v>
      </c>
      <c r="G15" s="31">
        <v>53270</v>
      </c>
      <c r="H15" s="31">
        <v>15200</v>
      </c>
      <c r="I15" s="31">
        <v>761795</v>
      </c>
      <c r="J15" s="31">
        <v>734899</v>
      </c>
      <c r="K15" s="32">
        <v>0.9646939137169448</v>
      </c>
      <c r="L15" s="57"/>
      <c r="M15" s="57"/>
      <c r="N15" s="57"/>
      <c r="O15" s="57"/>
    </row>
    <row r="16" spans="1:15" x14ac:dyDescent="0.3">
      <c r="A16" s="30" t="s">
        <v>25</v>
      </c>
      <c r="B16" s="31">
        <v>9302727</v>
      </c>
      <c r="C16" s="31">
        <v>564460</v>
      </c>
      <c r="D16" s="31">
        <v>1480320</v>
      </c>
      <c r="E16" s="31">
        <v>2168580</v>
      </c>
      <c r="F16" s="31">
        <v>140400</v>
      </c>
      <c r="G16" s="31">
        <v>1182300</v>
      </c>
      <c r="H16" s="31">
        <v>253150</v>
      </c>
      <c r="I16" s="31">
        <v>15091937</v>
      </c>
      <c r="J16" s="31">
        <v>14781239.5</v>
      </c>
      <c r="K16" s="32">
        <v>0.97941301371719214</v>
      </c>
      <c r="L16" s="57"/>
      <c r="M16" s="57"/>
      <c r="N16" s="57"/>
      <c r="O16" s="57"/>
    </row>
    <row r="17" spans="1:15" x14ac:dyDescent="0.3">
      <c r="A17" s="30" t="s">
        <v>26</v>
      </c>
      <c r="B17" s="31">
        <v>1778735</v>
      </c>
      <c r="C17" s="31">
        <v>127840</v>
      </c>
      <c r="D17" s="31">
        <v>338544</v>
      </c>
      <c r="E17" s="31">
        <v>624980</v>
      </c>
      <c r="F17" s="33">
        <v>0</v>
      </c>
      <c r="G17" s="31">
        <v>253010</v>
      </c>
      <c r="H17" s="31">
        <v>68300</v>
      </c>
      <c r="I17" s="31">
        <v>3191409</v>
      </c>
      <c r="J17" s="31">
        <v>3078946.5</v>
      </c>
      <c r="K17" s="32">
        <v>0.96476086267852224</v>
      </c>
      <c r="L17" s="57"/>
      <c r="M17" s="57"/>
      <c r="N17" s="57"/>
      <c r="O17" s="57"/>
    </row>
    <row r="18" spans="1:15" x14ac:dyDescent="0.3">
      <c r="A18" s="30" t="s">
        <v>46</v>
      </c>
      <c r="B18" s="31">
        <v>893181</v>
      </c>
      <c r="C18" s="31">
        <v>60130</v>
      </c>
      <c r="D18" s="31">
        <v>170976</v>
      </c>
      <c r="E18" s="31">
        <v>273600</v>
      </c>
      <c r="F18" s="33">
        <v>0</v>
      </c>
      <c r="G18" s="31">
        <v>135150</v>
      </c>
      <c r="H18" s="31">
        <v>23710</v>
      </c>
      <c r="I18" s="31">
        <v>1556747</v>
      </c>
      <c r="J18" s="31">
        <v>1487494</v>
      </c>
      <c r="K18" s="32">
        <v>0.95551428716419562</v>
      </c>
      <c r="L18" s="57"/>
      <c r="M18" s="57"/>
      <c r="N18" s="57"/>
      <c r="O18" s="57"/>
    </row>
    <row r="19" spans="1:15" x14ac:dyDescent="0.3">
      <c r="A19" s="30" t="s">
        <v>28</v>
      </c>
      <c r="B19" s="31">
        <v>2978868</v>
      </c>
      <c r="C19" s="31">
        <v>181500</v>
      </c>
      <c r="D19" s="31">
        <v>685440</v>
      </c>
      <c r="E19" s="31">
        <v>817900</v>
      </c>
      <c r="F19" s="33">
        <v>0</v>
      </c>
      <c r="G19" s="31">
        <v>444200</v>
      </c>
      <c r="H19" s="31">
        <v>101305</v>
      </c>
      <c r="I19" s="31">
        <v>5209213</v>
      </c>
      <c r="J19" s="31">
        <v>4995616.5</v>
      </c>
      <c r="K19" s="32">
        <v>0.95899639734447406</v>
      </c>
      <c r="L19" s="57"/>
      <c r="M19" s="57"/>
      <c r="N19" s="57"/>
      <c r="O19" s="57"/>
    </row>
    <row r="20" spans="1:15" x14ac:dyDescent="0.3">
      <c r="A20" s="30" t="s">
        <v>29</v>
      </c>
      <c r="B20" s="31">
        <v>108450</v>
      </c>
      <c r="C20" s="31">
        <v>7210</v>
      </c>
      <c r="D20" s="31">
        <v>20160</v>
      </c>
      <c r="E20" s="31">
        <v>24620</v>
      </c>
      <c r="F20" s="31">
        <v>1800</v>
      </c>
      <c r="G20" s="31">
        <v>17540</v>
      </c>
      <c r="H20" s="31">
        <v>3935</v>
      </c>
      <c r="I20" s="31">
        <v>183715</v>
      </c>
      <c r="J20" s="31">
        <v>165525</v>
      </c>
      <c r="K20" s="32">
        <v>0.9009879432817135</v>
      </c>
      <c r="L20" s="57"/>
      <c r="M20" s="57"/>
      <c r="N20" s="57"/>
      <c r="O20" s="57"/>
    </row>
    <row r="21" spans="1:15" x14ac:dyDescent="0.3">
      <c r="A21" s="30" t="s">
        <v>30</v>
      </c>
      <c r="B21" s="31">
        <v>111258</v>
      </c>
      <c r="C21" s="31">
        <v>11600</v>
      </c>
      <c r="D21" s="31">
        <v>14400</v>
      </c>
      <c r="E21" s="31">
        <v>17860</v>
      </c>
      <c r="F21" s="31">
        <v>1800</v>
      </c>
      <c r="G21" s="31">
        <v>12660</v>
      </c>
      <c r="H21" s="31">
        <v>3830</v>
      </c>
      <c r="I21" s="31">
        <v>173408</v>
      </c>
      <c r="J21" s="31">
        <v>156417.5</v>
      </c>
      <c r="K21" s="32">
        <v>0.90202009134526662</v>
      </c>
      <c r="L21" s="57"/>
      <c r="M21" s="57"/>
      <c r="N21" s="57"/>
      <c r="O21" s="57"/>
    </row>
    <row r="22" spans="1:15" x14ac:dyDescent="0.3">
      <c r="A22" s="34" t="s">
        <v>33</v>
      </c>
      <c r="B22" s="35">
        <v>63744735</v>
      </c>
      <c r="C22" s="35">
        <v>4689430</v>
      </c>
      <c r="D22" s="35">
        <v>12971358</v>
      </c>
      <c r="E22" s="36">
        <v>16934200</v>
      </c>
      <c r="F22" s="36">
        <v>650045</v>
      </c>
      <c r="G22" s="37">
        <v>8965250</v>
      </c>
      <c r="H22" s="38">
        <v>2023785</v>
      </c>
      <c r="I22" s="39">
        <v>109978803</v>
      </c>
      <c r="J22" s="39">
        <v>105522606</v>
      </c>
      <c r="K22" s="40">
        <v>0.95948131023029959</v>
      </c>
    </row>
    <row r="23" spans="1:15" x14ac:dyDescent="0.3">
      <c r="A23" s="34" t="s">
        <v>33</v>
      </c>
      <c r="B23" s="63">
        <f>SUM(B22:D22)</f>
        <v>81405523</v>
      </c>
      <c r="C23" s="63"/>
      <c r="D23" s="63"/>
      <c r="E23" s="64">
        <f>SUM(E22:F22)</f>
        <v>17584245</v>
      </c>
      <c r="F23" s="64"/>
      <c r="G23" s="37">
        <v>8965250</v>
      </c>
      <c r="H23" s="38">
        <v>2023785</v>
      </c>
      <c r="I23" s="39">
        <v>109978803</v>
      </c>
      <c r="J23" s="39">
        <v>105522606</v>
      </c>
      <c r="K23" s="40">
        <v>0.95948131023029959</v>
      </c>
    </row>
  </sheetData>
  <mergeCells count="12">
    <mergeCell ref="B23:D23"/>
    <mergeCell ref="E23:F23"/>
    <mergeCell ref="A1:A2"/>
    <mergeCell ref="B1:B2"/>
    <mergeCell ref="C1:C2"/>
    <mergeCell ref="E1:E2"/>
    <mergeCell ref="F1:F2"/>
    <mergeCell ref="H1:H2"/>
    <mergeCell ref="I1:I2"/>
    <mergeCell ref="J1:J2"/>
    <mergeCell ref="K1:K2"/>
    <mergeCell ref="G1:G2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Comunicación</vt:lpstr>
      <vt:lpstr>Hoja1</vt:lpstr>
      <vt:lpstr>Hoja2</vt:lpstr>
      <vt:lpstr>Comunicacion_1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Ballesteros Sanz. Teresa</dc:creator>
  <cp:lastModifiedBy>Dr. Copito</cp:lastModifiedBy>
  <dcterms:created xsi:type="dcterms:W3CDTF">2021-10-19T15:41:35Z</dcterms:created>
  <dcterms:modified xsi:type="dcterms:W3CDTF">2023-03-13T15:16:15Z</dcterms:modified>
</cp:coreProperties>
</file>