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tsila-my.sharepoint.com/personal/marina_golden_wartsila_com/Documents/02_AEMO/BESS-Main_DocPy_January_2024 - Copy/Inputs/"/>
    </mc:Choice>
  </mc:AlternateContent>
  <xr:revisionPtr revIDLastSave="24" documentId="13_ncr:1_{91E7DD8E-65CA-4B03-9ED5-B18A8ACDBF51}" xr6:coauthVersionLast="47" xr6:coauthVersionMax="47" xr10:uidLastSave="{D79F5147-2CCF-0F4B-B05F-A43235A2B7D7}"/>
  <bookViews>
    <workbookView xWindow="-1340" yWindow="2040" windowWidth="34560" windowHeight="17940" xr2:uid="{00000000-000D-0000-FFFF-FFFF00000000}"/>
  </bookViews>
  <sheets>
    <sheet name="SM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  <c r="F64" i="1"/>
  <c r="G64" i="1"/>
  <c r="H64" i="1"/>
  <c r="I64" i="1"/>
  <c r="J64" i="1"/>
  <c r="K64" i="1"/>
  <c r="L64" i="1"/>
  <c r="D64" i="1"/>
  <c r="D83" i="1"/>
  <c r="D69" i="1"/>
  <c r="D68" i="1"/>
  <c r="D59" i="1"/>
  <c r="E83" i="1"/>
  <c r="F83" i="1"/>
  <c r="G83" i="1"/>
  <c r="H83" i="1"/>
  <c r="I83" i="1"/>
  <c r="J83" i="1"/>
  <c r="K83" i="1"/>
  <c r="L83" i="1"/>
  <c r="L69" i="1"/>
  <c r="L68" i="1"/>
  <c r="L59" i="1"/>
  <c r="K69" i="1"/>
  <c r="K68" i="1"/>
  <c r="K59" i="1"/>
  <c r="J69" i="1"/>
  <c r="J68" i="1"/>
  <c r="J59" i="1"/>
  <c r="I69" i="1"/>
  <c r="I68" i="1"/>
  <c r="I59" i="1"/>
  <c r="H69" i="1"/>
  <c r="H68" i="1"/>
  <c r="H59" i="1"/>
  <c r="G69" i="1"/>
  <c r="G68" i="1"/>
  <c r="G59" i="1"/>
  <c r="F69" i="1"/>
  <c r="F68" i="1"/>
  <c r="F59" i="1"/>
  <c r="E69" i="1"/>
  <c r="E68" i="1"/>
  <c r="E59" i="1"/>
</calcChain>
</file>

<file path=xl/sharedStrings.xml><?xml version="1.0" encoding="utf-8"?>
<sst xmlns="http://schemas.openxmlformats.org/spreadsheetml/2006/main" count="524" uniqueCount="174">
  <si>
    <t>#</t>
  </si>
  <si>
    <t>Assumption/input</t>
  </si>
  <si>
    <t>Unit</t>
  </si>
  <si>
    <t>Unique Scenario Number</t>
  </si>
  <si>
    <t xml:space="preserve">Integer </t>
  </si>
  <si>
    <t>Client name</t>
  </si>
  <si>
    <t>Kick-Off Date</t>
  </si>
  <si>
    <t>Location</t>
  </si>
  <si>
    <t>NEM region ID</t>
  </si>
  <si>
    <t>NSW1</t>
  </si>
  <si>
    <t>SA1</t>
  </si>
  <si>
    <t>QLD1</t>
  </si>
  <si>
    <t>VIC1</t>
  </si>
  <si>
    <t>Energy price forecast</t>
  </si>
  <si>
    <t xml:space="preserve">BPC Scenario </t>
  </si>
  <si>
    <t>Central</t>
  </si>
  <si>
    <t>FCAS price forecast</t>
  </si>
  <si>
    <t>FCAS Scenario</t>
  </si>
  <si>
    <t>start_date</t>
  </si>
  <si>
    <t>date</t>
  </si>
  <si>
    <t>end_date</t>
  </si>
  <si>
    <t>Power capacity</t>
  </si>
  <si>
    <t>MW</t>
  </si>
  <si>
    <t>Battery charging efficiency AC</t>
  </si>
  <si>
    <t>decimal</t>
  </si>
  <si>
    <t>Battery discharging efficiency AC</t>
  </si>
  <si>
    <t>Battery RTE curve</t>
  </si>
  <si>
    <t>boolean</t>
  </si>
  <si>
    <t>No</t>
  </si>
  <si>
    <t>Yes</t>
  </si>
  <si>
    <t>RTE curve dir</t>
  </si>
  <si>
    <t xml:space="preserve">Battery charging power to capacity ratio </t>
  </si>
  <si>
    <t xml:space="preserve">Battery discharging power to capacity ratio </t>
  </si>
  <si>
    <t>SOC_max</t>
  </si>
  <si>
    <t>SOC_min</t>
  </si>
  <si>
    <t>Maximum cycles per day</t>
  </si>
  <si>
    <t>Cycles</t>
  </si>
  <si>
    <t>Maximum daily cycle spread 1 - current cycles</t>
  </si>
  <si>
    <t>Maximum daily cycle spread 1 - cycle restriction</t>
  </si>
  <si>
    <t>Maximum daily cycle spread 2 - current cycles</t>
  </si>
  <si>
    <t>Maximum daily cycle spread 2 - cycle restriction</t>
  </si>
  <si>
    <t>Maximum daily cycle spread 3 - current cycles</t>
  </si>
  <si>
    <t>Maximum daily cycle spread 3 - cycle restriction</t>
  </si>
  <si>
    <t>Maximum daily cycle spread 4 - current cycles</t>
  </si>
  <si>
    <t>Maximum daily cycle spread 4 - cycle restriction</t>
  </si>
  <si>
    <t>Maximum daily cycle spread 5 - current cycles</t>
  </si>
  <si>
    <t>Maximum daily cycle spread 5 - cycle restriction</t>
  </si>
  <si>
    <t>Services Throughput Energy</t>
  </si>
  <si>
    <t xml:space="preserve">% of enabled </t>
  </si>
  <si>
    <t>Services Throughput Raise1sec</t>
  </si>
  <si>
    <t>Services Throughput Raise6sec</t>
  </si>
  <si>
    <t>Services Throughput Raise60sec</t>
  </si>
  <si>
    <t>Services Throughput Raise5min</t>
  </si>
  <si>
    <t>Services Throughput RaiseReg</t>
  </si>
  <si>
    <t>Services Throughput Lower1sec</t>
  </si>
  <si>
    <t>Services Throughput Lower6sec</t>
  </si>
  <si>
    <t>Services Throughput Lower60sec</t>
  </si>
  <si>
    <t>Services Throughput Lower5min</t>
  </si>
  <si>
    <t>Services Throughput LowerREG</t>
  </si>
  <si>
    <t>Environmental costs LGC</t>
  </si>
  <si>
    <t>scenario</t>
  </si>
  <si>
    <t>Environmental costs STC</t>
  </si>
  <si>
    <t>Distribution network service provider</t>
  </si>
  <si>
    <t>DNSP</t>
  </si>
  <si>
    <t>None</t>
  </si>
  <si>
    <t>Network tariff</t>
  </si>
  <si>
    <t>Tariff code</t>
  </si>
  <si>
    <t>Retail margin on charge and discharge</t>
  </si>
  <si>
    <t>% of throughput</t>
  </si>
  <si>
    <t>Battery droop characteristic</t>
  </si>
  <si>
    <t>Minimum average spread</t>
  </si>
  <si>
    <t>$/MWh</t>
  </si>
  <si>
    <t>Maximum average spread</t>
  </si>
  <si>
    <t>RREG minimum spread</t>
  </si>
  <si>
    <t>RREG maximum spread</t>
  </si>
  <si>
    <t>FCAS Utilisation adjustment factor</t>
  </si>
  <si>
    <t>DLF connection</t>
  </si>
  <si>
    <t>kV</t>
  </si>
  <si>
    <t>Market Generator and Customer?</t>
  </si>
  <si>
    <t>Yes/No</t>
  </si>
  <si>
    <t>FCAS Causer Pays Factor</t>
  </si>
  <si>
    <t>%</t>
  </si>
  <si>
    <t>Degradation</t>
  </si>
  <si>
    <t>curve</t>
  </si>
  <si>
    <t>BNRG_degradation_0.5C_1cyc.csv</t>
  </si>
  <si>
    <t>r1sec market registration</t>
  </si>
  <si>
    <t>% of power capacity</t>
  </si>
  <si>
    <t>r6sec market registration</t>
  </si>
  <si>
    <t>r60sec market registration</t>
  </si>
  <si>
    <t>r5min market registration</t>
  </si>
  <si>
    <t>l1sec market registration</t>
  </si>
  <si>
    <t>l6sec market registration</t>
  </si>
  <si>
    <t>l60sec market registration</t>
  </si>
  <si>
    <t>l5min market registration</t>
  </si>
  <si>
    <t>raise reg market registration</t>
  </si>
  <si>
    <t>lower reg market registration</t>
  </si>
  <si>
    <t>PPA Price</t>
  </si>
  <si>
    <t>PPA Update Period</t>
  </si>
  <si>
    <t>years</t>
  </si>
  <si>
    <t>PPA offtake</t>
  </si>
  <si>
    <t>PPA start date</t>
  </si>
  <si>
    <t>PPA end date</t>
  </si>
  <si>
    <t>PPA load curve</t>
  </si>
  <si>
    <t>PPA Load Obligation</t>
  </si>
  <si>
    <t>Strict/Flexible</t>
  </si>
  <si>
    <t>SOC End of Day</t>
  </si>
  <si>
    <t>None/MWh</t>
  </si>
  <si>
    <t>PPA load</t>
  </si>
  <si>
    <t>Curtailment</t>
  </si>
  <si>
    <t>Curtailment Profile</t>
  </si>
  <si>
    <t>Battery connection point (BtM or FtM)</t>
  </si>
  <si>
    <t>Ftm</t>
  </si>
  <si>
    <t>Co-location Generation Profile</t>
  </si>
  <si>
    <t>Connection size</t>
  </si>
  <si>
    <t>DLF co-located generation</t>
  </si>
  <si>
    <t>Behind_meter</t>
  </si>
  <si>
    <t>Battery Replacement Threshold</t>
  </si>
  <si>
    <t>% of remiaing capacity</t>
  </si>
  <si>
    <t>NSP peak charge ratio</t>
  </si>
  <si>
    <t>% of battery capacity</t>
  </si>
  <si>
    <t>Daylight shift</t>
  </si>
  <si>
    <t>period</t>
  </si>
  <si>
    <t>G drive save</t>
  </si>
  <si>
    <t>G drive directory</t>
  </si>
  <si>
    <t>Tolling Risk Factor Activation</t>
  </si>
  <si>
    <t>Foresight Optimisation period</t>
  </si>
  <si>
    <t>Running BESS model for a period X (i.e., num of DI s)</t>
  </si>
  <si>
    <t>Dispatch interval (DI) shifting</t>
  </si>
  <si>
    <t>Number of DIs (e.g. 6 means 3 hrs if DI=0.5hr)</t>
  </si>
  <si>
    <t>Price CSV File</t>
  </si>
  <si>
    <t>Carbon pricing CSV File</t>
  </si>
  <si>
    <t>carbon pricing Q4 2023_FtM.csv</t>
  </si>
  <si>
    <t>Marginal loss factor (MLF) CSV file</t>
  </si>
  <si>
    <t>Distribution loss factor (DLF) CSV file</t>
  </si>
  <si>
    <t>BNRG_DLF_2023.csv</t>
  </si>
  <si>
    <t>DNSP tarrif CSV file</t>
  </si>
  <si>
    <t>BNRG_DNSP tariff.csv</t>
  </si>
  <si>
    <t>Causer pays for FCAS CSV file</t>
  </si>
  <si>
    <t>BNRG_Causer_pays_for_FCAS.csv</t>
  </si>
  <si>
    <t>Demand CSV file</t>
  </si>
  <si>
    <t>BNRG_QLD_RefYear_2019_Neutral_POE10_OPSO.csv</t>
  </si>
  <si>
    <t>Curtailment profile CSV file</t>
  </si>
  <si>
    <t>Residential Load profile CSV file</t>
  </si>
  <si>
    <t>AEMO and Market Fees and Charges CSV file</t>
  </si>
  <si>
    <t>AEMO and Market Fees and Charges_2023.csv</t>
  </si>
  <si>
    <t>BESS Tolling Risk Factor CSV file</t>
  </si>
  <si>
    <t>Residential Load</t>
  </si>
  <si>
    <t>MLF_GransolarDec23_NSW.csv</t>
  </si>
  <si>
    <t>Energy discharge market registration</t>
  </si>
  <si>
    <t>Energy charge market registration</t>
  </si>
  <si>
    <t>Feb_24</t>
  </si>
  <si>
    <t>01/02/2023</t>
  </si>
  <si>
    <t>HornsdalePowerReserve</t>
  </si>
  <si>
    <t>DalrympleNorth</t>
  </si>
  <si>
    <t>VictorianBigBattery</t>
  </si>
  <si>
    <t>Ballarat</t>
  </si>
  <si>
    <t>Gannawarra</t>
  </si>
  <si>
    <t>Bulgana</t>
  </si>
  <si>
    <t>Wandoan</t>
  </si>
  <si>
    <t>Wallgrove</t>
  </si>
  <si>
    <t>priceData30Min_SA1.csv</t>
  </si>
  <si>
    <t>31/01/2024</t>
  </si>
  <si>
    <t>priceData30Min_VIC1.csv</t>
  </si>
  <si>
    <t>priceData30Min_QLD1.csv</t>
  </si>
  <si>
    <t>priceData30Min_NSW1.csv</t>
  </si>
  <si>
    <t>Battery max charge from grid</t>
  </si>
  <si>
    <t>Bouldercombe</t>
  </si>
  <si>
    <t>July_24</t>
  </si>
  <si>
    <t>01/01/2024</t>
  </si>
  <si>
    <t>MLF_NoLosses.csv</t>
  </si>
  <si>
    <t>01/01/2025</t>
  </si>
  <si>
    <t>QLD_prices_five_mins_2024_cleaned.csv</t>
  </si>
  <si>
    <t>Initial energy capacity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</si>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</sst>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18" fillId="4" borderId="0" xfId="8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 applyAlignment="1" applyProtection="1">
      <alignment horizontal="center" vertical="center"/>
      <protection locked="0"/>
    </xf>
    <xf numFmtId="0" fontId="0" fillId="33" borderId="0" xfId="0" applyFill="1" applyAlignment="1">
      <alignment horizontal="center" vertical="center"/>
    </xf>
    <xf numFmtId="0" fontId="0" fillId="34" borderId="0" xfId="0" applyFill="1" applyAlignment="1" applyProtection="1">
      <alignment horizontal="center" vertical="center"/>
      <protection locked="0"/>
    </xf>
    <xf numFmtId="0" fontId="0" fillId="35" borderId="0" xfId="0" applyFill="1" applyAlignment="1" applyProtection="1">
      <alignment horizontal="center" vertical="center"/>
      <protection locked="0"/>
    </xf>
    <xf numFmtId="0" fontId="0" fillId="36" borderId="0" xfId="0" applyFill="1" applyAlignment="1" applyProtection="1">
      <alignment horizontal="center" vertical="center"/>
      <protection locked="0"/>
    </xf>
    <xf numFmtId="49" fontId="0" fillId="36" borderId="0" xfId="0" applyNumberFormat="1" applyFill="1" applyAlignment="1" applyProtection="1">
      <alignment horizontal="center" vertical="center"/>
      <protection locked="0"/>
    </xf>
    <xf numFmtId="0" fontId="18" fillId="4" borderId="0" xfId="8" applyFont="1" applyAlignment="1" applyProtection="1">
      <alignment horizontal="center" vertical="center"/>
      <protection locked="0"/>
    </xf>
    <xf numFmtId="0" fontId="0" fillId="37" borderId="0" xfId="0" applyFill="1" applyAlignment="1" applyProtection="1">
      <alignment horizontal="center" vertical="center"/>
      <protection locked="0"/>
    </xf>
    <xf numFmtId="0" fontId="0" fillId="38" borderId="0" xfId="0" applyFill="1" applyAlignment="1" applyProtection="1">
      <alignment horizontal="center" vertical="center"/>
      <protection locked="0"/>
    </xf>
    <xf numFmtId="0" fontId="0" fillId="39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00ACE-F7F1-4068-BCA8-C662189F0308}" name="Table1" displayName="Table1" ref="A1:L105" totalsRowShown="0" headerRowDxfId="13" dataDxfId="12">
  <autoFilter ref="A1:L105" xr:uid="{1EC00ACE-F7F1-4068-BCA8-C662189F0308}"/>
  <tableColumns count="12">
    <tableColumn id="1" xr3:uid="{DB2D192D-8025-4F3F-A12B-B4B2F31A537F}" name="#" dataDxfId="11"/>
    <tableColumn id="2" xr3:uid="{384F9B9F-0DAB-4D81-BC2C-D3C94986DA60}" name="Assumption/input" dataDxfId="10"/>
    <tableColumn id="3" xr3:uid="{FF638F8C-1890-4ACF-88CA-7AE42B71C159}" name="Unit" dataDxfId="9"/>
    <tableColumn id="4" xr3:uid="{780779FA-5C47-4B26-8491-59B839FB67B6}" name="Bouldercombe" dataDxfId="8"/>
    <tableColumn id="31" xr3:uid="{28DCD777-81CC-4ECB-82F6-A2087921A9EC}" name="HornsdalePowerReserve" dataDxfId="7"/>
    <tableColumn id="28" xr3:uid="{FD4BF97A-05B1-4F46-A841-7E3C65451C0C}" name="DalrympleNorth" dataDxfId="6"/>
    <tableColumn id="30" xr3:uid="{F833BE85-C2AF-48EC-9C5E-1CD3EF85EC53}" name="VictorianBigBattery" dataDxfId="5"/>
    <tableColumn id="27" xr3:uid="{EFCD3B79-4E9C-4609-942A-A0D0005C2C9D}" name="Ballarat" dataDxfId="4"/>
    <tableColumn id="26" xr3:uid="{074EE0FC-3971-4C95-8C2A-144DD8CE8F02}" name="Gannawarra" dataDxfId="3"/>
    <tableColumn id="25" xr3:uid="{7F04FA33-F4D9-44A9-94F8-52131A5400D7}" name="Bulgana" dataDxfId="2"/>
    <tableColumn id="24" xr3:uid="{BA638993-348E-4B26-B532-C000B8109E5C}" name="Wandoan" dataDxfId="1"/>
    <tableColumn id="23" xr3:uid="{75CE6BF3-5BD9-4A22-B294-ACB80A914645}" name="Wallgrov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zoomScale="101" zoomScaleNormal="115" workbookViewId="0">
      <pane xSplit="2" topLeftCell="C1" activePane="topRight" state="frozen"/>
      <selection pane="topRight" activeCell="C15" sqref="C15"/>
    </sheetView>
  </sheetViews>
  <sheetFormatPr baseColWidth="10" defaultColWidth="9.1640625" defaultRowHeight="15" x14ac:dyDescent="0.2"/>
  <cols>
    <col min="1" max="1" width="9.6640625" style="4" customWidth="1"/>
    <col min="2" max="2" width="46.83203125" style="4" bestFit="1" customWidth="1"/>
    <col min="3" max="3" width="51" style="1" bestFit="1" customWidth="1"/>
    <col min="4" max="4" width="51" style="1" customWidth="1"/>
    <col min="5" max="12" width="51" style="1" hidden="1" customWidth="1"/>
    <col min="13" max="16384" width="9.1640625" style="1"/>
  </cols>
  <sheetData>
    <row r="1" spans="1:12" x14ac:dyDescent="0.2">
      <c r="A1" s="4" t="s">
        <v>0</v>
      </c>
      <c r="B1" s="4" t="s">
        <v>1</v>
      </c>
      <c r="C1" s="1" t="s">
        <v>2</v>
      </c>
      <c r="D1" s="1" t="s">
        <v>166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</row>
    <row r="2" spans="1:12" ht="16" x14ac:dyDescent="0.2">
      <c r="A2" s="4">
        <v>1</v>
      </c>
      <c r="B2" s="8" t="s">
        <v>3</v>
      </c>
      <c r="C2" s="7" t="s">
        <v>4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13">
        <v>8</v>
      </c>
      <c r="L2" s="13">
        <v>9</v>
      </c>
    </row>
    <row r="3" spans="1:12" x14ac:dyDescent="0.2">
      <c r="A3" s="4">
        <v>2</v>
      </c>
      <c r="B3" s="4" t="s">
        <v>5</v>
      </c>
      <c r="D3" s="1" t="s">
        <v>166</v>
      </c>
      <c r="E3" s="1" t="s">
        <v>152</v>
      </c>
      <c r="F3" s="4" t="s">
        <v>153</v>
      </c>
      <c r="G3" s="4" t="s">
        <v>154</v>
      </c>
      <c r="H3" s="4" t="s">
        <v>155</v>
      </c>
      <c r="I3" s="4" t="s">
        <v>156</v>
      </c>
      <c r="J3" s="4" t="s">
        <v>157</v>
      </c>
      <c r="K3" s="1" t="s">
        <v>158</v>
      </c>
      <c r="L3" s="1" t="s">
        <v>159</v>
      </c>
    </row>
    <row r="4" spans="1:12" x14ac:dyDescent="0.2">
      <c r="A4" s="4">
        <v>3</v>
      </c>
      <c r="B4" s="4" t="s">
        <v>6</v>
      </c>
      <c r="D4" s="5" t="s">
        <v>167</v>
      </c>
      <c r="E4" s="5" t="s">
        <v>150</v>
      </c>
      <c r="F4" s="5" t="s">
        <v>150</v>
      </c>
      <c r="G4" s="5" t="s">
        <v>150</v>
      </c>
      <c r="H4" s="5" t="s">
        <v>150</v>
      </c>
      <c r="I4" s="5" t="s">
        <v>150</v>
      </c>
      <c r="J4" s="5" t="s">
        <v>150</v>
      </c>
      <c r="K4" s="5" t="s">
        <v>150</v>
      </c>
      <c r="L4" s="5" t="s">
        <v>150</v>
      </c>
    </row>
    <row r="5" spans="1:12" x14ac:dyDescent="0.2">
      <c r="A5" s="4">
        <v>4</v>
      </c>
      <c r="B5" s="4" t="s">
        <v>7</v>
      </c>
      <c r="C5" s="1" t="s">
        <v>8</v>
      </c>
      <c r="D5" s="4" t="s">
        <v>11</v>
      </c>
      <c r="E5" s="4" t="s">
        <v>10</v>
      </c>
      <c r="F5" s="4" t="s">
        <v>10</v>
      </c>
      <c r="G5" s="4" t="s">
        <v>12</v>
      </c>
      <c r="H5" s="4" t="s">
        <v>12</v>
      </c>
      <c r="I5" s="4" t="s">
        <v>12</v>
      </c>
      <c r="J5" s="4" t="s">
        <v>12</v>
      </c>
      <c r="K5" s="1" t="s">
        <v>11</v>
      </c>
      <c r="L5" s="1" t="s">
        <v>9</v>
      </c>
    </row>
    <row r="6" spans="1:12" x14ac:dyDescent="0.2">
      <c r="A6" s="4">
        <v>5</v>
      </c>
      <c r="B6" s="4" t="s">
        <v>13</v>
      </c>
      <c r="C6" s="1" t="s">
        <v>14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1" t="s">
        <v>15</v>
      </c>
      <c r="L6" s="1" t="s">
        <v>15</v>
      </c>
    </row>
    <row r="7" spans="1:12" x14ac:dyDescent="0.2">
      <c r="A7" s="4">
        <v>6</v>
      </c>
      <c r="B7" s="4" t="s">
        <v>16</v>
      </c>
      <c r="C7" s="1" t="s">
        <v>17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1" t="s">
        <v>15</v>
      </c>
      <c r="L7" s="1" t="s">
        <v>15</v>
      </c>
    </row>
    <row r="8" spans="1:12" s="2" customFormat="1" x14ac:dyDescent="0.2">
      <c r="A8" s="4">
        <v>7</v>
      </c>
      <c r="B8" s="6" t="s">
        <v>18</v>
      </c>
      <c r="C8" s="2" t="s">
        <v>19</v>
      </c>
      <c r="D8" s="6" t="s">
        <v>168</v>
      </c>
      <c r="E8" s="6" t="s">
        <v>151</v>
      </c>
      <c r="F8" s="6" t="s">
        <v>151</v>
      </c>
      <c r="G8" s="6" t="s">
        <v>151</v>
      </c>
      <c r="H8" s="6" t="s">
        <v>151</v>
      </c>
      <c r="I8" s="6" t="s">
        <v>151</v>
      </c>
      <c r="J8" s="6" t="s">
        <v>151</v>
      </c>
      <c r="K8" s="6" t="s">
        <v>151</v>
      </c>
      <c r="L8" s="6" t="s">
        <v>151</v>
      </c>
    </row>
    <row r="9" spans="1:12" x14ac:dyDescent="0.2">
      <c r="A9" s="4">
        <v>8</v>
      </c>
      <c r="B9" s="6" t="s">
        <v>20</v>
      </c>
      <c r="C9" s="2" t="s">
        <v>19</v>
      </c>
      <c r="D9" s="6" t="s">
        <v>170</v>
      </c>
      <c r="E9" s="6" t="s">
        <v>161</v>
      </c>
      <c r="F9" s="6" t="s">
        <v>161</v>
      </c>
      <c r="G9" s="6" t="s">
        <v>161</v>
      </c>
      <c r="H9" s="6" t="s">
        <v>161</v>
      </c>
      <c r="I9" s="6" t="s">
        <v>161</v>
      </c>
      <c r="J9" s="6" t="s">
        <v>161</v>
      </c>
      <c r="K9" s="6" t="s">
        <v>161</v>
      </c>
      <c r="L9" s="6" t="s">
        <v>161</v>
      </c>
    </row>
    <row r="10" spans="1:12" x14ac:dyDescent="0.2">
      <c r="A10" s="4">
        <v>9</v>
      </c>
      <c r="B10" s="4" t="s">
        <v>21</v>
      </c>
      <c r="C10" s="1" t="s">
        <v>22</v>
      </c>
      <c r="D10" s="4">
        <v>50</v>
      </c>
      <c r="E10" s="4">
        <v>150</v>
      </c>
      <c r="F10" s="4">
        <v>30</v>
      </c>
      <c r="G10" s="4">
        <v>300</v>
      </c>
      <c r="H10" s="4">
        <v>30</v>
      </c>
      <c r="I10" s="4">
        <v>25</v>
      </c>
      <c r="J10" s="4">
        <v>20</v>
      </c>
      <c r="K10" s="1">
        <v>100</v>
      </c>
      <c r="L10" s="1">
        <v>50</v>
      </c>
    </row>
    <row r="11" spans="1:12" x14ac:dyDescent="0.2">
      <c r="A11" s="4">
        <v>10</v>
      </c>
      <c r="B11" s="4" t="s">
        <v>172</v>
      </c>
      <c r="C11" s="1" t="s">
        <v>173</v>
      </c>
      <c r="D11" s="4">
        <v>100</v>
      </c>
      <c r="E11" s="4"/>
      <c r="F11" s="4"/>
      <c r="G11" s="4"/>
      <c r="H11" s="4"/>
      <c r="I11" s="4"/>
      <c r="J11" s="4"/>
    </row>
    <row r="12" spans="1:12" x14ac:dyDescent="0.2">
      <c r="A12" s="4">
        <v>11</v>
      </c>
      <c r="B12" s="4" t="s">
        <v>23</v>
      </c>
      <c r="C12" s="1" t="s">
        <v>24</v>
      </c>
      <c r="D12" s="17">
        <v>0.92200000000000004</v>
      </c>
      <c r="E12" s="17">
        <v>0.92200000000000004</v>
      </c>
      <c r="F12" s="17">
        <v>0.92200000000000004</v>
      </c>
      <c r="G12" s="17">
        <v>0.92200000000000004</v>
      </c>
      <c r="H12" s="17">
        <v>0.92200000000000004</v>
      </c>
      <c r="I12" s="17">
        <v>0.92200000000000004</v>
      </c>
      <c r="J12" s="17">
        <v>0.92200000000000004</v>
      </c>
      <c r="K12" s="17">
        <v>0.92200000000000004</v>
      </c>
      <c r="L12" s="17">
        <v>0.92200000000000004</v>
      </c>
    </row>
    <row r="13" spans="1:12" x14ac:dyDescent="0.2">
      <c r="A13" s="4">
        <v>12</v>
      </c>
      <c r="B13" s="4" t="s">
        <v>25</v>
      </c>
      <c r="C13" s="1" t="s">
        <v>24</v>
      </c>
      <c r="D13" s="17">
        <v>0.92200000000000004</v>
      </c>
      <c r="E13" s="17">
        <v>0.92200000000000004</v>
      </c>
      <c r="F13" s="17">
        <v>0.92200000000000004</v>
      </c>
      <c r="G13" s="17">
        <v>0.92200000000000004</v>
      </c>
      <c r="H13" s="17">
        <v>0.92200000000000004</v>
      </c>
      <c r="I13" s="17">
        <v>0.92200000000000004</v>
      </c>
      <c r="J13" s="17">
        <v>0.92200000000000004</v>
      </c>
      <c r="K13" s="17">
        <v>0.92200000000000004</v>
      </c>
      <c r="L13" s="17">
        <v>0.92200000000000004</v>
      </c>
    </row>
    <row r="14" spans="1:12" x14ac:dyDescent="0.2">
      <c r="A14" s="4">
        <v>13</v>
      </c>
      <c r="B14" s="4" t="s">
        <v>26</v>
      </c>
      <c r="C14" s="1" t="s">
        <v>27</v>
      </c>
      <c r="D14" s="4" t="s">
        <v>28</v>
      </c>
      <c r="E14" s="4" t="s">
        <v>28</v>
      </c>
      <c r="F14" s="4" t="s">
        <v>28</v>
      </c>
      <c r="G14" s="4" t="s">
        <v>28</v>
      </c>
      <c r="H14" s="4" t="s">
        <v>28</v>
      </c>
      <c r="I14" s="4" t="s">
        <v>28</v>
      </c>
      <c r="J14" s="4" t="s">
        <v>28</v>
      </c>
      <c r="K14" s="4" t="s">
        <v>28</v>
      </c>
      <c r="L14" s="4" t="s">
        <v>28</v>
      </c>
    </row>
    <row r="15" spans="1:12" x14ac:dyDescent="0.2">
      <c r="A15" s="4">
        <v>14</v>
      </c>
      <c r="B15" s="4" t="s">
        <v>30</v>
      </c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>
        <v>102</v>
      </c>
      <c r="B16" s="4" t="s">
        <v>165</v>
      </c>
      <c r="C16" s="1" t="s">
        <v>22</v>
      </c>
      <c r="D16" s="1">
        <v>50</v>
      </c>
    </row>
    <row r="17" spans="1:12" x14ac:dyDescent="0.2">
      <c r="A17" s="4">
        <v>15</v>
      </c>
      <c r="B17" s="4" t="s">
        <v>31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</row>
    <row r="18" spans="1:12" x14ac:dyDescent="0.2">
      <c r="A18" s="4">
        <v>16</v>
      </c>
      <c r="B18" s="4" t="s">
        <v>32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</row>
    <row r="19" spans="1:12" x14ac:dyDescent="0.2">
      <c r="A19" s="4">
        <v>17</v>
      </c>
      <c r="B19" s="4" t="s">
        <v>33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</row>
    <row r="20" spans="1:12" x14ac:dyDescent="0.2">
      <c r="A20" s="4">
        <v>18</v>
      </c>
      <c r="B20" s="4" t="s">
        <v>34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x14ac:dyDescent="0.2">
      <c r="A21" s="4">
        <v>19</v>
      </c>
      <c r="B21" s="4" t="s">
        <v>35</v>
      </c>
      <c r="C21" s="1" t="s">
        <v>36</v>
      </c>
      <c r="D21" s="16">
        <v>2</v>
      </c>
      <c r="E21" s="16">
        <v>2</v>
      </c>
      <c r="F21" s="16">
        <v>2</v>
      </c>
      <c r="G21" s="16">
        <v>2</v>
      </c>
      <c r="H21" s="16">
        <v>2</v>
      </c>
      <c r="I21" s="16">
        <v>2</v>
      </c>
      <c r="J21" s="16">
        <v>2</v>
      </c>
      <c r="K21" s="16">
        <v>2</v>
      </c>
      <c r="L21" s="16">
        <v>2</v>
      </c>
    </row>
    <row r="22" spans="1:12" x14ac:dyDescent="0.2">
      <c r="A22" s="4">
        <v>20</v>
      </c>
      <c r="B22" s="4" t="s">
        <v>37</v>
      </c>
      <c r="C22" s="1" t="s">
        <v>36</v>
      </c>
      <c r="D22" s="4">
        <v>0.42</v>
      </c>
      <c r="E22" s="4">
        <v>0.42</v>
      </c>
      <c r="F22" s="4">
        <v>0.42</v>
      </c>
      <c r="G22" s="4">
        <v>0.42</v>
      </c>
      <c r="H22" s="4">
        <v>0.42</v>
      </c>
      <c r="I22" s="4">
        <v>0.42</v>
      </c>
      <c r="J22" s="4">
        <v>0.42</v>
      </c>
      <c r="K22" s="4">
        <v>0.42</v>
      </c>
      <c r="L22" s="4">
        <v>0.42</v>
      </c>
    </row>
    <row r="23" spans="1:12" x14ac:dyDescent="0.2">
      <c r="A23" s="4">
        <v>21</v>
      </c>
      <c r="B23" s="4" t="s">
        <v>38</v>
      </c>
      <c r="C23" s="1" t="s">
        <v>36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</row>
    <row r="24" spans="1:12" x14ac:dyDescent="0.2">
      <c r="A24" s="4">
        <v>22</v>
      </c>
      <c r="B24" s="4" t="s">
        <v>39</v>
      </c>
      <c r="C24" s="1" t="s">
        <v>36</v>
      </c>
      <c r="D24" s="4">
        <v>0.5</v>
      </c>
      <c r="E24" s="4">
        <v>0.5</v>
      </c>
      <c r="F24" s="4">
        <v>0.5</v>
      </c>
      <c r="G24" s="4">
        <v>0.5</v>
      </c>
      <c r="H24" s="4">
        <v>0.5</v>
      </c>
      <c r="I24" s="4">
        <v>0.5</v>
      </c>
      <c r="J24" s="4">
        <v>0.5</v>
      </c>
      <c r="K24" s="4">
        <v>0.5</v>
      </c>
      <c r="L24" s="4">
        <v>0.5</v>
      </c>
    </row>
    <row r="25" spans="1:12" x14ac:dyDescent="0.2">
      <c r="A25" s="4">
        <v>23</v>
      </c>
      <c r="B25" s="4" t="s">
        <v>40</v>
      </c>
      <c r="C25" s="1" t="s">
        <v>36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</row>
    <row r="26" spans="1:12" x14ac:dyDescent="0.2">
      <c r="A26" s="4">
        <v>24</v>
      </c>
      <c r="B26" s="4" t="s">
        <v>41</v>
      </c>
      <c r="C26" s="1" t="s">
        <v>36</v>
      </c>
      <c r="D26" s="4">
        <v>0.65</v>
      </c>
      <c r="E26" s="4">
        <v>0.65</v>
      </c>
      <c r="F26" s="4">
        <v>0.65</v>
      </c>
      <c r="G26" s="4">
        <v>0.65</v>
      </c>
      <c r="H26" s="4">
        <v>0.65</v>
      </c>
      <c r="I26" s="4">
        <v>0.65</v>
      </c>
      <c r="J26" s="4">
        <v>0.65</v>
      </c>
      <c r="K26" s="4">
        <v>0.65</v>
      </c>
      <c r="L26" s="4">
        <v>0.65</v>
      </c>
    </row>
    <row r="27" spans="1:12" x14ac:dyDescent="0.2">
      <c r="A27" s="4">
        <v>25</v>
      </c>
      <c r="B27" s="4" t="s">
        <v>42</v>
      </c>
      <c r="C27" s="1" t="s">
        <v>36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</row>
    <row r="28" spans="1:12" x14ac:dyDescent="0.2">
      <c r="A28" s="4">
        <v>26</v>
      </c>
      <c r="B28" s="4" t="s">
        <v>43</v>
      </c>
      <c r="C28" s="1" t="s">
        <v>36</v>
      </c>
      <c r="D28" s="4">
        <v>0.75</v>
      </c>
      <c r="E28" s="4">
        <v>0.75</v>
      </c>
      <c r="F28" s="4">
        <v>0.75</v>
      </c>
      <c r="G28" s="4">
        <v>0.75</v>
      </c>
      <c r="H28" s="4">
        <v>0.75</v>
      </c>
      <c r="I28" s="4">
        <v>0.75</v>
      </c>
      <c r="J28" s="4">
        <v>0.75</v>
      </c>
      <c r="K28" s="4">
        <v>0.75</v>
      </c>
      <c r="L28" s="4">
        <v>0.75</v>
      </c>
    </row>
    <row r="29" spans="1:12" x14ac:dyDescent="0.2">
      <c r="A29" s="4">
        <v>27</v>
      </c>
      <c r="B29" s="4" t="s">
        <v>44</v>
      </c>
      <c r="C29" s="1" t="s">
        <v>36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</row>
    <row r="30" spans="1:12" x14ac:dyDescent="0.2">
      <c r="A30" s="4">
        <v>28</v>
      </c>
      <c r="B30" s="4" t="s">
        <v>45</v>
      </c>
      <c r="C30" s="1" t="s">
        <v>36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</row>
    <row r="31" spans="1:12" x14ac:dyDescent="0.2">
      <c r="A31" s="4">
        <v>29</v>
      </c>
      <c r="B31" s="4" t="s">
        <v>46</v>
      </c>
      <c r="C31" s="1" t="s">
        <v>36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</row>
    <row r="32" spans="1:12" x14ac:dyDescent="0.2">
      <c r="A32" s="4">
        <v>30</v>
      </c>
      <c r="B32" s="4" t="s">
        <v>47</v>
      </c>
      <c r="C32" s="1" t="s">
        <v>48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 x14ac:dyDescent="0.2">
      <c r="A33" s="4">
        <v>31</v>
      </c>
      <c r="B33" s="4" t="s">
        <v>49</v>
      </c>
      <c r="C33" s="1" t="s">
        <v>48</v>
      </c>
      <c r="D33" s="1">
        <v>1E-3</v>
      </c>
      <c r="E33" s="1">
        <v>1E-3</v>
      </c>
      <c r="F33" s="1">
        <v>1E-3</v>
      </c>
      <c r="G33" s="1">
        <v>1E-3</v>
      </c>
      <c r="H33" s="1">
        <v>1E-3</v>
      </c>
      <c r="I33" s="1">
        <v>1E-3</v>
      </c>
      <c r="J33" s="1">
        <v>1E-3</v>
      </c>
      <c r="K33" s="1">
        <v>1E-3</v>
      </c>
      <c r="L33" s="1">
        <v>1E-3</v>
      </c>
    </row>
    <row r="34" spans="1:12" x14ac:dyDescent="0.2">
      <c r="A34" s="4">
        <v>31</v>
      </c>
      <c r="B34" s="4" t="s">
        <v>50</v>
      </c>
      <c r="C34" s="1" t="s">
        <v>48</v>
      </c>
      <c r="D34" s="1">
        <v>1E-3</v>
      </c>
      <c r="E34" s="1">
        <v>1E-3</v>
      </c>
      <c r="F34" s="1">
        <v>1E-3</v>
      </c>
      <c r="G34" s="1">
        <v>1E-3</v>
      </c>
      <c r="H34" s="1">
        <v>1E-3</v>
      </c>
      <c r="I34" s="1">
        <v>1E-3</v>
      </c>
      <c r="J34" s="1">
        <v>1E-3</v>
      </c>
      <c r="K34" s="1">
        <v>1E-3</v>
      </c>
      <c r="L34" s="1">
        <v>1E-3</v>
      </c>
    </row>
    <row r="35" spans="1:12" x14ac:dyDescent="0.2">
      <c r="A35" s="4">
        <v>32</v>
      </c>
      <c r="B35" s="4" t="s">
        <v>51</v>
      </c>
      <c r="C35" s="1" t="s">
        <v>48</v>
      </c>
      <c r="D35" s="1">
        <v>5.0000000000000001E-3</v>
      </c>
      <c r="E35" s="1">
        <v>5.0000000000000001E-3</v>
      </c>
      <c r="F35" s="1">
        <v>5.0000000000000001E-3</v>
      </c>
      <c r="G35" s="1">
        <v>5.0000000000000001E-3</v>
      </c>
      <c r="H35" s="1">
        <v>5.0000000000000001E-3</v>
      </c>
      <c r="I35" s="1">
        <v>5.0000000000000001E-3</v>
      </c>
      <c r="J35" s="1">
        <v>5.0000000000000001E-3</v>
      </c>
      <c r="K35" s="1">
        <v>5.0000000000000001E-3</v>
      </c>
      <c r="L35" s="1">
        <v>5.0000000000000001E-3</v>
      </c>
    </row>
    <row r="36" spans="1:12" x14ac:dyDescent="0.2">
      <c r="A36" s="4">
        <v>33</v>
      </c>
      <c r="B36" s="4" t="s">
        <v>52</v>
      </c>
      <c r="C36" s="1" t="s">
        <v>48</v>
      </c>
      <c r="D36" s="1">
        <v>1E-3</v>
      </c>
      <c r="E36" s="1">
        <v>1E-3</v>
      </c>
      <c r="F36" s="1">
        <v>1E-3</v>
      </c>
      <c r="G36" s="1">
        <v>1E-3</v>
      </c>
      <c r="H36" s="1">
        <v>1E-3</v>
      </c>
      <c r="I36" s="1">
        <v>1E-3</v>
      </c>
      <c r="J36" s="1">
        <v>1E-3</v>
      </c>
      <c r="K36" s="1">
        <v>1E-3</v>
      </c>
      <c r="L36" s="1">
        <v>1E-3</v>
      </c>
    </row>
    <row r="37" spans="1:12" x14ac:dyDescent="0.2">
      <c r="A37" s="4">
        <v>34</v>
      </c>
      <c r="B37" s="4" t="s">
        <v>53</v>
      </c>
      <c r="C37" s="1" t="s">
        <v>48</v>
      </c>
      <c r="D37" s="1">
        <v>0.186</v>
      </c>
      <c r="E37" s="1">
        <v>0.186</v>
      </c>
      <c r="F37" s="1">
        <v>0.186</v>
      </c>
      <c r="G37" s="1">
        <v>0.186</v>
      </c>
      <c r="H37" s="1">
        <v>0.186</v>
      </c>
      <c r="I37" s="1">
        <v>0.186</v>
      </c>
      <c r="J37" s="1">
        <v>0.186</v>
      </c>
      <c r="K37" s="1">
        <v>0.186</v>
      </c>
      <c r="L37" s="1">
        <v>0.186</v>
      </c>
    </row>
    <row r="38" spans="1:12" x14ac:dyDescent="0.2">
      <c r="A38" s="4">
        <v>35</v>
      </c>
      <c r="B38" s="4" t="s">
        <v>54</v>
      </c>
      <c r="C38" s="1" t="s">
        <v>48</v>
      </c>
      <c r="D38" s="1">
        <v>5.0000000000000001E-4</v>
      </c>
      <c r="E38" s="1">
        <v>5.0000000000000001E-4</v>
      </c>
      <c r="F38" s="1">
        <v>5.0000000000000001E-4</v>
      </c>
      <c r="G38" s="1">
        <v>5.0000000000000001E-4</v>
      </c>
      <c r="H38" s="1">
        <v>5.0000000000000001E-4</v>
      </c>
      <c r="I38" s="1">
        <v>5.0000000000000001E-4</v>
      </c>
      <c r="J38" s="1">
        <v>5.0000000000000001E-4</v>
      </c>
      <c r="K38" s="1">
        <v>5.0000000000000001E-4</v>
      </c>
      <c r="L38" s="1">
        <v>5.0000000000000001E-4</v>
      </c>
    </row>
    <row r="39" spans="1:12" x14ac:dyDescent="0.2">
      <c r="A39" s="4">
        <v>35</v>
      </c>
      <c r="B39" s="4" t="s">
        <v>55</v>
      </c>
      <c r="C39" s="1" t="s">
        <v>48</v>
      </c>
      <c r="D39" s="1">
        <v>5.0000000000000001E-4</v>
      </c>
      <c r="E39" s="1">
        <v>5.0000000000000001E-4</v>
      </c>
      <c r="F39" s="1">
        <v>5.0000000000000001E-4</v>
      </c>
      <c r="G39" s="1">
        <v>5.0000000000000001E-4</v>
      </c>
      <c r="H39" s="1">
        <v>5.0000000000000001E-4</v>
      </c>
      <c r="I39" s="1">
        <v>5.0000000000000001E-4</v>
      </c>
      <c r="J39" s="1">
        <v>5.0000000000000001E-4</v>
      </c>
      <c r="K39" s="1">
        <v>5.0000000000000001E-4</v>
      </c>
      <c r="L39" s="1">
        <v>5.0000000000000001E-4</v>
      </c>
    </row>
    <row r="40" spans="1:12" x14ac:dyDescent="0.2">
      <c r="A40" s="4">
        <v>36</v>
      </c>
      <c r="B40" s="4" t="s">
        <v>56</v>
      </c>
      <c r="C40" s="1" t="s">
        <v>48</v>
      </c>
      <c r="D40" s="1">
        <v>1E-4</v>
      </c>
      <c r="E40" s="1">
        <v>1E-4</v>
      </c>
      <c r="F40" s="1">
        <v>1E-4</v>
      </c>
      <c r="G40" s="1">
        <v>1E-4</v>
      </c>
      <c r="H40" s="1">
        <v>1E-4</v>
      </c>
      <c r="I40" s="1">
        <v>1E-4</v>
      </c>
      <c r="J40" s="1">
        <v>1E-4</v>
      </c>
      <c r="K40" s="1">
        <v>1E-4</v>
      </c>
      <c r="L40" s="1">
        <v>1E-4</v>
      </c>
    </row>
    <row r="41" spans="1:12" x14ac:dyDescent="0.2">
      <c r="A41" s="4">
        <v>37</v>
      </c>
      <c r="B41" s="4" t="s">
        <v>57</v>
      </c>
      <c r="C41" s="1" t="s">
        <v>48</v>
      </c>
      <c r="D41" s="1">
        <v>5.0000000000000001E-4</v>
      </c>
      <c r="E41" s="1">
        <v>5.0000000000000001E-4</v>
      </c>
      <c r="F41" s="1">
        <v>5.0000000000000001E-4</v>
      </c>
      <c r="G41" s="1">
        <v>5.0000000000000001E-4</v>
      </c>
      <c r="H41" s="1">
        <v>5.0000000000000001E-4</v>
      </c>
      <c r="I41" s="1">
        <v>5.0000000000000001E-4</v>
      </c>
      <c r="J41" s="1">
        <v>5.0000000000000001E-4</v>
      </c>
      <c r="K41" s="1">
        <v>5.0000000000000001E-4</v>
      </c>
      <c r="L41" s="1">
        <v>5.0000000000000001E-4</v>
      </c>
    </row>
    <row r="42" spans="1:12" x14ac:dyDescent="0.2">
      <c r="A42" s="4">
        <v>38</v>
      </c>
      <c r="B42" s="4" t="s">
        <v>58</v>
      </c>
      <c r="C42" s="1" t="s">
        <v>48</v>
      </c>
      <c r="D42" s="1">
        <v>8.5999999999999993E-2</v>
      </c>
      <c r="E42" s="1">
        <v>8.5999999999999993E-2</v>
      </c>
      <c r="F42" s="1">
        <v>8.5999999999999993E-2</v>
      </c>
      <c r="G42" s="1">
        <v>8.5999999999999993E-2</v>
      </c>
      <c r="H42" s="1">
        <v>8.5999999999999993E-2</v>
      </c>
      <c r="I42" s="1">
        <v>8.5999999999999993E-2</v>
      </c>
      <c r="J42" s="1">
        <v>8.5999999999999993E-2</v>
      </c>
      <c r="K42" s="1">
        <v>8.5999999999999993E-2</v>
      </c>
      <c r="L42" s="1">
        <v>8.5999999999999993E-2</v>
      </c>
    </row>
    <row r="43" spans="1:12" x14ac:dyDescent="0.2">
      <c r="A43" s="4">
        <v>39</v>
      </c>
      <c r="B43" s="4" t="s">
        <v>59</v>
      </c>
      <c r="C43" s="1" t="s">
        <v>60</v>
      </c>
      <c r="D43" s="4" t="s">
        <v>15</v>
      </c>
      <c r="E43" s="4" t="s">
        <v>15</v>
      </c>
      <c r="F43" s="4" t="s">
        <v>15</v>
      </c>
      <c r="G43" s="4" t="s">
        <v>15</v>
      </c>
      <c r="H43" s="4" t="s">
        <v>15</v>
      </c>
      <c r="I43" s="4" t="s">
        <v>15</v>
      </c>
      <c r="J43" s="4" t="s">
        <v>15</v>
      </c>
      <c r="K43" s="4" t="s">
        <v>15</v>
      </c>
      <c r="L43" s="4" t="s">
        <v>15</v>
      </c>
    </row>
    <row r="44" spans="1:12" x14ac:dyDescent="0.2">
      <c r="A44" s="4">
        <v>40</v>
      </c>
      <c r="B44" s="4" t="s">
        <v>61</v>
      </c>
      <c r="C44" s="1" t="s">
        <v>60</v>
      </c>
      <c r="D44" s="4" t="s">
        <v>15</v>
      </c>
      <c r="E44" s="4" t="s">
        <v>15</v>
      </c>
      <c r="F44" s="4" t="s">
        <v>15</v>
      </c>
      <c r="G44" s="4" t="s">
        <v>15</v>
      </c>
      <c r="H44" s="4" t="s">
        <v>15</v>
      </c>
      <c r="I44" s="4" t="s">
        <v>15</v>
      </c>
      <c r="J44" s="4" t="s">
        <v>15</v>
      </c>
      <c r="K44" s="4" t="s">
        <v>15</v>
      </c>
      <c r="L44" s="4" t="s">
        <v>15</v>
      </c>
    </row>
    <row r="45" spans="1:12" x14ac:dyDescent="0.2">
      <c r="A45" s="4">
        <v>41</v>
      </c>
      <c r="B45" s="4" t="s">
        <v>62</v>
      </c>
      <c r="C45" s="1" t="s">
        <v>63</v>
      </c>
      <c r="D45" s="1" t="s">
        <v>64</v>
      </c>
      <c r="E45" s="1" t="s">
        <v>64</v>
      </c>
      <c r="F45" s="1" t="s">
        <v>64</v>
      </c>
      <c r="G45" s="1" t="s">
        <v>64</v>
      </c>
      <c r="H45" s="1" t="s">
        <v>64</v>
      </c>
      <c r="I45" s="1" t="s">
        <v>64</v>
      </c>
      <c r="J45" s="1" t="s">
        <v>64</v>
      </c>
      <c r="K45" s="1" t="s">
        <v>64</v>
      </c>
      <c r="L45" s="1" t="s">
        <v>64</v>
      </c>
    </row>
    <row r="46" spans="1:12" x14ac:dyDescent="0.2">
      <c r="A46" s="4">
        <v>42</v>
      </c>
      <c r="B46" s="4" t="s">
        <v>65</v>
      </c>
      <c r="C46" s="1" t="s">
        <v>66</v>
      </c>
      <c r="D46" s="2" t="s">
        <v>64</v>
      </c>
      <c r="E46" s="2" t="s">
        <v>64</v>
      </c>
      <c r="F46" s="2" t="s">
        <v>64</v>
      </c>
      <c r="G46" s="2" t="s">
        <v>64</v>
      </c>
      <c r="H46" s="2" t="s">
        <v>64</v>
      </c>
      <c r="I46" s="2" t="s">
        <v>64</v>
      </c>
      <c r="J46" s="2" t="s">
        <v>64</v>
      </c>
      <c r="K46" s="2" t="s">
        <v>64</v>
      </c>
      <c r="L46" s="2" t="s">
        <v>64</v>
      </c>
    </row>
    <row r="47" spans="1:12" x14ac:dyDescent="0.2">
      <c r="A47" s="4">
        <v>43</v>
      </c>
      <c r="B47" s="4" t="s">
        <v>67</v>
      </c>
      <c r="C47" s="1" t="s">
        <v>68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2" x14ac:dyDescent="0.2">
      <c r="A48" s="4">
        <v>44</v>
      </c>
      <c r="B48" s="4" t="s">
        <v>69</v>
      </c>
      <c r="C48" s="1" t="s">
        <v>24</v>
      </c>
      <c r="D48" s="4">
        <v>1.7000000000000001E-2</v>
      </c>
      <c r="E48" s="4">
        <v>1.7000000000000001E-2</v>
      </c>
      <c r="F48" s="4">
        <v>1.7000000000000001E-2</v>
      </c>
      <c r="G48" s="4">
        <v>1.7000000000000001E-2</v>
      </c>
      <c r="H48" s="4">
        <v>1.7000000000000001E-2</v>
      </c>
      <c r="I48" s="4">
        <v>1.7000000000000001E-2</v>
      </c>
      <c r="J48" s="4">
        <v>1.7000000000000001E-2</v>
      </c>
      <c r="K48" s="4">
        <v>1.7000000000000001E-2</v>
      </c>
      <c r="L48" s="4">
        <v>1.7000000000000001E-2</v>
      </c>
    </row>
    <row r="49" spans="1:12" x14ac:dyDescent="0.2">
      <c r="A49" s="4">
        <v>45</v>
      </c>
      <c r="B49" s="4" t="s">
        <v>70</v>
      </c>
      <c r="C49" s="1" t="s">
        <v>71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x14ac:dyDescent="0.2">
      <c r="A50" s="4">
        <v>46</v>
      </c>
      <c r="B50" s="4" t="s">
        <v>72</v>
      </c>
      <c r="C50" s="1" t="s">
        <v>71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</row>
    <row r="51" spans="1:12" x14ac:dyDescent="0.2">
      <c r="A51" s="4">
        <v>47</v>
      </c>
      <c r="B51" s="4" t="s">
        <v>73</v>
      </c>
      <c r="C51" s="1" t="s">
        <v>71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2" spans="1:12" x14ac:dyDescent="0.2">
      <c r="A52" s="4">
        <v>48</v>
      </c>
      <c r="B52" s="4" t="s">
        <v>74</v>
      </c>
      <c r="C52" s="1" t="s">
        <v>71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</row>
    <row r="53" spans="1:12" x14ac:dyDescent="0.2">
      <c r="A53" s="4">
        <v>49</v>
      </c>
      <c r="B53" s="4" t="s">
        <v>75</v>
      </c>
      <c r="C53" s="1" t="s">
        <v>24</v>
      </c>
      <c r="D53" s="4">
        <v>1.2</v>
      </c>
      <c r="E53" s="4">
        <v>1.2</v>
      </c>
      <c r="F53" s="4">
        <v>1.2</v>
      </c>
      <c r="G53" s="4">
        <v>1.2</v>
      </c>
      <c r="H53" s="4">
        <v>1.2</v>
      </c>
      <c r="I53" s="4">
        <v>1.2</v>
      </c>
      <c r="J53" s="4">
        <v>1.2</v>
      </c>
      <c r="K53" s="4">
        <v>1.2</v>
      </c>
      <c r="L53" s="4">
        <v>1.2</v>
      </c>
    </row>
    <row r="54" spans="1:12" x14ac:dyDescent="0.2">
      <c r="A54" s="4">
        <v>50</v>
      </c>
      <c r="B54" s="4" t="s">
        <v>76</v>
      </c>
      <c r="C54" s="1" t="s">
        <v>77</v>
      </c>
      <c r="D54" s="4" t="s">
        <v>64</v>
      </c>
      <c r="E54" s="4" t="s">
        <v>64</v>
      </c>
      <c r="F54" s="4" t="s">
        <v>64</v>
      </c>
      <c r="G54" s="4" t="s">
        <v>64</v>
      </c>
      <c r="H54" s="4" t="s">
        <v>64</v>
      </c>
      <c r="I54" s="4" t="s">
        <v>64</v>
      </c>
      <c r="J54" s="4" t="s">
        <v>64</v>
      </c>
      <c r="K54" s="4" t="s">
        <v>64</v>
      </c>
      <c r="L54" s="4" t="s">
        <v>64</v>
      </c>
    </row>
    <row r="55" spans="1:12" x14ac:dyDescent="0.2">
      <c r="A55" s="4">
        <v>51</v>
      </c>
      <c r="B55" s="4" t="s">
        <v>78</v>
      </c>
      <c r="C55" s="1" t="s">
        <v>79</v>
      </c>
      <c r="D55" s="4" t="s">
        <v>29</v>
      </c>
      <c r="E55" s="4" t="s">
        <v>29</v>
      </c>
      <c r="F55" s="4" t="s">
        <v>29</v>
      </c>
      <c r="G55" s="4" t="s">
        <v>29</v>
      </c>
      <c r="H55" s="4" t="s">
        <v>29</v>
      </c>
      <c r="I55" s="4" t="s">
        <v>29</v>
      </c>
      <c r="J55" s="4" t="s">
        <v>29</v>
      </c>
      <c r="K55" s="4" t="s">
        <v>29</v>
      </c>
      <c r="L55" s="4" t="s">
        <v>29</v>
      </c>
    </row>
    <row r="56" spans="1:12" x14ac:dyDescent="0.2">
      <c r="A56" s="4">
        <v>52</v>
      </c>
      <c r="B56" s="4" t="s">
        <v>80</v>
      </c>
      <c r="C56" s="1" t="s">
        <v>81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</row>
    <row r="57" spans="1:12" x14ac:dyDescent="0.2">
      <c r="A57" s="4">
        <v>53</v>
      </c>
      <c r="B57" s="4" t="s">
        <v>82</v>
      </c>
      <c r="C57" s="1" t="s">
        <v>83</v>
      </c>
      <c r="D57" s="10" t="s">
        <v>84</v>
      </c>
      <c r="E57" s="10" t="s">
        <v>84</v>
      </c>
      <c r="F57" s="10" t="s">
        <v>84</v>
      </c>
      <c r="G57" s="10" t="s">
        <v>84</v>
      </c>
      <c r="H57" s="10" t="s">
        <v>84</v>
      </c>
      <c r="I57" s="10" t="s">
        <v>84</v>
      </c>
      <c r="J57" s="10" t="s">
        <v>84</v>
      </c>
      <c r="K57" s="10" t="s">
        <v>84</v>
      </c>
      <c r="L57" s="10" t="s">
        <v>84</v>
      </c>
    </row>
    <row r="58" spans="1:12" x14ac:dyDescent="0.2">
      <c r="A58" s="4">
        <v>54</v>
      </c>
      <c r="B58" s="4" t="s">
        <v>148</v>
      </c>
      <c r="C58" s="1" t="s">
        <v>86</v>
      </c>
      <c r="D58" s="10">
        <v>1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1</v>
      </c>
      <c r="L58" s="10">
        <v>1</v>
      </c>
    </row>
    <row r="59" spans="1:12" x14ac:dyDescent="0.2">
      <c r="A59" s="4">
        <v>55</v>
      </c>
      <c r="B59" s="4" t="s">
        <v>85</v>
      </c>
      <c r="C59" s="1" t="s">
        <v>86</v>
      </c>
      <c r="D59" s="1">
        <f t="shared" ref="D59" si="0">IF(D60*D10&lt;=30,D60,30/D10)</f>
        <v>0.52</v>
      </c>
      <c r="E59" s="1">
        <f t="shared" ref="E59:L59" si="1">IF(E60*E10&lt;=30,E60,30/E10)</f>
        <v>0.2</v>
      </c>
      <c r="F59" s="1">
        <f t="shared" si="1"/>
        <v>0.52</v>
      </c>
      <c r="G59" s="1">
        <f t="shared" si="1"/>
        <v>0.1</v>
      </c>
      <c r="H59" s="1">
        <f t="shared" si="1"/>
        <v>0.52</v>
      </c>
      <c r="I59" s="1">
        <f t="shared" si="1"/>
        <v>0.52</v>
      </c>
      <c r="J59" s="1">
        <f t="shared" si="1"/>
        <v>0.52</v>
      </c>
      <c r="K59" s="1">
        <f t="shared" si="1"/>
        <v>0.3</v>
      </c>
      <c r="L59" s="1">
        <f t="shared" si="1"/>
        <v>0.52</v>
      </c>
    </row>
    <row r="60" spans="1:12" x14ac:dyDescent="0.2">
      <c r="A60" s="4">
        <v>56</v>
      </c>
      <c r="B60" s="4" t="s">
        <v>87</v>
      </c>
      <c r="C60" s="1" t="s">
        <v>86</v>
      </c>
      <c r="D60" s="1">
        <v>0.52</v>
      </c>
      <c r="E60" s="1">
        <v>0.52</v>
      </c>
      <c r="F60" s="1">
        <v>0.52</v>
      </c>
      <c r="G60" s="1">
        <v>0.52</v>
      </c>
      <c r="H60" s="1">
        <v>0.52</v>
      </c>
      <c r="I60" s="1">
        <v>0.52</v>
      </c>
      <c r="J60" s="1">
        <v>0.52</v>
      </c>
      <c r="K60" s="1">
        <v>0.52</v>
      </c>
      <c r="L60" s="1">
        <v>0.52</v>
      </c>
    </row>
    <row r="61" spans="1:12" x14ac:dyDescent="0.2">
      <c r="A61" s="4">
        <v>57</v>
      </c>
      <c r="B61" s="4" t="s">
        <v>88</v>
      </c>
      <c r="C61" s="1" t="s">
        <v>86</v>
      </c>
      <c r="D61" s="1">
        <v>0.52</v>
      </c>
      <c r="E61" s="1">
        <v>0.52</v>
      </c>
      <c r="F61" s="1">
        <v>0.52</v>
      </c>
      <c r="G61" s="1">
        <v>0.52</v>
      </c>
      <c r="H61" s="1">
        <v>0.52</v>
      </c>
      <c r="I61" s="1">
        <v>0.52</v>
      </c>
      <c r="J61" s="1">
        <v>0.52</v>
      </c>
      <c r="K61" s="1">
        <v>0.52</v>
      </c>
      <c r="L61" s="1">
        <v>0.52</v>
      </c>
    </row>
    <row r="62" spans="1:12" x14ac:dyDescent="0.2">
      <c r="A62" s="4">
        <v>58</v>
      </c>
      <c r="B62" s="4" t="s">
        <v>89</v>
      </c>
      <c r="C62" s="1" t="s">
        <v>86</v>
      </c>
      <c r="D62" s="1">
        <v>0.52</v>
      </c>
      <c r="E62" s="1">
        <v>0.52</v>
      </c>
      <c r="F62" s="1">
        <v>0.52</v>
      </c>
      <c r="G62" s="1">
        <v>0.52</v>
      </c>
      <c r="H62" s="1">
        <v>0.52</v>
      </c>
      <c r="I62" s="1">
        <v>0.52</v>
      </c>
      <c r="J62" s="1">
        <v>0.52</v>
      </c>
      <c r="K62" s="1">
        <v>0.52</v>
      </c>
      <c r="L62" s="1">
        <v>0.52</v>
      </c>
    </row>
    <row r="63" spans="1:12" x14ac:dyDescent="0.2">
      <c r="A63" s="4">
        <v>59</v>
      </c>
      <c r="B63" s="4" t="s">
        <v>149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 x14ac:dyDescent="0.2">
      <c r="A64" s="4">
        <v>60</v>
      </c>
      <c r="B64" s="4" t="s">
        <v>90</v>
      </c>
      <c r="C64" s="1" t="s">
        <v>86</v>
      </c>
      <c r="D64" s="1">
        <f>IF(D65*D10&lt;=15,D60,15/D10)</f>
        <v>0.3</v>
      </c>
      <c r="E64" s="1">
        <f t="shared" ref="E64:L64" si="2">IF(E65*E10&lt;=15,E60,15/E10)</f>
        <v>0.1</v>
      </c>
      <c r="F64" s="1">
        <f t="shared" si="2"/>
        <v>0.5</v>
      </c>
      <c r="G64" s="1">
        <f t="shared" si="2"/>
        <v>0.05</v>
      </c>
      <c r="H64" s="1">
        <f t="shared" si="2"/>
        <v>0.5</v>
      </c>
      <c r="I64" s="1">
        <f t="shared" si="2"/>
        <v>0.52</v>
      </c>
      <c r="J64" s="1">
        <f t="shared" si="2"/>
        <v>0.52</v>
      </c>
      <c r="K64" s="1">
        <f t="shared" si="2"/>
        <v>0.15</v>
      </c>
      <c r="L64" s="1">
        <f t="shared" si="2"/>
        <v>0.3</v>
      </c>
    </row>
    <row r="65" spans="1:12" x14ac:dyDescent="0.2">
      <c r="A65" s="4">
        <v>61</v>
      </c>
      <c r="B65" s="4" t="s">
        <v>91</v>
      </c>
      <c r="C65" s="1" t="s">
        <v>86</v>
      </c>
      <c r="D65" s="1">
        <v>0.52</v>
      </c>
      <c r="E65" s="1">
        <v>0.52</v>
      </c>
      <c r="F65" s="1">
        <v>0.52</v>
      </c>
      <c r="G65" s="1">
        <v>0.52</v>
      </c>
      <c r="H65" s="1">
        <v>0.52</v>
      </c>
      <c r="I65" s="1">
        <v>0.52</v>
      </c>
      <c r="J65" s="1">
        <v>0.52</v>
      </c>
      <c r="K65" s="1">
        <v>0.52</v>
      </c>
      <c r="L65" s="1">
        <v>0.52</v>
      </c>
    </row>
    <row r="66" spans="1:12" x14ac:dyDescent="0.2">
      <c r="A66" s="4">
        <v>62</v>
      </c>
      <c r="B66" s="4" t="s">
        <v>92</v>
      </c>
      <c r="C66" s="1" t="s">
        <v>86</v>
      </c>
      <c r="D66" s="1">
        <v>0.52</v>
      </c>
      <c r="E66" s="1">
        <v>0.52</v>
      </c>
      <c r="F66" s="1">
        <v>0.52</v>
      </c>
      <c r="G66" s="1">
        <v>0.52</v>
      </c>
      <c r="H66" s="1">
        <v>0.52</v>
      </c>
      <c r="I66" s="1">
        <v>0.52</v>
      </c>
      <c r="J66" s="1">
        <v>0.52</v>
      </c>
      <c r="K66" s="1">
        <v>0.52</v>
      </c>
      <c r="L66" s="1">
        <v>0.52</v>
      </c>
    </row>
    <row r="67" spans="1:12" x14ac:dyDescent="0.2">
      <c r="A67" s="4">
        <v>63</v>
      </c>
      <c r="B67" s="4" t="s">
        <v>93</v>
      </c>
      <c r="C67" s="1" t="s">
        <v>86</v>
      </c>
      <c r="D67" s="1">
        <v>0.52</v>
      </c>
      <c r="E67" s="1">
        <v>0.52</v>
      </c>
      <c r="F67" s="1">
        <v>0.52</v>
      </c>
      <c r="G67" s="1">
        <v>0.52</v>
      </c>
      <c r="H67" s="1">
        <v>0.52</v>
      </c>
      <c r="I67" s="1">
        <v>0.52</v>
      </c>
      <c r="J67" s="1">
        <v>0.52</v>
      </c>
      <c r="K67" s="1">
        <v>0.52</v>
      </c>
      <c r="L67" s="1">
        <v>0.52</v>
      </c>
    </row>
    <row r="68" spans="1:12" x14ac:dyDescent="0.2">
      <c r="A68" s="4">
        <v>64</v>
      </c>
      <c r="B68" s="4" t="s">
        <v>94</v>
      </c>
      <c r="C68" s="1" t="s">
        <v>86</v>
      </c>
      <c r="D68" s="15">
        <f t="shared" ref="D68" si="3">IF(D10&gt;50,50/D10,1)</f>
        <v>1</v>
      </c>
      <c r="E68" s="15">
        <f t="shared" ref="E68:L68" si="4">IF(E10&gt;50,50/E10,1)</f>
        <v>0.33333333333333331</v>
      </c>
      <c r="F68" s="15">
        <f t="shared" si="4"/>
        <v>1</v>
      </c>
      <c r="G68" s="15">
        <f t="shared" si="4"/>
        <v>0.16666666666666666</v>
      </c>
      <c r="H68" s="15">
        <f t="shared" si="4"/>
        <v>1</v>
      </c>
      <c r="I68" s="15">
        <f t="shared" si="4"/>
        <v>1</v>
      </c>
      <c r="J68" s="15">
        <f t="shared" si="4"/>
        <v>1</v>
      </c>
      <c r="K68" s="15">
        <f t="shared" si="4"/>
        <v>0.5</v>
      </c>
      <c r="L68" s="15">
        <f t="shared" si="4"/>
        <v>1</v>
      </c>
    </row>
    <row r="69" spans="1:12" x14ac:dyDescent="0.2">
      <c r="A69" s="4">
        <v>65</v>
      </c>
      <c r="B69" s="4" t="s">
        <v>95</v>
      </c>
      <c r="C69" s="1" t="s">
        <v>86</v>
      </c>
      <c r="D69" s="15">
        <f t="shared" ref="D69" si="5">IF(D10&gt;50,50/D10,1)</f>
        <v>1</v>
      </c>
      <c r="E69" s="15">
        <f t="shared" ref="E69:L69" si="6">IF(E10&gt;50,50/E10,1)</f>
        <v>0.33333333333333331</v>
      </c>
      <c r="F69" s="15">
        <f t="shared" si="6"/>
        <v>1</v>
      </c>
      <c r="G69" s="15">
        <f t="shared" si="6"/>
        <v>0.16666666666666666</v>
      </c>
      <c r="H69" s="15">
        <f t="shared" si="6"/>
        <v>1</v>
      </c>
      <c r="I69" s="15">
        <f t="shared" si="6"/>
        <v>1</v>
      </c>
      <c r="J69" s="15">
        <f t="shared" si="6"/>
        <v>1</v>
      </c>
      <c r="K69" s="15">
        <f t="shared" si="6"/>
        <v>0.5</v>
      </c>
      <c r="L69" s="15">
        <f t="shared" si="6"/>
        <v>1</v>
      </c>
    </row>
    <row r="70" spans="1:12" x14ac:dyDescent="0.2">
      <c r="A70" s="4">
        <v>66</v>
      </c>
      <c r="B70" s="4" t="s">
        <v>96</v>
      </c>
      <c r="C70" s="1" t="s">
        <v>71</v>
      </c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">
      <c r="A71" s="4">
        <v>67</v>
      </c>
      <c r="B71" s="4" t="s">
        <v>97</v>
      </c>
      <c r="C71" s="1" t="s">
        <v>98</v>
      </c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">
      <c r="A72" s="4">
        <v>68</v>
      </c>
      <c r="B72" s="4" t="s">
        <v>99</v>
      </c>
      <c r="C72" s="1" t="s">
        <v>81</v>
      </c>
      <c r="D72" s="11" t="s">
        <v>64</v>
      </c>
      <c r="E72" s="11" t="s">
        <v>64</v>
      </c>
      <c r="F72" s="11" t="s">
        <v>64</v>
      </c>
      <c r="G72" s="11" t="s">
        <v>64</v>
      </c>
      <c r="H72" s="11" t="s">
        <v>64</v>
      </c>
      <c r="I72" s="11" t="s">
        <v>64</v>
      </c>
      <c r="J72" s="11" t="s">
        <v>64</v>
      </c>
      <c r="K72" s="11" t="s">
        <v>64</v>
      </c>
      <c r="L72" s="11" t="s">
        <v>64</v>
      </c>
    </row>
    <row r="73" spans="1:12" s="2" customFormat="1" x14ac:dyDescent="0.2">
      <c r="A73" s="4">
        <v>69</v>
      </c>
      <c r="B73" s="6" t="s">
        <v>100</v>
      </c>
      <c r="C73" s="2" t="s">
        <v>19</v>
      </c>
      <c r="D73" s="12" t="s">
        <v>64</v>
      </c>
      <c r="E73" s="12" t="s">
        <v>64</v>
      </c>
      <c r="F73" s="12" t="s">
        <v>64</v>
      </c>
      <c r="G73" s="12" t="s">
        <v>64</v>
      </c>
      <c r="H73" s="12" t="s">
        <v>64</v>
      </c>
      <c r="I73" s="12" t="s">
        <v>64</v>
      </c>
      <c r="J73" s="12" t="s">
        <v>64</v>
      </c>
      <c r="K73" s="12" t="s">
        <v>64</v>
      </c>
      <c r="L73" s="12" t="s">
        <v>64</v>
      </c>
    </row>
    <row r="74" spans="1:12" s="2" customFormat="1" x14ac:dyDescent="0.2">
      <c r="A74" s="4">
        <v>70</v>
      </c>
      <c r="B74" s="6" t="s">
        <v>101</v>
      </c>
      <c r="C74" s="2" t="s">
        <v>19</v>
      </c>
      <c r="D74" s="12" t="s">
        <v>64</v>
      </c>
      <c r="E74" s="12" t="s">
        <v>64</v>
      </c>
      <c r="F74" s="12" t="s">
        <v>64</v>
      </c>
      <c r="G74" s="12" t="s">
        <v>64</v>
      </c>
      <c r="H74" s="12" t="s">
        <v>64</v>
      </c>
      <c r="I74" s="12" t="s">
        <v>64</v>
      </c>
      <c r="J74" s="12" t="s">
        <v>64</v>
      </c>
      <c r="K74" s="12" t="s">
        <v>64</v>
      </c>
      <c r="L74" s="12" t="s">
        <v>64</v>
      </c>
    </row>
    <row r="75" spans="1:12" x14ac:dyDescent="0.2">
      <c r="A75" s="4">
        <v>71</v>
      </c>
      <c r="B75" s="4" t="s">
        <v>102</v>
      </c>
      <c r="C75" s="1" t="s">
        <v>22</v>
      </c>
      <c r="D75" s="11" t="s">
        <v>64</v>
      </c>
      <c r="E75" s="11" t="s">
        <v>64</v>
      </c>
      <c r="F75" s="11" t="s">
        <v>64</v>
      </c>
      <c r="G75" s="11" t="s">
        <v>64</v>
      </c>
      <c r="H75" s="11" t="s">
        <v>64</v>
      </c>
      <c r="I75" s="11" t="s">
        <v>64</v>
      </c>
      <c r="J75" s="11" t="s">
        <v>64</v>
      </c>
      <c r="K75" s="11" t="s">
        <v>64</v>
      </c>
      <c r="L75" s="11" t="s">
        <v>64</v>
      </c>
    </row>
    <row r="76" spans="1:12" x14ac:dyDescent="0.2">
      <c r="A76" s="4">
        <v>72</v>
      </c>
      <c r="B76" s="4" t="s">
        <v>103</v>
      </c>
      <c r="C76" s="1" t="s">
        <v>104</v>
      </c>
      <c r="D76" s="11" t="s">
        <v>64</v>
      </c>
      <c r="E76" s="11" t="s">
        <v>64</v>
      </c>
      <c r="F76" s="11" t="s">
        <v>64</v>
      </c>
      <c r="G76" s="11" t="s">
        <v>64</v>
      </c>
      <c r="H76" s="11" t="s">
        <v>64</v>
      </c>
      <c r="I76" s="11" t="s">
        <v>64</v>
      </c>
      <c r="J76" s="11" t="s">
        <v>64</v>
      </c>
      <c r="K76" s="11" t="s">
        <v>64</v>
      </c>
      <c r="L76" s="11" t="s">
        <v>64</v>
      </c>
    </row>
    <row r="77" spans="1:12" x14ac:dyDescent="0.2">
      <c r="A77" s="4">
        <v>73</v>
      </c>
      <c r="B77" s="4" t="s">
        <v>105</v>
      </c>
      <c r="C77" s="1" t="s">
        <v>106</v>
      </c>
      <c r="D77" s="11" t="s">
        <v>64</v>
      </c>
      <c r="E77" s="11" t="s">
        <v>64</v>
      </c>
      <c r="F77" s="11" t="s">
        <v>64</v>
      </c>
      <c r="G77" s="11" t="s">
        <v>64</v>
      </c>
      <c r="H77" s="11" t="s">
        <v>64</v>
      </c>
      <c r="I77" s="11" t="s">
        <v>64</v>
      </c>
      <c r="J77" s="11" t="s">
        <v>64</v>
      </c>
      <c r="K77" s="11" t="s">
        <v>64</v>
      </c>
      <c r="L77" s="11" t="s">
        <v>64</v>
      </c>
    </row>
    <row r="78" spans="1:12" x14ac:dyDescent="0.2">
      <c r="A78" s="4">
        <v>74</v>
      </c>
      <c r="B78" s="4" t="s">
        <v>107</v>
      </c>
      <c r="D78" s="11" t="s">
        <v>28</v>
      </c>
      <c r="E78" s="11" t="s">
        <v>28</v>
      </c>
      <c r="F78" s="11" t="s">
        <v>28</v>
      </c>
      <c r="G78" s="11" t="s">
        <v>28</v>
      </c>
      <c r="H78" s="11" t="s">
        <v>28</v>
      </c>
      <c r="I78" s="11" t="s">
        <v>28</v>
      </c>
      <c r="J78" s="11" t="s">
        <v>28</v>
      </c>
      <c r="K78" s="11" t="s">
        <v>28</v>
      </c>
      <c r="L78" s="11" t="s">
        <v>28</v>
      </c>
    </row>
    <row r="79" spans="1:12" x14ac:dyDescent="0.2">
      <c r="A79" s="4">
        <v>75</v>
      </c>
      <c r="B79" s="4" t="s">
        <v>108</v>
      </c>
      <c r="D79" s="11" t="s">
        <v>28</v>
      </c>
      <c r="E79" s="11" t="s">
        <v>28</v>
      </c>
      <c r="F79" s="11" t="s">
        <v>28</v>
      </c>
      <c r="G79" s="11" t="s">
        <v>28</v>
      </c>
      <c r="H79" s="11" t="s">
        <v>28</v>
      </c>
      <c r="I79" s="11" t="s">
        <v>28</v>
      </c>
      <c r="J79" s="11" t="s">
        <v>28</v>
      </c>
      <c r="K79" s="11" t="s">
        <v>28</v>
      </c>
      <c r="L79" s="11" t="s">
        <v>28</v>
      </c>
    </row>
    <row r="80" spans="1:12" x14ac:dyDescent="0.2">
      <c r="A80" s="4">
        <v>76</v>
      </c>
      <c r="B80" s="4" t="s">
        <v>109</v>
      </c>
      <c r="C80" s="1" t="s">
        <v>22</v>
      </c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">
      <c r="A81" s="4">
        <v>77</v>
      </c>
      <c r="B81" s="4" t="s">
        <v>110</v>
      </c>
      <c r="D81" s="4" t="s">
        <v>111</v>
      </c>
      <c r="E81" s="4" t="s">
        <v>111</v>
      </c>
      <c r="F81" s="4" t="s">
        <v>111</v>
      </c>
      <c r="G81" s="4" t="s">
        <v>111</v>
      </c>
      <c r="H81" s="4" t="s">
        <v>111</v>
      </c>
      <c r="I81" s="4" t="s">
        <v>111</v>
      </c>
      <c r="J81" s="4" t="s">
        <v>111</v>
      </c>
      <c r="K81" s="4" t="s">
        <v>111</v>
      </c>
      <c r="L81" s="4" t="s">
        <v>111</v>
      </c>
    </row>
    <row r="82" spans="1:12" x14ac:dyDescent="0.2">
      <c r="A82" s="4">
        <v>78</v>
      </c>
      <c r="B82" s="4" t="s">
        <v>112</v>
      </c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4">
        <v>79</v>
      </c>
      <c r="B83" s="4" t="s">
        <v>113</v>
      </c>
      <c r="D83" s="4">
        <f>D10</f>
        <v>50</v>
      </c>
      <c r="E83" s="4">
        <f t="shared" ref="E83:L83" si="7">E10</f>
        <v>150</v>
      </c>
      <c r="F83" s="4">
        <f t="shared" si="7"/>
        <v>30</v>
      </c>
      <c r="G83" s="4">
        <f t="shared" si="7"/>
        <v>300</v>
      </c>
      <c r="H83" s="4">
        <f t="shared" si="7"/>
        <v>30</v>
      </c>
      <c r="I83" s="4">
        <f t="shared" si="7"/>
        <v>25</v>
      </c>
      <c r="J83" s="4">
        <f t="shared" si="7"/>
        <v>20</v>
      </c>
      <c r="K83" s="4">
        <f t="shared" si="7"/>
        <v>100</v>
      </c>
      <c r="L83" s="4">
        <f t="shared" si="7"/>
        <v>50</v>
      </c>
    </row>
    <row r="84" spans="1:12" x14ac:dyDescent="0.2">
      <c r="A84" s="4">
        <v>80</v>
      </c>
      <c r="B84" s="4" t="s">
        <v>114</v>
      </c>
      <c r="D84" s="4" t="s">
        <v>64</v>
      </c>
      <c r="E84" s="4" t="s">
        <v>64</v>
      </c>
      <c r="F84" s="4" t="s">
        <v>64</v>
      </c>
      <c r="G84" s="4" t="s">
        <v>64</v>
      </c>
      <c r="H84" s="4" t="s">
        <v>64</v>
      </c>
      <c r="I84" s="4" t="s">
        <v>64</v>
      </c>
      <c r="J84" s="4" t="s">
        <v>64</v>
      </c>
      <c r="K84" s="4" t="s">
        <v>64</v>
      </c>
      <c r="L84" s="4" t="s">
        <v>64</v>
      </c>
    </row>
    <row r="85" spans="1:12" x14ac:dyDescent="0.2">
      <c r="A85" s="4">
        <v>81</v>
      </c>
      <c r="B85" s="4" t="s">
        <v>115</v>
      </c>
      <c r="D85" s="4" t="s">
        <v>28</v>
      </c>
      <c r="E85" s="4" t="s">
        <v>28</v>
      </c>
      <c r="F85" s="4" t="s">
        <v>28</v>
      </c>
      <c r="G85" s="4" t="s">
        <v>28</v>
      </c>
      <c r="H85" s="4" t="s">
        <v>28</v>
      </c>
      <c r="I85" s="4" t="s">
        <v>28</v>
      </c>
      <c r="J85" s="4" t="s">
        <v>28</v>
      </c>
      <c r="K85" s="4" t="s">
        <v>28</v>
      </c>
      <c r="L85" s="4" t="s">
        <v>28</v>
      </c>
    </row>
    <row r="86" spans="1:12" x14ac:dyDescent="0.2">
      <c r="A86" s="4">
        <v>82</v>
      </c>
      <c r="B86" s="4" t="s">
        <v>116</v>
      </c>
      <c r="C86" s="1" t="s">
        <v>117</v>
      </c>
      <c r="D86" s="4">
        <v>0.6</v>
      </c>
      <c r="E86" s="4">
        <v>0.6</v>
      </c>
      <c r="F86" s="4">
        <v>0.6</v>
      </c>
      <c r="G86" s="4">
        <v>0.6</v>
      </c>
      <c r="H86" s="4">
        <v>0.6</v>
      </c>
      <c r="I86" s="4">
        <v>0.6</v>
      </c>
      <c r="J86" s="4">
        <v>0.6</v>
      </c>
      <c r="K86" s="4">
        <v>0.6</v>
      </c>
      <c r="L86" s="4">
        <v>0.6</v>
      </c>
    </row>
    <row r="87" spans="1:12" x14ac:dyDescent="0.2">
      <c r="A87" s="4">
        <v>83</v>
      </c>
      <c r="B87" s="4" t="s">
        <v>118</v>
      </c>
      <c r="C87" s="1" t="s">
        <v>119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</row>
    <row r="88" spans="1:12" x14ac:dyDescent="0.2">
      <c r="A88" s="4">
        <v>84</v>
      </c>
      <c r="B88" s="4" t="s">
        <v>120</v>
      </c>
      <c r="C88" s="1" t="s">
        <v>121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</row>
    <row r="89" spans="1:12" x14ac:dyDescent="0.2">
      <c r="A89" s="4">
        <v>85</v>
      </c>
      <c r="B89" s="4" t="s">
        <v>122</v>
      </c>
      <c r="D89" s="4" t="s">
        <v>28</v>
      </c>
      <c r="E89" s="4" t="s">
        <v>28</v>
      </c>
      <c r="F89" s="4" t="s">
        <v>28</v>
      </c>
      <c r="G89" s="4" t="s">
        <v>28</v>
      </c>
      <c r="H89" s="4" t="s">
        <v>28</v>
      </c>
      <c r="I89" s="4" t="s">
        <v>28</v>
      </c>
      <c r="J89" s="4" t="s">
        <v>28</v>
      </c>
      <c r="K89" s="4" t="s">
        <v>28</v>
      </c>
      <c r="L89" s="4" t="s">
        <v>28</v>
      </c>
    </row>
    <row r="90" spans="1:12" x14ac:dyDescent="0.2">
      <c r="A90" s="4">
        <v>86</v>
      </c>
      <c r="B90" s="4" t="s">
        <v>123</v>
      </c>
      <c r="D90" s="4" t="s">
        <v>64</v>
      </c>
      <c r="E90" s="4" t="s">
        <v>64</v>
      </c>
      <c r="F90" s="4" t="s">
        <v>64</v>
      </c>
      <c r="G90" s="4" t="s">
        <v>64</v>
      </c>
      <c r="H90" s="4" t="s">
        <v>64</v>
      </c>
      <c r="I90" s="4" t="s">
        <v>64</v>
      </c>
      <c r="J90" s="4" t="s">
        <v>64</v>
      </c>
      <c r="K90" s="4" t="s">
        <v>64</v>
      </c>
      <c r="L90" s="4" t="s">
        <v>64</v>
      </c>
    </row>
    <row r="91" spans="1:12" x14ac:dyDescent="0.2">
      <c r="A91" s="4">
        <v>87</v>
      </c>
      <c r="B91" s="4" t="s">
        <v>124</v>
      </c>
      <c r="D91" s="4" t="s">
        <v>28</v>
      </c>
      <c r="E91" s="4" t="s">
        <v>28</v>
      </c>
      <c r="F91" s="4" t="s">
        <v>28</v>
      </c>
      <c r="G91" s="4" t="s">
        <v>28</v>
      </c>
      <c r="H91" s="4" t="s">
        <v>28</v>
      </c>
      <c r="I91" s="4" t="s">
        <v>28</v>
      </c>
      <c r="J91" s="4" t="s">
        <v>28</v>
      </c>
      <c r="K91" s="4" t="s">
        <v>28</v>
      </c>
      <c r="L91" s="4" t="s">
        <v>28</v>
      </c>
    </row>
    <row r="92" spans="1:12" x14ac:dyDescent="0.2">
      <c r="A92" s="4">
        <v>88</v>
      </c>
      <c r="B92" s="4" t="s">
        <v>125</v>
      </c>
      <c r="C92" s="4" t="s">
        <v>126</v>
      </c>
      <c r="D92" s="1">
        <v>576</v>
      </c>
      <c r="E92" s="1">
        <v>96</v>
      </c>
      <c r="F92" s="1">
        <v>96</v>
      </c>
      <c r="G92" s="1">
        <v>96</v>
      </c>
      <c r="H92" s="1">
        <v>96</v>
      </c>
      <c r="I92" s="1">
        <v>96</v>
      </c>
      <c r="J92" s="1">
        <v>96</v>
      </c>
      <c r="K92" s="1">
        <v>96</v>
      </c>
      <c r="L92" s="1">
        <v>96</v>
      </c>
    </row>
    <row r="93" spans="1:12" x14ac:dyDescent="0.2">
      <c r="A93" s="4">
        <v>89</v>
      </c>
      <c r="B93" s="4" t="s">
        <v>127</v>
      </c>
      <c r="C93" s="4" t="s">
        <v>128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2">
      <c r="A94" s="4">
        <v>90</v>
      </c>
      <c r="B94" s="4" t="s">
        <v>129</v>
      </c>
      <c r="D94" s="9" t="s">
        <v>171</v>
      </c>
      <c r="E94" s="9" t="s">
        <v>160</v>
      </c>
      <c r="F94" s="9" t="s">
        <v>160</v>
      </c>
      <c r="G94" s="9" t="s">
        <v>162</v>
      </c>
      <c r="H94" s="9" t="s">
        <v>162</v>
      </c>
      <c r="I94" s="9" t="s">
        <v>162</v>
      </c>
      <c r="J94" s="9" t="s">
        <v>162</v>
      </c>
      <c r="K94" s="9" t="s">
        <v>163</v>
      </c>
      <c r="L94" s="9" t="s">
        <v>164</v>
      </c>
    </row>
    <row r="95" spans="1:12" x14ac:dyDescent="0.2">
      <c r="A95" s="4">
        <v>91</v>
      </c>
      <c r="B95" s="4" t="s">
        <v>130</v>
      </c>
      <c r="D95" s="14" t="s">
        <v>131</v>
      </c>
      <c r="E95" s="14" t="s">
        <v>131</v>
      </c>
      <c r="F95" s="14" t="s">
        <v>131</v>
      </c>
      <c r="G95" s="14" t="s">
        <v>131</v>
      </c>
      <c r="H95" s="14" t="s">
        <v>131</v>
      </c>
      <c r="I95" s="14" t="s">
        <v>131</v>
      </c>
      <c r="J95" s="14" t="s">
        <v>131</v>
      </c>
      <c r="K95" s="14" t="s">
        <v>131</v>
      </c>
      <c r="L95" s="14" t="s">
        <v>131</v>
      </c>
    </row>
    <row r="96" spans="1:12" x14ac:dyDescent="0.2">
      <c r="A96" s="4">
        <v>92</v>
      </c>
      <c r="B96" s="4" t="s">
        <v>132</v>
      </c>
      <c r="D96" s="1" t="s">
        <v>169</v>
      </c>
      <c r="E96" s="1" t="s">
        <v>147</v>
      </c>
      <c r="F96" s="1" t="s">
        <v>147</v>
      </c>
      <c r="G96" s="1" t="s">
        <v>147</v>
      </c>
      <c r="H96" s="1" t="s">
        <v>147</v>
      </c>
      <c r="I96" s="1" t="s">
        <v>147</v>
      </c>
      <c r="J96" s="1" t="s">
        <v>147</v>
      </c>
      <c r="K96" s="1" t="s">
        <v>147</v>
      </c>
      <c r="L96" s="1" t="s">
        <v>147</v>
      </c>
    </row>
    <row r="97" spans="1:12" x14ac:dyDescent="0.2">
      <c r="A97" s="4">
        <v>93</v>
      </c>
      <c r="B97" s="4" t="s">
        <v>133</v>
      </c>
      <c r="D97" s="1" t="s">
        <v>134</v>
      </c>
      <c r="E97" s="1" t="s">
        <v>134</v>
      </c>
      <c r="F97" s="1" t="s">
        <v>134</v>
      </c>
      <c r="G97" s="1" t="s">
        <v>134</v>
      </c>
      <c r="H97" s="1" t="s">
        <v>134</v>
      </c>
      <c r="I97" s="1" t="s">
        <v>134</v>
      </c>
      <c r="J97" s="1" t="s">
        <v>134</v>
      </c>
      <c r="K97" s="1" t="s">
        <v>134</v>
      </c>
      <c r="L97" s="1" t="s">
        <v>134</v>
      </c>
    </row>
    <row r="98" spans="1:12" x14ac:dyDescent="0.2">
      <c r="A98" s="4">
        <v>94</v>
      </c>
      <c r="B98" s="4" t="s">
        <v>135</v>
      </c>
      <c r="D98" s="1" t="s">
        <v>136</v>
      </c>
      <c r="E98" s="1" t="s">
        <v>136</v>
      </c>
      <c r="F98" s="1" t="s">
        <v>136</v>
      </c>
      <c r="G98" s="1" t="s">
        <v>136</v>
      </c>
      <c r="H98" s="1" t="s">
        <v>136</v>
      </c>
      <c r="I98" s="1" t="s">
        <v>136</v>
      </c>
      <c r="J98" s="1" t="s">
        <v>136</v>
      </c>
      <c r="K98" s="1" t="s">
        <v>136</v>
      </c>
      <c r="L98" s="1" t="s">
        <v>136</v>
      </c>
    </row>
    <row r="99" spans="1:12" x14ac:dyDescent="0.2">
      <c r="A99" s="4">
        <v>95</v>
      </c>
      <c r="B99" s="4" t="s">
        <v>137</v>
      </c>
      <c r="D99" s="1" t="s">
        <v>138</v>
      </c>
      <c r="E99" s="1" t="s">
        <v>138</v>
      </c>
      <c r="F99" s="1" t="s">
        <v>138</v>
      </c>
      <c r="G99" s="1" t="s">
        <v>138</v>
      </c>
      <c r="H99" s="1" t="s">
        <v>138</v>
      </c>
      <c r="I99" s="1" t="s">
        <v>138</v>
      </c>
      <c r="J99" s="1" t="s">
        <v>138</v>
      </c>
      <c r="K99" s="1" t="s">
        <v>138</v>
      </c>
      <c r="L99" s="1" t="s">
        <v>138</v>
      </c>
    </row>
    <row r="100" spans="1:12" x14ac:dyDescent="0.2">
      <c r="A100" s="4">
        <v>96</v>
      </c>
      <c r="B100" s="4" t="s">
        <v>139</v>
      </c>
      <c r="D100" s="1" t="s">
        <v>140</v>
      </c>
      <c r="E100" s="1" t="s">
        <v>140</v>
      </c>
      <c r="F100" s="1" t="s">
        <v>140</v>
      </c>
      <c r="G100" s="1" t="s">
        <v>140</v>
      </c>
      <c r="H100" s="1" t="s">
        <v>140</v>
      </c>
      <c r="I100" s="1" t="s">
        <v>140</v>
      </c>
      <c r="J100" s="1" t="s">
        <v>140</v>
      </c>
      <c r="K100" s="1" t="s">
        <v>140</v>
      </c>
      <c r="L100" s="1" t="s">
        <v>140</v>
      </c>
    </row>
    <row r="101" spans="1:12" x14ac:dyDescent="0.2">
      <c r="A101" s="4">
        <v>97</v>
      </c>
      <c r="B101" s="4" t="s">
        <v>141</v>
      </c>
    </row>
    <row r="102" spans="1:12" x14ac:dyDescent="0.2">
      <c r="A102" s="4">
        <v>98</v>
      </c>
      <c r="B102" s="4" t="s">
        <v>142</v>
      </c>
    </row>
    <row r="103" spans="1:12" x14ac:dyDescent="0.2">
      <c r="A103" s="4">
        <v>99</v>
      </c>
      <c r="B103" s="4" t="s">
        <v>143</v>
      </c>
      <c r="D103" s="14" t="s">
        <v>144</v>
      </c>
      <c r="E103" s="14" t="s">
        <v>144</v>
      </c>
      <c r="F103" s="14" t="s">
        <v>144</v>
      </c>
      <c r="G103" s="14" t="s">
        <v>144</v>
      </c>
      <c r="H103" s="14" t="s">
        <v>144</v>
      </c>
      <c r="I103" s="14" t="s">
        <v>144</v>
      </c>
      <c r="J103" s="14" t="s">
        <v>144</v>
      </c>
      <c r="K103" s="14" t="s">
        <v>144</v>
      </c>
      <c r="L103" s="14" t="s">
        <v>144</v>
      </c>
    </row>
    <row r="104" spans="1:12" x14ac:dyDescent="0.2">
      <c r="A104" s="4">
        <v>100</v>
      </c>
      <c r="B104" s="4" t="s">
        <v>145</v>
      </c>
    </row>
    <row r="105" spans="1:12" x14ac:dyDescent="0.2">
      <c r="A105" s="4">
        <v>101</v>
      </c>
      <c r="B105" s="4" t="s">
        <v>146</v>
      </c>
      <c r="D105" s="1" t="s">
        <v>28</v>
      </c>
    </row>
    <row r="112" spans="1:12" x14ac:dyDescent="0.2">
      <c r="C112" s="1">
        <v>1</v>
      </c>
    </row>
  </sheetData>
  <sheetProtection formatColumns="0" insertColumns="0" deleteColumns="0"/>
  <phoneticPr fontId="19" type="noConversion"/>
  <dataValidations count="2">
    <dataValidation type="list" allowBlank="1" showInputMessage="1" showErrorMessage="1" sqref="D55:L55 D14:L14 D89:L89 D78:L79 D91:L91 D85:L85" xr:uid="{6EF1365C-7DA3-4B62-93ED-A279ED1D7D5F}">
      <formula1>"Yes,No"</formula1>
    </dataValidation>
    <dataValidation type="list" allowBlank="1" showInputMessage="1" showErrorMessage="1" sqref="D81:L81" xr:uid="{1FB7E072-32EB-4571-9C19-C4F2EDCFDC79}">
      <formula1>"Ftm,BtM"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Mojtaba</dc:creator>
  <cp:keywords/>
  <dc:description/>
  <cp:lastModifiedBy>Golden, Marina</cp:lastModifiedBy>
  <cp:revision/>
  <dcterms:created xsi:type="dcterms:W3CDTF">2023-02-14T03:45:53Z</dcterms:created>
  <dcterms:modified xsi:type="dcterms:W3CDTF">2025-03-06T23:20:40Z</dcterms:modified>
  <cp:category/>
  <cp:contentStatus/>
</cp:coreProperties>
</file>