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1" activeTab="8"/>
  </bookViews>
  <sheets>
    <sheet name="Sheet1 (2)" sheetId="4" r:id="rId1"/>
    <sheet name="Sheet1" sheetId="1" r:id="rId2"/>
    <sheet name="Z检验1" sheetId="5" r:id="rId3"/>
    <sheet name="Z检验2" sheetId="6" r:id="rId4"/>
    <sheet name="t检验" sheetId="2" r:id="rId5"/>
    <sheet name="t检验2" sheetId="7" r:id="rId6"/>
    <sheet name="t检验3" sheetId="9" r:id="rId7"/>
    <sheet name="t检验4" sheetId="10" r:id="rId8"/>
    <sheet name="配对t检验" sheetId="3" r:id="rId9"/>
  </sheets>
  <definedNames>
    <definedName name="a" localSheetId="2">Z检验1!$D$8</definedName>
    <definedName name="a" localSheetId="3">Z检验2!$D$8</definedName>
    <definedName name="a">t检验4!$C$9</definedName>
    <definedName name="df">t检验4!$C$12</definedName>
    <definedName name="HoMean">t检验4!$C$8</definedName>
    <definedName name="Mean">t检验4!$C$5</definedName>
    <definedName name="n">t检验4!$C$4</definedName>
    <definedName name="Se">t检验4!$C$11</definedName>
    <definedName name="Std">t检验4!$C$6</definedName>
    <definedName name="t">t检验4!$C$13</definedName>
  </definedNames>
  <calcPr calcId="144525"/>
</workbook>
</file>

<file path=xl/calcChain.xml><?xml version="1.0" encoding="utf-8"?>
<calcChain xmlns="http://schemas.openxmlformats.org/spreadsheetml/2006/main">
  <c r="C11" i="1" l="1"/>
  <c r="C13" i="10" l="1"/>
  <c r="C11" i="10"/>
  <c r="C12" i="10"/>
  <c r="C6" i="10"/>
  <c r="C5" i="10"/>
  <c r="C4" i="10"/>
  <c r="C18" i="10" l="1"/>
  <c r="C20" i="10"/>
  <c r="C16" i="10"/>
  <c r="C12" i="7"/>
  <c r="C11" i="7"/>
  <c r="D11" i="6" l="1"/>
  <c r="D12" i="6" s="1"/>
  <c r="D9" i="6"/>
  <c r="D5" i="6"/>
  <c r="D4" i="6"/>
  <c r="C12" i="1" l="1"/>
  <c r="D19" i="6" s="1"/>
  <c r="C13" i="7"/>
  <c r="D17" i="6" l="1"/>
  <c r="D15" i="6"/>
  <c r="C19" i="1"/>
  <c r="C15" i="1"/>
  <c r="C20" i="7"/>
  <c r="C18" i="7"/>
  <c r="C16" i="7"/>
  <c r="C17" i="1"/>
</calcChain>
</file>

<file path=xl/sharedStrings.xml><?xml version="1.0" encoding="utf-8"?>
<sst xmlns="http://schemas.openxmlformats.org/spreadsheetml/2006/main" count="290" uniqueCount="98">
  <si>
    <t>大样本已知均值标准差</t>
    <phoneticPr fontId="1" type="noConversion"/>
  </si>
  <si>
    <t>假设检验</t>
    <phoneticPr fontId="1" type="noConversion"/>
  </si>
  <si>
    <t>样本值</t>
    <phoneticPr fontId="1" type="noConversion"/>
  </si>
  <si>
    <t>例数</t>
    <phoneticPr fontId="1" type="noConversion"/>
  </si>
  <si>
    <t>均值</t>
    <phoneticPr fontId="1" type="noConversion"/>
  </si>
  <si>
    <t>检验假设</t>
    <phoneticPr fontId="1" type="noConversion"/>
  </si>
  <si>
    <t>检验假设</t>
    <phoneticPr fontId="1" type="noConversion"/>
  </si>
  <si>
    <t>检验水平</t>
    <phoneticPr fontId="1" type="noConversion"/>
  </si>
  <si>
    <t>标准差</t>
    <phoneticPr fontId="1" type="noConversion"/>
  </si>
  <si>
    <t>统计量</t>
    <phoneticPr fontId="1" type="noConversion"/>
  </si>
  <si>
    <t>标准误</t>
    <phoneticPr fontId="1" type="noConversion"/>
  </si>
  <si>
    <t>z值</t>
    <phoneticPr fontId="1" type="noConversion"/>
  </si>
  <si>
    <t>检验</t>
    <phoneticPr fontId="1" type="noConversion"/>
  </si>
  <si>
    <t>左尾检验</t>
    <phoneticPr fontId="1" type="noConversion"/>
  </si>
  <si>
    <t>P值</t>
    <phoneticPr fontId="1" type="noConversion"/>
  </si>
  <si>
    <t>右尾检验</t>
    <phoneticPr fontId="1" type="noConversion"/>
  </si>
  <si>
    <t>双尾检验</t>
    <phoneticPr fontId="1" type="noConversion"/>
  </si>
  <si>
    <t>n</t>
    <phoneticPr fontId="1" type="noConversion"/>
  </si>
  <si>
    <t>=COUNT(Data)</t>
    <phoneticPr fontId="1" type="noConversion"/>
  </si>
  <si>
    <t>Mean</t>
    <phoneticPr fontId="1" type="noConversion"/>
  </si>
  <si>
    <t>=AVERAGE(Data)</t>
    <phoneticPr fontId="1" type="noConversion"/>
  </si>
  <si>
    <t>HoMean</t>
    <phoneticPr fontId="1" type="noConversion"/>
  </si>
  <si>
    <t>a</t>
    <phoneticPr fontId="1" type="noConversion"/>
  </si>
  <si>
    <t>Std</t>
    <phoneticPr fontId="1" type="noConversion"/>
  </si>
  <si>
    <t>Se</t>
    <phoneticPr fontId="1" type="noConversion"/>
  </si>
  <si>
    <t>=Std/SQRT(n)</t>
    <phoneticPr fontId="1" type="noConversion"/>
  </si>
  <si>
    <t>z</t>
    <phoneticPr fontId="1" type="noConversion"/>
  </si>
  <si>
    <t>=(Mean-Homea)/Se</t>
    <phoneticPr fontId="1" type="noConversion"/>
  </si>
  <si>
    <t>p</t>
    <phoneticPr fontId="1" type="noConversion"/>
  </si>
  <si>
    <t>=NORMSDIST(z)</t>
    <phoneticPr fontId="1" type="noConversion"/>
  </si>
  <si>
    <t>=1-NORMSDIST(z)</t>
    <phoneticPr fontId="1" type="noConversion"/>
  </si>
  <si>
    <t>=IF(z&gt;0,2*(1-NORMSDIST(z)),2*NORMSDIST(z))</t>
    <phoneticPr fontId="1" type="noConversion"/>
  </si>
  <si>
    <t>Z检验</t>
    <phoneticPr fontId="1" type="noConversion"/>
  </si>
  <si>
    <t>X</t>
    <phoneticPr fontId="1" type="noConversion"/>
  </si>
  <si>
    <t>=COUNT(A2:A101)</t>
    <phoneticPr fontId="1" type="noConversion"/>
  </si>
  <si>
    <t>=AVERAGE(A2:A101)</t>
    <phoneticPr fontId="1" type="noConversion"/>
  </si>
  <si>
    <t>=STDEV(A2:A101)</t>
    <phoneticPr fontId="1" type="noConversion"/>
  </si>
  <si>
    <t>=Std/SQRT(n)</t>
    <phoneticPr fontId="1" type="noConversion"/>
  </si>
  <si>
    <t>=(Mean-HoMean)/Se</t>
    <phoneticPr fontId="1" type="noConversion"/>
  </si>
  <si>
    <t>=NORMSDIST(z)</t>
    <phoneticPr fontId="1" type="noConversion"/>
  </si>
  <si>
    <t>=1-NORMSDIST(z)</t>
    <phoneticPr fontId="1" type="noConversion"/>
  </si>
  <si>
    <t>小样本已知均值标准差</t>
    <phoneticPr fontId="1" type="noConversion"/>
  </si>
  <si>
    <t>t检验</t>
    <phoneticPr fontId="1" type="noConversion"/>
  </si>
  <si>
    <t>样本值</t>
    <phoneticPr fontId="1" type="noConversion"/>
  </si>
  <si>
    <t>例数</t>
    <phoneticPr fontId="1" type="noConversion"/>
  </si>
  <si>
    <t>均值</t>
    <phoneticPr fontId="1" type="noConversion"/>
  </si>
  <si>
    <t>标准差</t>
    <phoneticPr fontId="1" type="noConversion"/>
  </si>
  <si>
    <t>检验假设</t>
    <phoneticPr fontId="1" type="noConversion"/>
  </si>
  <si>
    <t>检验假设</t>
    <phoneticPr fontId="1" type="noConversion"/>
  </si>
  <si>
    <t>检验水平</t>
    <phoneticPr fontId="1" type="noConversion"/>
  </si>
  <si>
    <t>统计量</t>
    <phoneticPr fontId="1" type="noConversion"/>
  </si>
  <si>
    <t>标准误</t>
    <phoneticPr fontId="1" type="noConversion"/>
  </si>
  <si>
    <t>t值</t>
    <phoneticPr fontId="1" type="noConversion"/>
  </si>
  <si>
    <t>检验</t>
    <phoneticPr fontId="1" type="noConversion"/>
  </si>
  <si>
    <t>左尾检验</t>
    <phoneticPr fontId="1" type="noConversion"/>
  </si>
  <si>
    <t>P值</t>
    <phoneticPr fontId="1" type="noConversion"/>
  </si>
  <si>
    <t>右尾检验</t>
    <phoneticPr fontId="1" type="noConversion"/>
  </si>
  <si>
    <t>P值</t>
    <phoneticPr fontId="1" type="noConversion"/>
  </si>
  <si>
    <t>双尾检验</t>
    <phoneticPr fontId="1" type="noConversion"/>
  </si>
  <si>
    <t>n</t>
    <phoneticPr fontId="1" type="noConversion"/>
  </si>
  <si>
    <t>=COUNT(Data)</t>
    <phoneticPr fontId="1" type="noConversion"/>
  </si>
  <si>
    <t>Mean</t>
    <phoneticPr fontId="1" type="noConversion"/>
  </si>
  <si>
    <t>=AVERAGE(Data)</t>
    <phoneticPr fontId="1" type="noConversion"/>
  </si>
  <si>
    <t>Std</t>
    <phoneticPr fontId="1" type="noConversion"/>
  </si>
  <si>
    <t>=STDEV(Data)</t>
    <phoneticPr fontId="1" type="noConversion"/>
  </si>
  <si>
    <t>HoMean</t>
    <phoneticPr fontId="1" type="noConversion"/>
  </si>
  <si>
    <t>a</t>
    <phoneticPr fontId="1" type="noConversion"/>
  </si>
  <si>
    <t>Se</t>
    <phoneticPr fontId="1" type="noConversion"/>
  </si>
  <si>
    <t>=Std/SQRT(n)</t>
    <phoneticPr fontId="1" type="noConversion"/>
  </si>
  <si>
    <t>df</t>
    <phoneticPr fontId="1" type="noConversion"/>
  </si>
  <si>
    <t>=n-1</t>
    <phoneticPr fontId="1" type="noConversion"/>
  </si>
  <si>
    <t>t</t>
    <phoneticPr fontId="1" type="noConversion"/>
  </si>
  <si>
    <t>=(Mean-HoMean)/Se</t>
    <phoneticPr fontId="1" type="noConversion"/>
  </si>
  <si>
    <t>p</t>
    <phoneticPr fontId="1" type="noConversion"/>
  </si>
  <si>
    <t>=IF(t&lt;0,TDIST(ABS(t),df,1),1-TDIST(t,df,1))</t>
    <phoneticPr fontId="1" type="noConversion"/>
  </si>
  <si>
    <t>=IF(t&gt;0,TDIST(t,df,1),1-TDIST(ABS(t),df,1))</t>
    <phoneticPr fontId="1" type="noConversion"/>
  </si>
  <si>
    <t>=</t>
    <phoneticPr fontId="1" type="noConversion"/>
  </si>
  <si>
    <t>=TDIST(ABS(t),df,2)</t>
    <phoneticPr fontId="1" type="noConversion"/>
  </si>
  <si>
    <t>=COUNT(D2:D13)</t>
    <phoneticPr fontId="1" type="noConversion"/>
  </si>
  <si>
    <t>=AVERAGE(D2:D13)</t>
    <phoneticPr fontId="1" type="noConversion"/>
  </si>
  <si>
    <t>=STDEV(D2:D13)</t>
    <phoneticPr fontId="1" type="noConversion"/>
  </si>
  <si>
    <t>Data</t>
  </si>
  <si>
    <t>Data</t>
    <phoneticPr fontId="1" type="noConversion"/>
  </si>
  <si>
    <t>Data</t>
    <phoneticPr fontId="1" type="noConversion"/>
  </si>
  <si>
    <t>MEANo</t>
  </si>
  <si>
    <t>MEANo</t>
    <phoneticPr fontId="1" type="noConversion"/>
  </si>
  <si>
    <t>t-检验: 成对双样本均值分析</t>
  </si>
  <si>
    <t>平均</t>
  </si>
  <si>
    <t>方差</t>
  </si>
  <si>
    <t>观测值</t>
  </si>
  <si>
    <t>泊松相关系数</t>
  </si>
  <si>
    <t>假设平均差</t>
  </si>
  <si>
    <t>df</t>
  </si>
  <si>
    <t>t Stat</t>
  </si>
  <si>
    <t>P(T&lt;=t) 单尾</t>
  </si>
  <si>
    <t>t 单尾临界</t>
  </si>
  <si>
    <t>P(T&lt;=t) 双尾</t>
  </si>
  <si>
    <t>t 双尾临界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</si>
</sst>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76" fontId="3" fillId="0" borderId="0" xfId="0" quotePrefix="1" applyNumberFormat="1" applyFont="1"/>
    <xf numFmtId="176" fontId="3" fillId="0" borderId="0" xfId="0" applyNumberFormat="1" applyFont="1"/>
    <xf numFmtId="0" fontId="2" fillId="0" borderId="0" xfId="0" applyFont="1" applyBorder="1" applyAlignment="1">
      <alignment horizontal="center"/>
    </xf>
    <xf numFmtId="0" fontId="3" fillId="0" borderId="0" xfId="0" applyFont="1"/>
    <xf numFmtId="0" fontId="3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 vertical="center" wrapText="1"/>
    </xf>
    <xf numFmtId="0" fontId="3" fillId="0" borderId="0" xfId="0" quotePrefix="1" applyFont="1" applyAlignment="1">
      <alignment horizontal="left"/>
    </xf>
    <xf numFmtId="176" fontId="3" fillId="0" borderId="0" xfId="0" quotePrefix="1" applyNumberFormat="1" applyFont="1" applyAlignment="1">
      <alignment horizontal="left"/>
    </xf>
    <xf numFmtId="176" fontId="3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1" xfId="0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Normal="100" workbookViewId="0">
      <selection activeCell="B1" sqref="B1"/>
    </sheetView>
  </sheetViews>
  <sheetFormatPr defaultRowHeight="12" x14ac:dyDescent="0.15"/>
  <cols>
    <col min="1" max="1" width="18.625" style="1" bestFit="1" customWidth="1"/>
    <col min="2" max="2" width="8" style="1" bestFit="1" customWidth="1"/>
    <col min="3" max="3" width="41.375" style="1" bestFit="1" customWidth="1"/>
    <col min="4" max="16384" width="9" style="1"/>
  </cols>
  <sheetData>
    <row r="1" spans="1:3" x14ac:dyDescent="0.15">
      <c r="A1" s="1" t="s">
        <v>0</v>
      </c>
      <c r="B1" s="1" t="s">
        <v>1</v>
      </c>
    </row>
    <row r="3" spans="1:3" x14ac:dyDescent="0.15">
      <c r="A3" s="1" t="s">
        <v>2</v>
      </c>
    </row>
    <row r="4" spans="1:3" x14ac:dyDescent="0.15">
      <c r="A4" s="2" t="s">
        <v>3</v>
      </c>
      <c r="B4" s="2" t="s">
        <v>17</v>
      </c>
      <c r="C4" s="3" t="s">
        <v>18</v>
      </c>
    </row>
    <row r="5" spans="1:3" x14ac:dyDescent="0.15">
      <c r="A5" s="2" t="s">
        <v>4</v>
      </c>
      <c r="B5" s="2" t="s">
        <v>19</v>
      </c>
      <c r="C5" s="3" t="s">
        <v>20</v>
      </c>
    </row>
    <row r="6" spans="1:3" x14ac:dyDescent="0.15">
      <c r="A6" s="1" t="s">
        <v>5</v>
      </c>
      <c r="B6" s="2"/>
    </row>
    <row r="7" spans="1:3" x14ac:dyDescent="0.15">
      <c r="A7" s="2" t="s">
        <v>6</v>
      </c>
      <c r="B7" s="2" t="s">
        <v>21</v>
      </c>
    </row>
    <row r="8" spans="1:3" x14ac:dyDescent="0.15">
      <c r="A8" s="2" t="s">
        <v>7</v>
      </c>
      <c r="B8" s="2" t="s">
        <v>22</v>
      </c>
    </row>
    <row r="9" spans="1:3" x14ac:dyDescent="0.15">
      <c r="A9" s="2" t="s">
        <v>8</v>
      </c>
      <c r="B9" s="2" t="s">
        <v>23</v>
      </c>
    </row>
    <row r="10" spans="1:3" x14ac:dyDescent="0.15">
      <c r="A10" s="4" t="s">
        <v>9</v>
      </c>
      <c r="B10" s="2"/>
    </row>
    <row r="11" spans="1:3" x14ac:dyDescent="0.15">
      <c r="A11" s="2" t="s">
        <v>10</v>
      </c>
      <c r="B11" s="2" t="s">
        <v>24</v>
      </c>
      <c r="C11" s="3" t="s">
        <v>25</v>
      </c>
    </row>
    <row r="12" spans="1:3" x14ac:dyDescent="0.15">
      <c r="A12" s="2" t="s">
        <v>11</v>
      </c>
      <c r="B12" s="2" t="s">
        <v>26</v>
      </c>
      <c r="C12" s="3" t="s">
        <v>27</v>
      </c>
    </row>
    <row r="13" spans="1:3" x14ac:dyDescent="0.15">
      <c r="A13" s="4" t="s">
        <v>12</v>
      </c>
      <c r="B13" s="2"/>
    </row>
    <row r="14" spans="1:3" x14ac:dyDescent="0.15">
      <c r="A14" s="5" t="s">
        <v>13</v>
      </c>
      <c r="B14" s="2"/>
    </row>
    <row r="15" spans="1:3" x14ac:dyDescent="0.15">
      <c r="A15" s="2" t="s">
        <v>14</v>
      </c>
      <c r="B15" s="2" t="s">
        <v>28</v>
      </c>
      <c r="C15" s="3" t="s">
        <v>29</v>
      </c>
    </row>
    <row r="16" spans="1:3" x14ac:dyDescent="0.15">
      <c r="A16" s="5" t="s">
        <v>15</v>
      </c>
      <c r="B16" s="2"/>
    </row>
    <row r="17" spans="1:3" x14ac:dyDescent="0.15">
      <c r="A17" s="2" t="s">
        <v>14</v>
      </c>
      <c r="B17" s="2" t="s">
        <v>28</v>
      </c>
      <c r="C17" s="3" t="s">
        <v>30</v>
      </c>
    </row>
    <row r="18" spans="1:3" x14ac:dyDescent="0.15">
      <c r="A18" s="5" t="s">
        <v>16</v>
      </c>
      <c r="B18" s="2"/>
    </row>
    <row r="19" spans="1:3" x14ac:dyDescent="0.15">
      <c r="A19" s="2" t="s">
        <v>14</v>
      </c>
      <c r="B19" s="2" t="s">
        <v>28</v>
      </c>
      <c r="C19" s="3" t="s"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Normal="100" workbookViewId="0">
      <selection activeCell="J25" sqref="J25"/>
    </sheetView>
  </sheetViews>
  <sheetFormatPr defaultRowHeight="12" x14ac:dyDescent="0.15"/>
  <cols>
    <col min="1" max="1" width="18.625" style="1" bestFit="1" customWidth="1"/>
    <col min="2" max="2" width="6.75" style="1" bestFit="1" customWidth="1"/>
    <col min="3" max="3" width="8.5" style="1" bestFit="1" customWidth="1"/>
    <col min="4" max="16384" width="9" style="1"/>
  </cols>
  <sheetData>
    <row r="1" spans="1:3" x14ac:dyDescent="0.15">
      <c r="A1" s="1" t="s">
        <v>0</v>
      </c>
      <c r="B1" s="1" t="s">
        <v>32</v>
      </c>
    </row>
    <row r="3" spans="1:3" x14ac:dyDescent="0.15">
      <c r="A3" s="1" t="s">
        <v>2</v>
      </c>
    </row>
    <row r="4" spans="1:3" x14ac:dyDescent="0.15">
      <c r="A4" s="2" t="s">
        <v>3</v>
      </c>
      <c r="B4" s="2" t="s">
        <v>17</v>
      </c>
      <c r="C4" s="3">
        <v>200</v>
      </c>
    </row>
    <row r="5" spans="1:3" x14ac:dyDescent="0.15">
      <c r="A5" s="2" t="s">
        <v>4</v>
      </c>
      <c r="B5" s="2" t="s">
        <v>19</v>
      </c>
      <c r="C5" s="3">
        <v>66</v>
      </c>
    </row>
    <row r="6" spans="1:3" x14ac:dyDescent="0.15">
      <c r="A6" s="1" t="s">
        <v>5</v>
      </c>
      <c r="B6" s="2"/>
    </row>
    <row r="7" spans="1:3" x14ac:dyDescent="0.15">
      <c r="A7" s="2" t="s">
        <v>6</v>
      </c>
      <c r="B7" s="2" t="s">
        <v>21</v>
      </c>
      <c r="C7" s="1">
        <v>70</v>
      </c>
    </row>
    <row r="8" spans="1:3" x14ac:dyDescent="0.15">
      <c r="A8" s="2" t="s">
        <v>7</v>
      </c>
      <c r="B8" s="2" t="s">
        <v>22</v>
      </c>
      <c r="C8" s="1">
        <v>0.05</v>
      </c>
    </row>
    <row r="9" spans="1:3" x14ac:dyDescent="0.15">
      <c r="A9" s="2" t="s">
        <v>8</v>
      </c>
      <c r="B9" s="2" t="s">
        <v>23</v>
      </c>
      <c r="C9" s="1">
        <v>30</v>
      </c>
    </row>
    <row r="10" spans="1:3" x14ac:dyDescent="0.15">
      <c r="A10" s="4" t="s">
        <v>9</v>
      </c>
      <c r="B10" s="2"/>
    </row>
    <row r="11" spans="1:3" x14ac:dyDescent="0.15">
      <c r="A11" s="2" t="s">
        <v>10</v>
      </c>
      <c r="B11" s="2" t="s">
        <v>24</v>
      </c>
      <c r="C11" s="6">
        <f>Std/SQRT(n)</f>
        <v>1.7757840777834144</v>
      </c>
    </row>
    <row r="12" spans="1:3" x14ac:dyDescent="0.15">
      <c r="A12" s="2" t="s">
        <v>11</v>
      </c>
      <c r="B12" s="2" t="s">
        <v>26</v>
      </c>
      <c r="C12" s="6">
        <f>(Mean-HoMean)/Se</f>
        <v>2.9564405186880625</v>
      </c>
    </row>
    <row r="13" spans="1:3" x14ac:dyDescent="0.15">
      <c r="A13" s="4" t="s">
        <v>12</v>
      </c>
      <c r="B13" s="2"/>
    </row>
    <row r="14" spans="1:3" x14ac:dyDescent="0.15">
      <c r="A14" s="5" t="s">
        <v>13</v>
      </c>
      <c r="B14" s="2"/>
    </row>
    <row r="15" spans="1:3" x14ac:dyDescent="0.15">
      <c r="A15" s="2" t="s">
        <v>14</v>
      </c>
      <c r="B15" s="2" t="s">
        <v>28</v>
      </c>
      <c r="C15" s="6" t="e">
        <f>NORMSDIST(z)</f>
        <v>#NAME?</v>
      </c>
    </row>
    <row r="16" spans="1:3" x14ac:dyDescent="0.15">
      <c r="A16" s="5" t="s">
        <v>15</v>
      </c>
      <c r="B16" s="2"/>
      <c r="C16" s="7"/>
    </row>
    <row r="17" spans="1:3" x14ac:dyDescent="0.15">
      <c r="A17" s="2" t="s">
        <v>14</v>
      </c>
      <c r="B17" s="2" t="s">
        <v>28</v>
      </c>
      <c r="C17" s="6" t="e">
        <f>1-NORMSDIST(z)</f>
        <v>#NAME?</v>
      </c>
    </row>
    <row r="18" spans="1:3" x14ac:dyDescent="0.15">
      <c r="A18" s="5" t="s">
        <v>16</v>
      </c>
      <c r="B18" s="2"/>
      <c r="C18" s="7"/>
    </row>
    <row r="19" spans="1:3" x14ac:dyDescent="0.15">
      <c r="A19" s="2" t="s">
        <v>14</v>
      </c>
      <c r="B19" s="2" t="s">
        <v>28</v>
      </c>
      <c r="C19" s="6" t="e">
        <f>IF(z&gt;0,2*(1-NORMSDIST(z)),2*NORMSDIST(z))</f>
        <v>#NAME?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zoomScaleNormal="100" workbookViewId="0">
      <selection activeCell="F26" sqref="F26"/>
    </sheetView>
  </sheetViews>
  <sheetFormatPr defaultRowHeight="12" x14ac:dyDescent="0.15"/>
  <cols>
    <col min="1" max="1" width="4" style="9" customWidth="1"/>
    <col min="2" max="2" width="18.625" style="9" bestFit="1" customWidth="1"/>
    <col min="3" max="3" width="6.75" style="9" bestFit="1" customWidth="1"/>
    <col min="4" max="4" width="41.375" style="9" bestFit="1" customWidth="1"/>
    <col min="5" max="16384" width="9" style="9"/>
  </cols>
  <sheetData>
    <row r="1" spans="1:4" x14ac:dyDescent="0.15">
      <c r="A1" s="8" t="s">
        <v>33</v>
      </c>
      <c r="B1" s="9" t="s">
        <v>0</v>
      </c>
      <c r="C1" s="9" t="s">
        <v>32</v>
      </c>
    </row>
    <row r="2" spans="1:4" x14ac:dyDescent="0.15">
      <c r="A2" s="10">
        <v>23</v>
      </c>
    </row>
    <row r="3" spans="1:4" x14ac:dyDescent="0.15">
      <c r="A3" s="10">
        <v>16</v>
      </c>
      <c r="B3" s="9" t="s">
        <v>2</v>
      </c>
    </row>
    <row r="4" spans="1:4" x14ac:dyDescent="0.15">
      <c r="A4" s="10">
        <v>14</v>
      </c>
      <c r="B4" s="2" t="s">
        <v>3</v>
      </c>
      <c r="C4" s="2" t="s">
        <v>17</v>
      </c>
      <c r="D4" s="3" t="s">
        <v>34</v>
      </c>
    </row>
    <row r="5" spans="1:4" x14ac:dyDescent="0.15">
      <c r="A5" s="10">
        <v>20</v>
      </c>
      <c r="B5" s="2" t="s">
        <v>4</v>
      </c>
      <c r="C5" s="2" t="s">
        <v>19</v>
      </c>
      <c r="D5" s="3" t="s">
        <v>35</v>
      </c>
    </row>
    <row r="6" spans="1:4" x14ac:dyDescent="0.15">
      <c r="A6" s="10">
        <v>27</v>
      </c>
      <c r="B6" s="9" t="s">
        <v>5</v>
      </c>
      <c r="C6" s="2"/>
    </row>
    <row r="7" spans="1:4" x14ac:dyDescent="0.15">
      <c r="A7" s="10">
        <v>19</v>
      </c>
      <c r="B7" s="2" t="s">
        <v>6</v>
      </c>
      <c r="C7" s="2" t="s">
        <v>21</v>
      </c>
      <c r="D7" s="4">
        <v>0</v>
      </c>
    </row>
    <row r="8" spans="1:4" x14ac:dyDescent="0.15">
      <c r="A8" s="10">
        <v>17</v>
      </c>
      <c r="B8" s="2" t="s">
        <v>7</v>
      </c>
      <c r="C8" s="2" t="s">
        <v>22</v>
      </c>
      <c r="D8" s="4">
        <v>0.05</v>
      </c>
    </row>
    <row r="9" spans="1:4" x14ac:dyDescent="0.15">
      <c r="A9" s="10">
        <v>17</v>
      </c>
      <c r="B9" s="2" t="s">
        <v>8</v>
      </c>
      <c r="C9" s="2" t="s">
        <v>23</v>
      </c>
      <c r="D9" s="3" t="s">
        <v>36</v>
      </c>
    </row>
    <row r="10" spans="1:4" x14ac:dyDescent="0.15">
      <c r="A10" s="10">
        <v>16</v>
      </c>
      <c r="B10" s="4" t="s">
        <v>9</v>
      </c>
      <c r="C10" s="2"/>
    </row>
    <row r="11" spans="1:4" x14ac:dyDescent="0.15">
      <c r="A11" s="10">
        <v>17</v>
      </c>
      <c r="B11" s="2" t="s">
        <v>10</v>
      </c>
      <c r="C11" s="2" t="s">
        <v>24</v>
      </c>
      <c r="D11" s="6" t="s">
        <v>37</v>
      </c>
    </row>
    <row r="12" spans="1:4" x14ac:dyDescent="0.15">
      <c r="A12" s="10">
        <v>14</v>
      </c>
      <c r="B12" s="2" t="s">
        <v>11</v>
      </c>
      <c r="C12" s="2" t="s">
        <v>26</v>
      </c>
      <c r="D12" s="6" t="s">
        <v>38</v>
      </c>
    </row>
    <row r="13" spans="1:4" x14ac:dyDescent="0.15">
      <c r="A13" s="10">
        <v>9</v>
      </c>
      <c r="B13" s="4" t="s">
        <v>12</v>
      </c>
      <c r="C13" s="2"/>
    </row>
    <row r="14" spans="1:4" x14ac:dyDescent="0.15">
      <c r="A14" s="10">
        <v>11</v>
      </c>
      <c r="B14" s="5" t="s">
        <v>13</v>
      </c>
      <c r="C14" s="2"/>
    </row>
    <row r="15" spans="1:4" x14ac:dyDescent="0.15">
      <c r="A15" s="10">
        <v>14</v>
      </c>
      <c r="B15" s="2" t="s">
        <v>14</v>
      </c>
      <c r="C15" s="2" t="s">
        <v>28</v>
      </c>
      <c r="D15" s="6" t="s">
        <v>39</v>
      </c>
    </row>
    <row r="16" spans="1:4" x14ac:dyDescent="0.15">
      <c r="A16" s="10">
        <v>11</v>
      </c>
      <c r="B16" s="5" t="s">
        <v>15</v>
      </c>
      <c r="C16" s="2"/>
      <c r="D16" s="7"/>
    </row>
    <row r="17" spans="1:4" x14ac:dyDescent="0.15">
      <c r="A17" s="10">
        <v>17</v>
      </c>
      <c r="B17" s="2" t="s">
        <v>14</v>
      </c>
      <c r="C17" s="2" t="s">
        <v>28</v>
      </c>
      <c r="D17" s="6" t="s">
        <v>40</v>
      </c>
    </row>
    <row r="18" spans="1:4" x14ac:dyDescent="0.15">
      <c r="A18" s="10">
        <v>13</v>
      </c>
      <c r="B18" s="5" t="s">
        <v>16</v>
      </c>
      <c r="C18" s="2"/>
      <c r="D18" s="7"/>
    </row>
    <row r="19" spans="1:4" x14ac:dyDescent="0.15">
      <c r="A19" s="10">
        <v>19</v>
      </c>
      <c r="B19" s="2" t="s">
        <v>14</v>
      </c>
      <c r="C19" s="2" t="s">
        <v>28</v>
      </c>
      <c r="D19" s="6" t="s">
        <v>31</v>
      </c>
    </row>
    <row r="20" spans="1:4" x14ac:dyDescent="0.15">
      <c r="A20" s="10">
        <v>17</v>
      </c>
    </row>
    <row r="21" spans="1:4" x14ac:dyDescent="0.15">
      <c r="A21" s="10">
        <v>20</v>
      </c>
    </row>
    <row r="22" spans="1:4" x14ac:dyDescent="0.15">
      <c r="A22" s="10">
        <v>20</v>
      </c>
    </row>
    <row r="23" spans="1:4" x14ac:dyDescent="0.15">
      <c r="A23" s="10">
        <v>16</v>
      </c>
    </row>
    <row r="24" spans="1:4" x14ac:dyDescent="0.15">
      <c r="A24" s="10">
        <v>16</v>
      </c>
    </row>
    <row r="25" spans="1:4" x14ac:dyDescent="0.15">
      <c r="A25" s="10">
        <v>11</v>
      </c>
    </row>
    <row r="26" spans="1:4" x14ac:dyDescent="0.15">
      <c r="A26" s="10">
        <v>24</v>
      </c>
    </row>
    <row r="27" spans="1:4" x14ac:dyDescent="0.15">
      <c r="A27" s="10">
        <v>21</v>
      </c>
    </row>
    <row r="28" spans="1:4" x14ac:dyDescent="0.15">
      <c r="A28" s="10">
        <v>27</v>
      </c>
    </row>
    <row r="29" spans="1:4" x14ac:dyDescent="0.15">
      <c r="A29" s="10">
        <v>5</v>
      </c>
    </row>
    <row r="30" spans="1:4" x14ac:dyDescent="0.15">
      <c r="A30" s="10">
        <v>17</v>
      </c>
    </row>
    <row r="31" spans="1:4" x14ac:dyDescent="0.15">
      <c r="A31" s="10">
        <v>20</v>
      </c>
    </row>
    <row r="32" spans="1:4" x14ac:dyDescent="0.15">
      <c r="A32" s="10">
        <v>16</v>
      </c>
    </row>
    <row r="33" spans="1:1" x14ac:dyDescent="0.15">
      <c r="A33" s="10">
        <v>17</v>
      </c>
    </row>
    <row r="34" spans="1:1" x14ac:dyDescent="0.15">
      <c r="A34" s="10">
        <v>16</v>
      </c>
    </row>
    <row r="35" spans="1:1" x14ac:dyDescent="0.15">
      <c r="A35" s="10">
        <v>16</v>
      </c>
    </row>
    <row r="36" spans="1:1" x14ac:dyDescent="0.15">
      <c r="A36" s="10">
        <v>14</v>
      </c>
    </row>
    <row r="37" spans="1:1" x14ac:dyDescent="0.15">
      <c r="A37" s="10">
        <v>22</v>
      </c>
    </row>
    <row r="38" spans="1:1" x14ac:dyDescent="0.15">
      <c r="A38" s="10">
        <v>13</v>
      </c>
    </row>
    <row r="39" spans="1:1" x14ac:dyDescent="0.15">
      <c r="A39" s="10">
        <v>14</v>
      </c>
    </row>
    <row r="40" spans="1:1" x14ac:dyDescent="0.15">
      <c r="A40" s="10">
        <v>26</v>
      </c>
    </row>
    <row r="41" spans="1:1" x14ac:dyDescent="0.15">
      <c r="A41" s="10">
        <v>19</v>
      </c>
    </row>
    <row r="42" spans="1:1" x14ac:dyDescent="0.15">
      <c r="A42" s="10">
        <v>20</v>
      </c>
    </row>
    <row r="43" spans="1:1" x14ac:dyDescent="0.15">
      <c r="A43" s="10">
        <v>16</v>
      </c>
    </row>
    <row r="44" spans="1:1" x14ac:dyDescent="0.15">
      <c r="A44" s="10">
        <v>15</v>
      </c>
    </row>
    <row r="45" spans="1:1" x14ac:dyDescent="0.15">
      <c r="A45" s="10">
        <v>9</v>
      </c>
    </row>
    <row r="46" spans="1:1" x14ac:dyDescent="0.15">
      <c r="A46" s="10">
        <v>17</v>
      </c>
    </row>
    <row r="47" spans="1:1" x14ac:dyDescent="0.15">
      <c r="A47" s="10">
        <v>8</v>
      </c>
    </row>
    <row r="48" spans="1:1" x14ac:dyDescent="0.15">
      <c r="A48" s="10">
        <v>19</v>
      </c>
    </row>
    <row r="49" spans="1:1" x14ac:dyDescent="0.15">
      <c r="A49" s="10">
        <v>14</v>
      </c>
    </row>
    <row r="50" spans="1:1" x14ac:dyDescent="0.15">
      <c r="A50" s="10">
        <v>8</v>
      </c>
    </row>
    <row r="51" spans="1:1" x14ac:dyDescent="0.15">
      <c r="A51" s="10">
        <v>19</v>
      </c>
    </row>
    <row r="52" spans="1:1" x14ac:dyDescent="0.15">
      <c r="A52" s="10">
        <v>22</v>
      </c>
    </row>
    <row r="53" spans="1:1" x14ac:dyDescent="0.15">
      <c r="A53" s="10">
        <v>21</v>
      </c>
    </row>
    <row r="54" spans="1:1" x14ac:dyDescent="0.15">
      <c r="A54" s="10">
        <v>0</v>
      </c>
    </row>
    <row r="55" spans="1:1" x14ac:dyDescent="0.15">
      <c r="A55" s="10">
        <v>9</v>
      </c>
    </row>
    <row r="56" spans="1:1" x14ac:dyDescent="0.15">
      <c r="A56" s="10">
        <v>3</v>
      </c>
    </row>
    <row r="57" spans="1:1" x14ac:dyDescent="0.15">
      <c r="A57" s="10">
        <v>20</v>
      </c>
    </row>
    <row r="58" spans="1:1" x14ac:dyDescent="0.15">
      <c r="A58" s="10">
        <v>14</v>
      </c>
    </row>
    <row r="59" spans="1:1" x14ac:dyDescent="0.15">
      <c r="A59" s="10">
        <v>6</v>
      </c>
    </row>
    <row r="60" spans="1:1" x14ac:dyDescent="0.15">
      <c r="A60" s="10">
        <v>11</v>
      </c>
    </row>
    <row r="61" spans="1:1" x14ac:dyDescent="0.15">
      <c r="A61" s="10">
        <v>12</v>
      </c>
    </row>
    <row r="62" spans="1:1" x14ac:dyDescent="0.15">
      <c r="A62" s="11">
        <v>20</v>
      </c>
    </row>
    <row r="63" spans="1:1" x14ac:dyDescent="0.15">
      <c r="A63" s="11">
        <v>9</v>
      </c>
    </row>
    <row r="64" spans="1:1" x14ac:dyDescent="0.15">
      <c r="A64" s="11">
        <v>12</v>
      </c>
    </row>
    <row r="65" spans="1:1" x14ac:dyDescent="0.15">
      <c r="A65" s="11">
        <v>20</v>
      </c>
    </row>
    <row r="66" spans="1:1" x14ac:dyDescent="0.15">
      <c r="A66" s="11">
        <v>10</v>
      </c>
    </row>
    <row r="67" spans="1:1" x14ac:dyDescent="0.15">
      <c r="A67" s="11">
        <v>16</v>
      </c>
    </row>
    <row r="68" spans="1:1" x14ac:dyDescent="0.15">
      <c r="A68" s="11">
        <v>10</v>
      </c>
    </row>
    <row r="69" spans="1:1" x14ac:dyDescent="0.15">
      <c r="A69" s="11">
        <v>19</v>
      </c>
    </row>
    <row r="70" spans="1:1" x14ac:dyDescent="0.15">
      <c r="A70" s="11">
        <v>13</v>
      </c>
    </row>
    <row r="71" spans="1:1" x14ac:dyDescent="0.15">
      <c r="A71" s="11">
        <v>15</v>
      </c>
    </row>
    <row r="72" spans="1:1" x14ac:dyDescent="0.15">
      <c r="A72" s="11">
        <v>14</v>
      </c>
    </row>
    <row r="73" spans="1:1" x14ac:dyDescent="0.15">
      <c r="A73" s="11">
        <v>13</v>
      </c>
    </row>
    <row r="74" spans="1:1" x14ac:dyDescent="0.15">
      <c r="A74" s="11">
        <v>25</v>
      </c>
    </row>
    <row r="75" spans="1:1" x14ac:dyDescent="0.15">
      <c r="A75" s="11">
        <v>14</v>
      </c>
    </row>
    <row r="76" spans="1:1" x14ac:dyDescent="0.15">
      <c r="A76" s="11">
        <v>9</v>
      </c>
    </row>
    <row r="77" spans="1:1" x14ac:dyDescent="0.15">
      <c r="A77" s="11">
        <v>16</v>
      </c>
    </row>
    <row r="78" spans="1:1" x14ac:dyDescent="0.15">
      <c r="A78" s="11">
        <v>8</v>
      </c>
    </row>
    <row r="79" spans="1:1" x14ac:dyDescent="0.15">
      <c r="A79" s="11">
        <v>16</v>
      </c>
    </row>
    <row r="80" spans="1:1" x14ac:dyDescent="0.15">
      <c r="A80" s="11">
        <v>7</v>
      </c>
    </row>
    <row r="81" spans="1:1" x14ac:dyDescent="0.15">
      <c r="A81" s="11">
        <v>8</v>
      </c>
    </row>
    <row r="82" spans="1:1" x14ac:dyDescent="0.15">
      <c r="A82" s="11">
        <v>5</v>
      </c>
    </row>
    <row r="83" spans="1:1" x14ac:dyDescent="0.15">
      <c r="A83" s="11">
        <v>13</v>
      </c>
    </row>
    <row r="84" spans="1:1" x14ac:dyDescent="0.15">
      <c r="A84" s="11">
        <v>9</v>
      </c>
    </row>
    <row r="85" spans="1:1" x14ac:dyDescent="0.15">
      <c r="A85" s="11">
        <v>16</v>
      </c>
    </row>
    <row r="86" spans="1:1" x14ac:dyDescent="0.15">
      <c r="A86" s="11">
        <v>19</v>
      </c>
    </row>
    <row r="87" spans="1:1" x14ac:dyDescent="0.15">
      <c r="A87" s="11">
        <v>14</v>
      </c>
    </row>
    <row r="88" spans="1:1" x14ac:dyDescent="0.15">
      <c r="A88" s="11">
        <v>29</v>
      </c>
    </row>
    <row r="89" spans="1:1" x14ac:dyDescent="0.15">
      <c r="A89" s="11">
        <v>18</v>
      </c>
    </row>
    <row r="90" spans="1:1" x14ac:dyDescent="0.15">
      <c r="A90" s="11">
        <v>14</v>
      </c>
    </row>
    <row r="91" spans="1:1" x14ac:dyDescent="0.15">
      <c r="A91" s="11">
        <v>18</v>
      </c>
    </row>
    <row r="92" spans="1:1" x14ac:dyDescent="0.15">
      <c r="A92" s="11">
        <v>12</v>
      </c>
    </row>
    <row r="93" spans="1:1" x14ac:dyDescent="0.15">
      <c r="A93" s="11">
        <v>10</v>
      </c>
    </row>
    <row r="94" spans="1:1" x14ac:dyDescent="0.15">
      <c r="A94" s="11">
        <v>26</v>
      </c>
    </row>
    <row r="95" spans="1:1" x14ac:dyDescent="0.15">
      <c r="A95" s="11">
        <v>17</v>
      </c>
    </row>
    <row r="96" spans="1:1" x14ac:dyDescent="0.15">
      <c r="A96" s="11">
        <v>8</v>
      </c>
    </row>
    <row r="97" spans="1:1" x14ac:dyDescent="0.15">
      <c r="A97" s="11">
        <v>16</v>
      </c>
    </row>
    <row r="98" spans="1:1" x14ac:dyDescent="0.15">
      <c r="A98" s="11">
        <v>27</v>
      </c>
    </row>
    <row r="99" spans="1:1" x14ac:dyDescent="0.15">
      <c r="A99" s="11">
        <v>7</v>
      </c>
    </row>
    <row r="100" spans="1:1" x14ac:dyDescent="0.15">
      <c r="A100" s="11">
        <v>15</v>
      </c>
    </row>
    <row r="101" spans="1:1" x14ac:dyDescent="0.15">
      <c r="A101" s="11">
        <v>13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zoomScaleNormal="100" workbookViewId="0">
      <selection activeCell="H23" sqref="H23"/>
    </sheetView>
  </sheetViews>
  <sheetFormatPr defaultRowHeight="12" x14ac:dyDescent="0.15"/>
  <cols>
    <col min="1" max="1" width="3.25" style="9" bestFit="1" customWidth="1"/>
    <col min="2" max="2" width="18.625" style="9" bestFit="1" customWidth="1"/>
    <col min="3" max="3" width="6.75" style="9" bestFit="1" customWidth="1"/>
    <col min="4" max="4" width="8.5" style="9" bestFit="1" customWidth="1"/>
    <col min="5" max="16384" width="9" style="9"/>
  </cols>
  <sheetData>
    <row r="1" spans="1:4" x14ac:dyDescent="0.15">
      <c r="A1" s="8" t="s">
        <v>33</v>
      </c>
      <c r="B1" s="9" t="s">
        <v>0</v>
      </c>
      <c r="C1" s="9" t="s">
        <v>32</v>
      </c>
    </row>
    <row r="2" spans="1:4" x14ac:dyDescent="0.15">
      <c r="A2" s="10">
        <v>23</v>
      </c>
    </row>
    <row r="3" spans="1:4" x14ac:dyDescent="0.15">
      <c r="A3" s="10">
        <v>16</v>
      </c>
      <c r="B3" s="9" t="s">
        <v>2</v>
      </c>
      <c r="D3" s="4"/>
    </row>
    <row r="4" spans="1:4" x14ac:dyDescent="0.15">
      <c r="A4" s="10">
        <v>14</v>
      </c>
      <c r="B4" s="2" t="s">
        <v>3</v>
      </c>
      <c r="C4" s="2" t="s">
        <v>17</v>
      </c>
      <c r="D4" s="12">
        <f>COUNT(A2:A101)</f>
        <v>100</v>
      </c>
    </row>
    <row r="5" spans="1:4" x14ac:dyDescent="0.15">
      <c r="A5" s="10">
        <v>20</v>
      </c>
      <c r="B5" s="2" t="s">
        <v>4</v>
      </c>
      <c r="C5" s="2" t="s">
        <v>19</v>
      </c>
      <c r="D5" s="12">
        <f>AVERAGE(A2:A101)</f>
        <v>15.24</v>
      </c>
    </row>
    <row r="6" spans="1:4" x14ac:dyDescent="0.15">
      <c r="A6" s="10">
        <v>27</v>
      </c>
      <c r="B6" s="9" t="s">
        <v>5</v>
      </c>
      <c r="C6" s="2"/>
      <c r="D6" s="4"/>
    </row>
    <row r="7" spans="1:4" x14ac:dyDescent="0.15">
      <c r="A7" s="10">
        <v>19</v>
      </c>
      <c r="B7" s="2" t="s">
        <v>6</v>
      </c>
      <c r="C7" s="2" t="s">
        <v>21</v>
      </c>
      <c r="D7" s="4">
        <v>0</v>
      </c>
    </row>
    <row r="8" spans="1:4" x14ac:dyDescent="0.15">
      <c r="A8" s="10">
        <v>17</v>
      </c>
      <c r="B8" s="2" t="s">
        <v>7</v>
      </c>
      <c r="C8" s="2" t="s">
        <v>22</v>
      </c>
      <c r="D8" s="4">
        <v>0.05</v>
      </c>
    </row>
    <row r="9" spans="1:4" x14ac:dyDescent="0.15">
      <c r="A9" s="10">
        <v>17</v>
      </c>
      <c r="B9" s="2" t="s">
        <v>8</v>
      </c>
      <c r="C9" s="2" t="s">
        <v>23</v>
      </c>
      <c r="D9" s="13">
        <f>STDEV(A2:A101)</f>
        <v>5.5942250165106477</v>
      </c>
    </row>
    <row r="10" spans="1:4" x14ac:dyDescent="0.15">
      <c r="A10" s="10">
        <v>16</v>
      </c>
      <c r="B10" s="4" t="s">
        <v>9</v>
      </c>
      <c r="C10" s="2"/>
      <c r="D10" s="4"/>
    </row>
    <row r="11" spans="1:4" x14ac:dyDescent="0.15">
      <c r="A11" s="10">
        <v>17</v>
      </c>
      <c r="B11" s="2" t="s">
        <v>10</v>
      </c>
      <c r="C11" s="2" t="s">
        <v>24</v>
      </c>
      <c r="D11" s="13">
        <f>Std/SQRT(n)</f>
        <v>1.7757840777834144</v>
      </c>
    </row>
    <row r="12" spans="1:4" x14ac:dyDescent="0.15">
      <c r="A12" s="10">
        <v>14</v>
      </c>
      <c r="B12" s="2" t="s">
        <v>11</v>
      </c>
      <c r="C12" s="2" t="s">
        <v>26</v>
      </c>
      <c r="D12" s="13">
        <f>(Mean-HoMean)/Se</f>
        <v>2.9564405186880625</v>
      </c>
    </row>
    <row r="13" spans="1:4" x14ac:dyDescent="0.15">
      <c r="A13" s="10">
        <v>9</v>
      </c>
      <c r="B13" s="4" t="s">
        <v>12</v>
      </c>
      <c r="C13" s="2"/>
      <c r="D13" s="4"/>
    </row>
    <row r="14" spans="1:4" x14ac:dyDescent="0.15">
      <c r="A14" s="10">
        <v>11</v>
      </c>
      <c r="B14" s="5" t="s">
        <v>13</v>
      </c>
      <c r="C14" s="2"/>
      <c r="D14" s="4"/>
    </row>
    <row r="15" spans="1:4" x14ac:dyDescent="0.15">
      <c r="A15" s="10">
        <v>14</v>
      </c>
      <c r="B15" s="2" t="s">
        <v>14</v>
      </c>
      <c r="C15" s="2" t="s">
        <v>28</v>
      </c>
      <c r="D15" s="13" t="e">
        <f>NORMSDIST(z)</f>
        <v>#NAME?</v>
      </c>
    </row>
    <row r="16" spans="1:4" x14ac:dyDescent="0.15">
      <c r="A16" s="10">
        <v>11</v>
      </c>
      <c r="B16" s="5" t="s">
        <v>15</v>
      </c>
      <c r="C16" s="2"/>
      <c r="D16" s="14"/>
    </row>
    <row r="17" spans="1:4" x14ac:dyDescent="0.15">
      <c r="A17" s="10">
        <v>17</v>
      </c>
      <c r="B17" s="2" t="s">
        <v>14</v>
      </c>
      <c r="C17" s="2" t="s">
        <v>28</v>
      </c>
      <c r="D17" s="13" t="e">
        <f>1-NORMSDIST(z)</f>
        <v>#NAME?</v>
      </c>
    </row>
    <row r="18" spans="1:4" x14ac:dyDescent="0.15">
      <c r="A18" s="10">
        <v>13</v>
      </c>
      <c r="B18" s="5" t="s">
        <v>16</v>
      </c>
      <c r="C18" s="2"/>
      <c r="D18" s="14"/>
    </row>
    <row r="19" spans="1:4" x14ac:dyDescent="0.15">
      <c r="A19" s="10">
        <v>19</v>
      </c>
      <c r="B19" s="2" t="s">
        <v>14</v>
      </c>
      <c r="C19" s="2" t="s">
        <v>28</v>
      </c>
      <c r="D19" s="13" t="e">
        <f>IF(z&gt;0,2*(1-NORMSDIST(z)),2*NORMSDIST(z))</f>
        <v>#NAME?</v>
      </c>
    </row>
    <row r="20" spans="1:4" x14ac:dyDescent="0.15">
      <c r="A20" s="10">
        <v>17</v>
      </c>
      <c r="D20" s="4"/>
    </row>
    <row r="21" spans="1:4" x14ac:dyDescent="0.15">
      <c r="A21" s="10">
        <v>20</v>
      </c>
      <c r="D21" s="4"/>
    </row>
    <row r="22" spans="1:4" x14ac:dyDescent="0.15">
      <c r="A22" s="10">
        <v>20</v>
      </c>
      <c r="D22" s="4"/>
    </row>
    <row r="23" spans="1:4" x14ac:dyDescent="0.15">
      <c r="A23" s="10">
        <v>16</v>
      </c>
      <c r="D23" s="4"/>
    </row>
    <row r="24" spans="1:4" x14ac:dyDescent="0.15">
      <c r="A24" s="10">
        <v>16</v>
      </c>
    </row>
    <row r="25" spans="1:4" x14ac:dyDescent="0.15">
      <c r="A25" s="10">
        <v>11</v>
      </c>
    </row>
    <row r="26" spans="1:4" x14ac:dyDescent="0.15">
      <c r="A26" s="10">
        <v>24</v>
      </c>
    </row>
    <row r="27" spans="1:4" x14ac:dyDescent="0.15">
      <c r="A27" s="10">
        <v>21</v>
      </c>
    </row>
    <row r="28" spans="1:4" x14ac:dyDescent="0.15">
      <c r="A28" s="10">
        <v>27</v>
      </c>
    </row>
    <row r="29" spans="1:4" x14ac:dyDescent="0.15">
      <c r="A29" s="10">
        <v>5</v>
      </c>
    </row>
    <row r="30" spans="1:4" x14ac:dyDescent="0.15">
      <c r="A30" s="10">
        <v>17</v>
      </c>
    </row>
    <row r="31" spans="1:4" x14ac:dyDescent="0.15">
      <c r="A31" s="10">
        <v>20</v>
      </c>
    </row>
    <row r="32" spans="1:4" x14ac:dyDescent="0.15">
      <c r="A32" s="10">
        <v>16</v>
      </c>
    </row>
    <row r="33" spans="1:1" x14ac:dyDescent="0.15">
      <c r="A33" s="10">
        <v>17</v>
      </c>
    </row>
    <row r="34" spans="1:1" x14ac:dyDescent="0.15">
      <c r="A34" s="10">
        <v>16</v>
      </c>
    </row>
    <row r="35" spans="1:1" x14ac:dyDescent="0.15">
      <c r="A35" s="10">
        <v>16</v>
      </c>
    </row>
    <row r="36" spans="1:1" x14ac:dyDescent="0.15">
      <c r="A36" s="10">
        <v>14</v>
      </c>
    </row>
    <row r="37" spans="1:1" x14ac:dyDescent="0.15">
      <c r="A37" s="10">
        <v>22</v>
      </c>
    </row>
    <row r="38" spans="1:1" x14ac:dyDescent="0.15">
      <c r="A38" s="10">
        <v>13</v>
      </c>
    </row>
    <row r="39" spans="1:1" x14ac:dyDescent="0.15">
      <c r="A39" s="10">
        <v>14</v>
      </c>
    </row>
    <row r="40" spans="1:1" x14ac:dyDescent="0.15">
      <c r="A40" s="10">
        <v>26</v>
      </c>
    </row>
    <row r="41" spans="1:1" x14ac:dyDescent="0.15">
      <c r="A41" s="10">
        <v>19</v>
      </c>
    </row>
    <row r="42" spans="1:1" x14ac:dyDescent="0.15">
      <c r="A42" s="10">
        <v>20</v>
      </c>
    </row>
    <row r="43" spans="1:1" x14ac:dyDescent="0.15">
      <c r="A43" s="10">
        <v>16</v>
      </c>
    </row>
    <row r="44" spans="1:1" x14ac:dyDescent="0.15">
      <c r="A44" s="10">
        <v>15</v>
      </c>
    </row>
    <row r="45" spans="1:1" x14ac:dyDescent="0.15">
      <c r="A45" s="10">
        <v>9</v>
      </c>
    </row>
    <row r="46" spans="1:1" x14ac:dyDescent="0.15">
      <c r="A46" s="10">
        <v>17</v>
      </c>
    </row>
    <row r="47" spans="1:1" x14ac:dyDescent="0.15">
      <c r="A47" s="10">
        <v>8</v>
      </c>
    </row>
    <row r="48" spans="1:1" x14ac:dyDescent="0.15">
      <c r="A48" s="10">
        <v>19</v>
      </c>
    </row>
    <row r="49" spans="1:1" x14ac:dyDescent="0.15">
      <c r="A49" s="10">
        <v>14</v>
      </c>
    </row>
    <row r="50" spans="1:1" x14ac:dyDescent="0.15">
      <c r="A50" s="10">
        <v>8</v>
      </c>
    </row>
    <row r="51" spans="1:1" x14ac:dyDescent="0.15">
      <c r="A51" s="10">
        <v>19</v>
      </c>
    </row>
    <row r="52" spans="1:1" x14ac:dyDescent="0.15">
      <c r="A52" s="10">
        <v>22</v>
      </c>
    </row>
    <row r="53" spans="1:1" x14ac:dyDescent="0.15">
      <c r="A53" s="10">
        <v>21</v>
      </c>
    </row>
    <row r="54" spans="1:1" x14ac:dyDescent="0.15">
      <c r="A54" s="10">
        <v>0</v>
      </c>
    </row>
    <row r="55" spans="1:1" x14ac:dyDescent="0.15">
      <c r="A55" s="10">
        <v>9</v>
      </c>
    </row>
    <row r="56" spans="1:1" x14ac:dyDescent="0.15">
      <c r="A56" s="10">
        <v>3</v>
      </c>
    </row>
    <row r="57" spans="1:1" x14ac:dyDescent="0.15">
      <c r="A57" s="10">
        <v>20</v>
      </c>
    </row>
    <row r="58" spans="1:1" x14ac:dyDescent="0.15">
      <c r="A58" s="10">
        <v>14</v>
      </c>
    </row>
    <row r="59" spans="1:1" x14ac:dyDescent="0.15">
      <c r="A59" s="10">
        <v>6</v>
      </c>
    </row>
    <row r="60" spans="1:1" x14ac:dyDescent="0.15">
      <c r="A60" s="10">
        <v>11</v>
      </c>
    </row>
    <row r="61" spans="1:1" x14ac:dyDescent="0.15">
      <c r="A61" s="10">
        <v>12</v>
      </c>
    </row>
    <row r="62" spans="1:1" x14ac:dyDescent="0.15">
      <c r="A62" s="11">
        <v>20</v>
      </c>
    </row>
    <row r="63" spans="1:1" x14ac:dyDescent="0.15">
      <c r="A63" s="11">
        <v>9</v>
      </c>
    </row>
    <row r="64" spans="1:1" x14ac:dyDescent="0.15">
      <c r="A64" s="11">
        <v>12</v>
      </c>
    </row>
    <row r="65" spans="1:1" x14ac:dyDescent="0.15">
      <c r="A65" s="11">
        <v>20</v>
      </c>
    </row>
    <row r="66" spans="1:1" x14ac:dyDescent="0.15">
      <c r="A66" s="11">
        <v>10</v>
      </c>
    </row>
    <row r="67" spans="1:1" x14ac:dyDescent="0.15">
      <c r="A67" s="11">
        <v>16</v>
      </c>
    </row>
    <row r="68" spans="1:1" x14ac:dyDescent="0.15">
      <c r="A68" s="11">
        <v>10</v>
      </c>
    </row>
    <row r="69" spans="1:1" x14ac:dyDescent="0.15">
      <c r="A69" s="11">
        <v>19</v>
      </c>
    </row>
    <row r="70" spans="1:1" x14ac:dyDescent="0.15">
      <c r="A70" s="11">
        <v>13</v>
      </c>
    </row>
    <row r="71" spans="1:1" x14ac:dyDescent="0.15">
      <c r="A71" s="11">
        <v>15</v>
      </c>
    </row>
    <row r="72" spans="1:1" x14ac:dyDescent="0.15">
      <c r="A72" s="11">
        <v>14</v>
      </c>
    </row>
    <row r="73" spans="1:1" x14ac:dyDescent="0.15">
      <c r="A73" s="11">
        <v>13</v>
      </c>
    </row>
    <row r="74" spans="1:1" x14ac:dyDescent="0.15">
      <c r="A74" s="11">
        <v>25</v>
      </c>
    </row>
    <row r="75" spans="1:1" x14ac:dyDescent="0.15">
      <c r="A75" s="11">
        <v>14</v>
      </c>
    </row>
    <row r="76" spans="1:1" x14ac:dyDescent="0.15">
      <c r="A76" s="11">
        <v>9</v>
      </c>
    </row>
    <row r="77" spans="1:1" x14ac:dyDescent="0.15">
      <c r="A77" s="11">
        <v>16</v>
      </c>
    </row>
    <row r="78" spans="1:1" x14ac:dyDescent="0.15">
      <c r="A78" s="11">
        <v>8</v>
      </c>
    </row>
    <row r="79" spans="1:1" x14ac:dyDescent="0.15">
      <c r="A79" s="11">
        <v>16</v>
      </c>
    </row>
    <row r="80" spans="1:1" x14ac:dyDescent="0.15">
      <c r="A80" s="11">
        <v>7</v>
      </c>
    </row>
    <row r="81" spans="1:1" x14ac:dyDescent="0.15">
      <c r="A81" s="11">
        <v>8</v>
      </c>
    </row>
    <row r="82" spans="1:1" x14ac:dyDescent="0.15">
      <c r="A82" s="11">
        <v>5</v>
      </c>
    </row>
    <row r="83" spans="1:1" x14ac:dyDescent="0.15">
      <c r="A83" s="11">
        <v>13</v>
      </c>
    </row>
    <row r="84" spans="1:1" x14ac:dyDescent="0.15">
      <c r="A84" s="11">
        <v>9</v>
      </c>
    </row>
    <row r="85" spans="1:1" x14ac:dyDescent="0.15">
      <c r="A85" s="11">
        <v>16</v>
      </c>
    </row>
    <row r="86" spans="1:1" x14ac:dyDescent="0.15">
      <c r="A86" s="11">
        <v>19</v>
      </c>
    </row>
    <row r="87" spans="1:1" x14ac:dyDescent="0.15">
      <c r="A87" s="11">
        <v>14</v>
      </c>
    </row>
    <row r="88" spans="1:1" x14ac:dyDescent="0.15">
      <c r="A88" s="11">
        <v>29</v>
      </c>
    </row>
    <row r="89" spans="1:1" x14ac:dyDescent="0.15">
      <c r="A89" s="11">
        <v>18</v>
      </c>
    </row>
    <row r="90" spans="1:1" x14ac:dyDescent="0.15">
      <c r="A90" s="11">
        <v>14</v>
      </c>
    </row>
    <row r="91" spans="1:1" x14ac:dyDescent="0.15">
      <c r="A91" s="11">
        <v>18</v>
      </c>
    </row>
    <row r="92" spans="1:1" x14ac:dyDescent="0.15">
      <c r="A92" s="11">
        <v>12</v>
      </c>
    </row>
    <row r="93" spans="1:1" x14ac:dyDescent="0.15">
      <c r="A93" s="11">
        <v>10</v>
      </c>
    </row>
    <row r="94" spans="1:1" x14ac:dyDescent="0.15">
      <c r="A94" s="11">
        <v>26</v>
      </c>
    </row>
    <row r="95" spans="1:1" x14ac:dyDescent="0.15">
      <c r="A95" s="11">
        <v>17</v>
      </c>
    </row>
    <row r="96" spans="1:1" x14ac:dyDescent="0.15">
      <c r="A96" s="11">
        <v>8</v>
      </c>
    </row>
    <row r="97" spans="1:1" x14ac:dyDescent="0.15">
      <c r="A97" s="11">
        <v>16</v>
      </c>
    </row>
    <row r="98" spans="1:1" x14ac:dyDescent="0.15">
      <c r="A98" s="11">
        <v>27</v>
      </c>
    </row>
    <row r="99" spans="1:1" x14ac:dyDescent="0.15">
      <c r="A99" s="11">
        <v>7</v>
      </c>
    </row>
    <row r="100" spans="1:1" x14ac:dyDescent="0.15">
      <c r="A100" s="11">
        <v>15</v>
      </c>
    </row>
    <row r="101" spans="1:1" x14ac:dyDescent="0.15">
      <c r="A101" s="11">
        <v>13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zoomScaleNormal="100" workbookViewId="0">
      <selection activeCell="B1" sqref="B1"/>
    </sheetView>
  </sheetViews>
  <sheetFormatPr defaultRowHeight="12" x14ac:dyDescent="0.15"/>
  <cols>
    <col min="1" max="1" width="18.625" style="1" bestFit="1" customWidth="1"/>
    <col min="2" max="2" width="6.75" style="1" bestFit="1" customWidth="1"/>
    <col min="3" max="3" width="42.25" style="1" customWidth="1"/>
    <col min="4" max="16384" width="9" style="1"/>
  </cols>
  <sheetData>
    <row r="1" spans="1:3" x14ac:dyDescent="0.15">
      <c r="A1" s="1" t="s">
        <v>41</v>
      </c>
      <c r="B1" s="1" t="s">
        <v>42</v>
      </c>
    </row>
    <row r="3" spans="1:3" x14ac:dyDescent="0.15">
      <c r="A3" s="1" t="s">
        <v>43</v>
      </c>
    </row>
    <row r="4" spans="1:3" x14ac:dyDescent="0.15">
      <c r="A4" s="2" t="s">
        <v>44</v>
      </c>
      <c r="B4" s="1" t="s">
        <v>59</v>
      </c>
      <c r="C4" s="3" t="s">
        <v>60</v>
      </c>
    </row>
    <row r="5" spans="1:3" x14ac:dyDescent="0.15">
      <c r="A5" s="2" t="s">
        <v>45</v>
      </c>
      <c r="B5" s="1" t="s">
        <v>61</v>
      </c>
      <c r="C5" s="3" t="s">
        <v>62</v>
      </c>
    </row>
    <row r="6" spans="1:3" x14ac:dyDescent="0.15">
      <c r="A6" s="2" t="s">
        <v>46</v>
      </c>
      <c r="B6" s="1" t="s">
        <v>63</v>
      </c>
      <c r="C6" s="3" t="s">
        <v>64</v>
      </c>
    </row>
    <row r="7" spans="1:3" x14ac:dyDescent="0.15">
      <c r="A7" s="1" t="s">
        <v>47</v>
      </c>
    </row>
    <row r="8" spans="1:3" x14ac:dyDescent="0.15">
      <c r="A8" s="2" t="s">
        <v>48</v>
      </c>
      <c r="B8" s="1" t="s">
        <v>65</v>
      </c>
    </row>
    <row r="9" spans="1:3" x14ac:dyDescent="0.15">
      <c r="A9" s="2" t="s">
        <v>49</v>
      </c>
      <c r="B9" s="1" t="s">
        <v>66</v>
      </c>
    </row>
    <row r="10" spans="1:3" x14ac:dyDescent="0.15">
      <c r="A10" s="1" t="s">
        <v>50</v>
      </c>
    </row>
    <row r="11" spans="1:3" x14ac:dyDescent="0.15">
      <c r="A11" s="2" t="s">
        <v>51</v>
      </c>
      <c r="B11" s="1" t="s">
        <v>67</v>
      </c>
      <c r="C11" s="3" t="s">
        <v>68</v>
      </c>
    </row>
    <row r="12" spans="1:3" x14ac:dyDescent="0.15">
      <c r="A12" s="2"/>
      <c r="B12" s="1" t="s">
        <v>69</v>
      </c>
      <c r="C12" s="3" t="s">
        <v>70</v>
      </c>
    </row>
    <row r="13" spans="1:3" x14ac:dyDescent="0.15">
      <c r="A13" s="2" t="s">
        <v>52</v>
      </c>
      <c r="B13" s="1" t="s">
        <v>71</v>
      </c>
      <c r="C13" s="3" t="s">
        <v>72</v>
      </c>
    </row>
    <row r="14" spans="1:3" x14ac:dyDescent="0.15">
      <c r="A14" s="1" t="s">
        <v>53</v>
      </c>
    </row>
    <row r="15" spans="1:3" x14ac:dyDescent="0.15">
      <c r="A15" s="5" t="s">
        <v>54</v>
      </c>
    </row>
    <row r="16" spans="1:3" x14ac:dyDescent="0.15">
      <c r="A16" s="2" t="s">
        <v>55</v>
      </c>
      <c r="B16" s="1" t="s">
        <v>73</v>
      </c>
      <c r="C16" s="3" t="s">
        <v>74</v>
      </c>
    </row>
    <row r="17" spans="1:3" x14ac:dyDescent="0.15">
      <c r="A17" s="5" t="s">
        <v>56</v>
      </c>
    </row>
    <row r="18" spans="1:3" x14ac:dyDescent="0.15">
      <c r="A18" s="2" t="s">
        <v>57</v>
      </c>
      <c r="B18" s="1" t="s">
        <v>73</v>
      </c>
      <c r="C18" s="3" t="s">
        <v>75</v>
      </c>
    </row>
    <row r="19" spans="1:3" x14ac:dyDescent="0.15">
      <c r="A19" s="5" t="s">
        <v>58</v>
      </c>
    </row>
    <row r="20" spans="1:3" x14ac:dyDescent="0.15">
      <c r="A20" s="2" t="s">
        <v>57</v>
      </c>
      <c r="B20" s="1" t="s">
        <v>73</v>
      </c>
      <c r="C20" s="3" t="s">
        <v>77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zoomScaleNormal="100" workbookViewId="0">
      <selection activeCell="B1" sqref="B1"/>
    </sheetView>
  </sheetViews>
  <sheetFormatPr defaultRowHeight="12" x14ac:dyDescent="0.15"/>
  <cols>
    <col min="1" max="1" width="18.625" style="1" bestFit="1" customWidth="1"/>
    <col min="2" max="2" width="6.75" style="1" bestFit="1" customWidth="1"/>
    <col min="3" max="3" width="11.25" style="1" bestFit="1" customWidth="1"/>
    <col min="4" max="16384" width="9" style="1"/>
  </cols>
  <sheetData>
    <row r="1" spans="1:3" x14ac:dyDescent="0.15">
      <c r="A1" s="1" t="s">
        <v>41</v>
      </c>
      <c r="B1" s="1" t="s">
        <v>42</v>
      </c>
    </row>
    <row r="3" spans="1:3" x14ac:dyDescent="0.15">
      <c r="A3" s="1" t="s">
        <v>43</v>
      </c>
    </row>
    <row r="4" spans="1:3" x14ac:dyDescent="0.15">
      <c r="A4" s="2" t="s">
        <v>44</v>
      </c>
      <c r="B4" s="1" t="s">
        <v>59</v>
      </c>
      <c r="C4" s="3">
        <v>36</v>
      </c>
    </row>
    <row r="5" spans="1:3" x14ac:dyDescent="0.15">
      <c r="A5" s="2" t="s">
        <v>45</v>
      </c>
      <c r="B5" s="1" t="s">
        <v>61</v>
      </c>
      <c r="C5" s="3">
        <v>27500</v>
      </c>
    </row>
    <row r="6" spans="1:3" x14ac:dyDescent="0.15">
      <c r="A6" s="2" t="s">
        <v>46</v>
      </c>
      <c r="B6" s="1" t="s">
        <v>63</v>
      </c>
      <c r="C6" s="3">
        <v>8400</v>
      </c>
    </row>
    <row r="7" spans="1:3" x14ac:dyDescent="0.15">
      <c r="A7" s="1" t="s">
        <v>47</v>
      </c>
    </row>
    <row r="8" spans="1:3" x14ac:dyDescent="0.15">
      <c r="A8" s="2" t="s">
        <v>48</v>
      </c>
      <c r="B8" s="1" t="s">
        <v>65</v>
      </c>
      <c r="C8" s="1">
        <v>32000</v>
      </c>
    </row>
    <row r="9" spans="1:3" x14ac:dyDescent="0.15">
      <c r="A9" s="2" t="s">
        <v>49</v>
      </c>
      <c r="B9" s="1" t="s">
        <v>66</v>
      </c>
      <c r="C9" s="1">
        <v>0.05</v>
      </c>
    </row>
    <row r="10" spans="1:3" x14ac:dyDescent="0.15">
      <c r="A10" s="1" t="s">
        <v>50</v>
      </c>
    </row>
    <row r="11" spans="1:3" x14ac:dyDescent="0.15">
      <c r="A11" s="2" t="s">
        <v>51</v>
      </c>
      <c r="B11" s="1" t="s">
        <v>67</v>
      </c>
      <c r="C11" s="3">
        <f>Std/SQRT(n)</f>
        <v>1.7757840777834144</v>
      </c>
    </row>
    <row r="12" spans="1:3" x14ac:dyDescent="0.15">
      <c r="A12" s="2"/>
      <c r="B12" s="1" t="s">
        <v>69</v>
      </c>
      <c r="C12" s="3">
        <f>n-1</f>
        <v>11</v>
      </c>
    </row>
    <row r="13" spans="1:3" x14ac:dyDescent="0.15">
      <c r="A13" s="2" t="s">
        <v>52</v>
      </c>
      <c r="B13" s="1" t="s">
        <v>71</v>
      </c>
      <c r="C13" s="6">
        <f>(Mean-HoMean)/Se</f>
        <v>2.9564405186880625</v>
      </c>
    </row>
    <row r="14" spans="1:3" x14ac:dyDescent="0.15">
      <c r="A14" s="1" t="s">
        <v>53</v>
      </c>
    </row>
    <row r="15" spans="1:3" x14ac:dyDescent="0.15">
      <c r="A15" s="5" t="s">
        <v>54</v>
      </c>
    </row>
    <row r="16" spans="1:3" x14ac:dyDescent="0.15">
      <c r="A16" s="2" t="s">
        <v>55</v>
      </c>
      <c r="B16" s="1" t="s">
        <v>73</v>
      </c>
      <c r="C16" s="6">
        <f>IF(t&lt;0,TDIST(ABS(t),df,1),1-TDIST(t,df,1))</f>
        <v>0.99347093210863713</v>
      </c>
    </row>
    <row r="17" spans="1:3" x14ac:dyDescent="0.15">
      <c r="A17" s="5" t="s">
        <v>56</v>
      </c>
      <c r="C17" s="7"/>
    </row>
    <row r="18" spans="1:3" x14ac:dyDescent="0.15">
      <c r="A18" s="2" t="s">
        <v>57</v>
      </c>
      <c r="B18" s="1" t="s">
        <v>73</v>
      </c>
      <c r="C18" s="6">
        <f>IF(t&gt;0,TDIST(t,df,1),1-TDIST(ABS(t),df,1))</f>
        <v>6.5290678913628945E-3</v>
      </c>
    </row>
    <row r="19" spans="1:3" x14ac:dyDescent="0.15">
      <c r="A19" s="5" t="s">
        <v>58</v>
      </c>
    </row>
    <row r="20" spans="1:3" x14ac:dyDescent="0.15">
      <c r="A20" s="2" t="s">
        <v>57</v>
      </c>
      <c r="B20" s="1" t="s">
        <v>73</v>
      </c>
      <c r="C20" s="6">
        <f>TDIST(ABS(t),df,2)</f>
        <v>1.3058135782725789E-2</v>
      </c>
    </row>
    <row r="27" spans="1:3" x14ac:dyDescent="0.15">
      <c r="C27" s="1" t="s">
        <v>76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activeCell="B1" sqref="B1"/>
    </sheetView>
  </sheetViews>
  <sheetFormatPr defaultRowHeight="12" x14ac:dyDescent="0.15"/>
  <cols>
    <col min="1" max="1" width="20.5" style="1" bestFit="1" customWidth="1"/>
    <col min="2" max="2" width="7.5" style="1" bestFit="1" customWidth="1"/>
    <col min="3" max="3" width="46.875" style="1" bestFit="1" customWidth="1"/>
    <col min="4" max="4" width="5.625" style="1" bestFit="1" customWidth="1"/>
    <col min="5" max="16384" width="9" style="1"/>
  </cols>
  <sheetData>
    <row r="1" spans="1:4" x14ac:dyDescent="0.15">
      <c r="A1" s="1" t="s">
        <v>41</v>
      </c>
      <c r="B1" s="1" t="s">
        <v>42</v>
      </c>
      <c r="D1" s="5" t="s">
        <v>82</v>
      </c>
    </row>
    <row r="2" spans="1:4" x14ac:dyDescent="0.15">
      <c r="D2" s="5">
        <v>502</v>
      </c>
    </row>
    <row r="3" spans="1:4" x14ac:dyDescent="0.15">
      <c r="A3" s="1" t="s">
        <v>43</v>
      </c>
      <c r="D3" s="5">
        <v>496</v>
      </c>
    </row>
    <row r="4" spans="1:4" x14ac:dyDescent="0.15">
      <c r="A4" s="2" t="s">
        <v>44</v>
      </c>
      <c r="B4" s="1" t="s">
        <v>59</v>
      </c>
      <c r="C4" s="3" t="s">
        <v>78</v>
      </c>
      <c r="D4" s="5">
        <v>510</v>
      </c>
    </row>
    <row r="5" spans="1:4" x14ac:dyDescent="0.15">
      <c r="A5" s="2" t="s">
        <v>45</v>
      </c>
      <c r="B5" s="1" t="s">
        <v>61</v>
      </c>
      <c r="C5" s="3" t="s">
        <v>79</v>
      </c>
      <c r="D5" s="5">
        <v>508</v>
      </c>
    </row>
    <row r="6" spans="1:4" x14ac:dyDescent="0.15">
      <c r="A6" s="2" t="s">
        <v>46</v>
      </c>
      <c r="B6" s="1" t="s">
        <v>63</v>
      </c>
      <c r="C6" s="3" t="s">
        <v>80</v>
      </c>
      <c r="D6" s="5">
        <v>506</v>
      </c>
    </row>
    <row r="7" spans="1:4" x14ac:dyDescent="0.15">
      <c r="A7" s="1" t="s">
        <v>47</v>
      </c>
      <c r="D7" s="5">
        <v>498</v>
      </c>
    </row>
    <row r="8" spans="1:4" x14ac:dyDescent="0.15">
      <c r="A8" s="2" t="s">
        <v>48</v>
      </c>
      <c r="B8" s="1" t="s">
        <v>65</v>
      </c>
      <c r="C8" s="4">
        <v>500</v>
      </c>
      <c r="D8" s="5">
        <v>512</v>
      </c>
    </row>
    <row r="9" spans="1:4" x14ac:dyDescent="0.15">
      <c r="A9" s="2" t="s">
        <v>49</v>
      </c>
      <c r="B9" s="1" t="s">
        <v>66</v>
      </c>
      <c r="C9" s="4">
        <v>0.05</v>
      </c>
      <c r="D9" s="5">
        <v>497</v>
      </c>
    </row>
    <row r="10" spans="1:4" x14ac:dyDescent="0.15">
      <c r="A10" s="1" t="s">
        <v>50</v>
      </c>
      <c r="D10" s="5">
        <v>515</v>
      </c>
    </row>
    <row r="11" spans="1:4" x14ac:dyDescent="0.15">
      <c r="A11" s="2" t="s">
        <v>51</v>
      </c>
      <c r="B11" s="1" t="s">
        <v>67</v>
      </c>
      <c r="C11" s="3" t="s">
        <v>68</v>
      </c>
      <c r="D11" s="5">
        <v>503</v>
      </c>
    </row>
    <row r="12" spans="1:4" x14ac:dyDescent="0.15">
      <c r="A12" s="2"/>
      <c r="B12" s="1" t="s">
        <v>69</v>
      </c>
      <c r="C12" s="3" t="s">
        <v>70</v>
      </c>
      <c r="D12" s="5">
        <v>510</v>
      </c>
    </row>
    <row r="13" spans="1:4" x14ac:dyDescent="0.15">
      <c r="A13" s="2" t="s">
        <v>52</v>
      </c>
      <c r="B13" s="1" t="s">
        <v>71</v>
      </c>
      <c r="C13" s="3" t="s">
        <v>72</v>
      </c>
      <c r="D13" s="5">
        <v>506</v>
      </c>
    </row>
    <row r="14" spans="1:4" x14ac:dyDescent="0.15">
      <c r="A14" s="1" t="s">
        <v>53</v>
      </c>
    </row>
    <row r="15" spans="1:4" x14ac:dyDescent="0.15">
      <c r="A15" s="5" t="s">
        <v>54</v>
      </c>
    </row>
    <row r="16" spans="1:4" x14ac:dyDescent="0.15">
      <c r="A16" s="2" t="s">
        <v>55</v>
      </c>
      <c r="B16" s="1" t="s">
        <v>73</v>
      </c>
      <c r="C16" s="3" t="s">
        <v>74</v>
      </c>
    </row>
    <row r="17" spans="1:3" x14ac:dyDescent="0.15">
      <c r="A17" s="5" t="s">
        <v>56</v>
      </c>
    </row>
    <row r="18" spans="1:3" x14ac:dyDescent="0.15">
      <c r="A18" s="2" t="s">
        <v>57</v>
      </c>
      <c r="B18" s="1" t="s">
        <v>73</v>
      </c>
      <c r="C18" s="3" t="s">
        <v>75</v>
      </c>
    </row>
    <row r="19" spans="1:3" x14ac:dyDescent="0.15">
      <c r="A19" s="5" t="s">
        <v>58</v>
      </c>
    </row>
    <row r="20" spans="1:3" x14ac:dyDescent="0.15">
      <c r="A20" s="2" t="s">
        <v>57</v>
      </c>
      <c r="B20" s="1" t="s">
        <v>73</v>
      </c>
      <c r="C20" s="3" t="s">
        <v>77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Normal="100" workbookViewId="0">
      <selection activeCell="I26" sqref="I26"/>
    </sheetView>
  </sheetViews>
  <sheetFormatPr defaultRowHeight="12" x14ac:dyDescent="0.15"/>
  <cols>
    <col min="1" max="1" width="18.625" style="1" bestFit="1" customWidth="1"/>
    <col min="2" max="2" width="6.75" style="1" bestFit="1" customWidth="1"/>
    <col min="3" max="3" width="7.625" style="1" bestFit="1" customWidth="1"/>
    <col min="4" max="4" width="5" style="1" bestFit="1" customWidth="1"/>
    <col min="5" max="16384" width="9" style="1"/>
  </cols>
  <sheetData>
    <row r="1" spans="1:4" x14ac:dyDescent="0.15">
      <c r="A1" s="1" t="s">
        <v>41</v>
      </c>
      <c r="B1" s="1" t="s">
        <v>42</v>
      </c>
      <c r="D1" s="5" t="s">
        <v>82</v>
      </c>
    </row>
    <row r="2" spans="1:4" x14ac:dyDescent="0.15">
      <c r="D2" s="5">
        <v>502</v>
      </c>
    </row>
    <row r="3" spans="1:4" x14ac:dyDescent="0.15">
      <c r="A3" s="1" t="s">
        <v>43</v>
      </c>
      <c r="C3" s="4"/>
      <c r="D3" s="5">
        <v>496</v>
      </c>
    </row>
    <row r="4" spans="1:4" x14ac:dyDescent="0.15">
      <c r="A4" s="2" t="s">
        <v>44</v>
      </c>
      <c r="B4" s="1" t="s">
        <v>59</v>
      </c>
      <c r="C4" s="12">
        <f>COUNT(D2:D13)</f>
        <v>12</v>
      </c>
      <c r="D4" s="5">
        <v>510</v>
      </c>
    </row>
    <row r="5" spans="1:4" x14ac:dyDescent="0.15">
      <c r="A5" s="2" t="s">
        <v>45</v>
      </c>
      <c r="B5" s="1" t="s">
        <v>61</v>
      </c>
      <c r="C5" s="12">
        <f>AVERAGE(D2:D13)</f>
        <v>505.25</v>
      </c>
      <c r="D5" s="5">
        <v>508</v>
      </c>
    </row>
    <row r="6" spans="1:4" x14ac:dyDescent="0.15">
      <c r="A6" s="2" t="s">
        <v>46</v>
      </c>
      <c r="B6" s="1" t="s">
        <v>63</v>
      </c>
      <c r="C6" s="13">
        <f>STDEV(D2:D13)</f>
        <v>6.1514964919854336</v>
      </c>
      <c r="D6" s="5">
        <v>506</v>
      </c>
    </row>
    <row r="7" spans="1:4" x14ac:dyDescent="0.15">
      <c r="A7" s="1" t="s">
        <v>47</v>
      </c>
      <c r="C7" s="4"/>
      <c r="D7" s="5">
        <v>498</v>
      </c>
    </row>
    <row r="8" spans="1:4" x14ac:dyDescent="0.15">
      <c r="A8" s="2" t="s">
        <v>48</v>
      </c>
      <c r="B8" s="1" t="s">
        <v>65</v>
      </c>
      <c r="C8" s="4">
        <v>500</v>
      </c>
      <c r="D8" s="5">
        <v>512</v>
      </c>
    </row>
    <row r="9" spans="1:4" x14ac:dyDescent="0.15">
      <c r="A9" s="2" t="s">
        <v>49</v>
      </c>
      <c r="B9" s="1" t="s">
        <v>66</v>
      </c>
      <c r="C9" s="4">
        <v>0.05</v>
      </c>
      <c r="D9" s="5">
        <v>497</v>
      </c>
    </row>
    <row r="10" spans="1:4" x14ac:dyDescent="0.15">
      <c r="A10" s="1" t="s">
        <v>50</v>
      </c>
      <c r="C10" s="4"/>
      <c r="D10" s="5">
        <v>515</v>
      </c>
    </row>
    <row r="11" spans="1:4" x14ac:dyDescent="0.15">
      <c r="A11" s="2" t="s">
        <v>51</v>
      </c>
      <c r="B11" s="1" t="s">
        <v>67</v>
      </c>
      <c r="C11" s="13">
        <f>Std/SQRT(n)</f>
        <v>1.7757840777834144</v>
      </c>
      <c r="D11" s="5">
        <v>503</v>
      </c>
    </row>
    <row r="12" spans="1:4" x14ac:dyDescent="0.15">
      <c r="A12" s="2"/>
      <c r="B12" s="1" t="s">
        <v>69</v>
      </c>
      <c r="C12" s="12">
        <f>n-1</f>
        <v>11</v>
      </c>
      <c r="D12" s="5">
        <v>510</v>
      </c>
    </row>
    <row r="13" spans="1:4" x14ac:dyDescent="0.15">
      <c r="A13" s="2" t="s">
        <v>52</v>
      </c>
      <c r="B13" s="1" t="s">
        <v>71</v>
      </c>
      <c r="C13" s="13">
        <f>(Mean-HoMean)/Se</f>
        <v>2.9564405186880625</v>
      </c>
      <c r="D13" s="5">
        <v>506</v>
      </c>
    </row>
    <row r="14" spans="1:4" x14ac:dyDescent="0.15">
      <c r="A14" s="1" t="s">
        <v>53</v>
      </c>
      <c r="C14" s="14"/>
    </row>
    <row r="15" spans="1:4" x14ac:dyDescent="0.15">
      <c r="A15" s="5" t="s">
        <v>54</v>
      </c>
      <c r="C15" s="14"/>
    </row>
    <row r="16" spans="1:4" x14ac:dyDescent="0.15">
      <c r="A16" s="2" t="s">
        <v>55</v>
      </c>
      <c r="B16" s="1" t="s">
        <v>73</v>
      </c>
      <c r="C16" s="13">
        <f>IF(t&lt;0,TDIST(ABS(t),df,1),1-TDIST(t,df,1))</f>
        <v>0.99347093210863713</v>
      </c>
    </row>
    <row r="17" spans="1:3" x14ac:dyDescent="0.15">
      <c r="A17" s="5" t="s">
        <v>56</v>
      </c>
      <c r="C17" s="14"/>
    </row>
    <row r="18" spans="1:3" x14ac:dyDescent="0.15">
      <c r="A18" s="2" t="s">
        <v>57</v>
      </c>
      <c r="B18" s="1" t="s">
        <v>73</v>
      </c>
      <c r="C18" s="13">
        <f>IF(t&gt;0,TDIST(t,df,1),1-TDIST(ABS(t),df,1))</f>
        <v>6.5290678913628945E-3</v>
      </c>
    </row>
    <row r="19" spans="1:3" x14ac:dyDescent="0.15">
      <c r="A19" s="5" t="s">
        <v>58</v>
      </c>
      <c r="C19" s="14"/>
    </row>
    <row r="20" spans="1:3" x14ac:dyDescent="0.15">
      <c r="A20" s="2" t="s">
        <v>57</v>
      </c>
      <c r="B20" s="1" t="s">
        <v>73</v>
      </c>
      <c r="C20" s="13">
        <f>TDIST(ABS(t),df,2)</f>
        <v>1.3058135782725789E-2</v>
      </c>
    </row>
    <row r="21" spans="1:3" x14ac:dyDescent="0.15">
      <c r="C21" s="4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zoomScaleNormal="100" workbookViewId="0">
      <selection activeCell="G22" sqref="G22"/>
    </sheetView>
  </sheetViews>
  <sheetFormatPr defaultRowHeight="12" x14ac:dyDescent="0.15"/>
  <cols>
    <col min="1" max="1" width="5.625" style="15" bestFit="1" customWidth="1"/>
    <col min="2" max="2" width="6.5" style="15" bestFit="1" customWidth="1"/>
    <col min="3" max="3" width="4.625" style="15" customWidth="1"/>
    <col min="4" max="16384" width="9" style="15"/>
  </cols>
  <sheetData>
    <row r="1" spans="1:6" x14ac:dyDescent="0.15">
      <c r="A1" s="15" t="s">
        <v>83</v>
      </c>
      <c r="B1" s="15" t="s">
        <v>85</v>
      </c>
      <c r="D1" s="9" t="s">
        <v>86</v>
      </c>
      <c r="E1" s="9"/>
      <c r="F1" s="9"/>
    </row>
    <row r="2" spans="1:6" ht="12.75" thickBot="1" x14ac:dyDescent="0.2">
      <c r="A2" s="15">
        <v>502</v>
      </c>
      <c r="B2" s="15">
        <v>500</v>
      </c>
      <c r="D2" s="9"/>
      <c r="E2" s="9"/>
      <c r="F2" s="9"/>
    </row>
    <row r="3" spans="1:6" x14ac:dyDescent="0.15">
      <c r="A3" s="15">
        <v>496</v>
      </c>
      <c r="B3" s="15">
        <v>500</v>
      </c>
      <c r="D3" s="16"/>
      <c r="E3" s="16" t="s">
        <v>81</v>
      </c>
      <c r="F3" s="16" t="s">
        <v>84</v>
      </c>
    </row>
    <row r="4" spans="1:6" x14ac:dyDescent="0.15">
      <c r="A4" s="15">
        <v>510</v>
      </c>
      <c r="B4" s="15">
        <v>500</v>
      </c>
      <c r="D4" s="17" t="s">
        <v>87</v>
      </c>
      <c r="E4" s="17">
        <v>505.25</v>
      </c>
      <c r="F4" s="17">
        <v>500</v>
      </c>
    </row>
    <row r="5" spans="1:6" x14ac:dyDescent="0.15">
      <c r="A5" s="15">
        <v>508</v>
      </c>
      <c r="B5" s="15">
        <v>500</v>
      </c>
      <c r="D5" s="17" t="s">
        <v>88</v>
      </c>
      <c r="E5" s="17">
        <v>37.840909090909093</v>
      </c>
      <c r="F5" s="17">
        <v>0</v>
      </c>
    </row>
    <row r="6" spans="1:6" x14ac:dyDescent="0.15">
      <c r="A6" s="15">
        <v>506</v>
      </c>
      <c r="B6" s="15">
        <v>500</v>
      </c>
      <c r="D6" s="17" t="s">
        <v>89</v>
      </c>
      <c r="E6" s="17">
        <v>12</v>
      </c>
      <c r="F6" s="17">
        <v>12</v>
      </c>
    </row>
    <row r="7" spans="1:6" x14ac:dyDescent="0.15">
      <c r="A7" s="15">
        <v>498</v>
      </c>
      <c r="B7" s="15">
        <v>500</v>
      </c>
      <c r="D7" s="17" t="s">
        <v>90</v>
      </c>
      <c r="E7" s="17" t="e">
        <v>#DIV/0!</v>
      </c>
      <c r="F7" s="17"/>
    </row>
    <row r="8" spans="1:6" x14ac:dyDescent="0.15">
      <c r="A8" s="15">
        <v>512</v>
      </c>
      <c r="B8" s="15">
        <v>500</v>
      </c>
      <c r="D8" s="17" t="s">
        <v>91</v>
      </c>
      <c r="E8" s="17">
        <v>0</v>
      </c>
      <c r="F8" s="17"/>
    </row>
    <row r="9" spans="1:6" x14ac:dyDescent="0.15">
      <c r="A9" s="15">
        <v>497</v>
      </c>
      <c r="B9" s="15">
        <v>500</v>
      </c>
      <c r="D9" s="17" t="s">
        <v>92</v>
      </c>
      <c r="E9" s="17">
        <v>11</v>
      </c>
      <c r="F9" s="17"/>
    </row>
    <row r="10" spans="1:6" x14ac:dyDescent="0.15">
      <c r="A10" s="15">
        <v>515</v>
      </c>
      <c r="B10" s="15">
        <v>500</v>
      </c>
      <c r="D10" s="17" t="s">
        <v>93</v>
      </c>
      <c r="E10" s="17">
        <v>2.9564405186880625</v>
      </c>
      <c r="F10" s="17"/>
    </row>
    <row r="11" spans="1:6" x14ac:dyDescent="0.15">
      <c r="A11" s="15">
        <v>503</v>
      </c>
      <c r="B11" s="15">
        <v>500</v>
      </c>
      <c r="D11" s="17" t="s">
        <v>94</v>
      </c>
      <c r="E11" s="17">
        <v>6.5290678913628945E-3</v>
      </c>
      <c r="F11" s="17"/>
    </row>
    <row r="12" spans="1:6" x14ac:dyDescent="0.15">
      <c r="A12" s="15">
        <v>510</v>
      </c>
      <c r="B12" s="15">
        <v>500</v>
      </c>
      <c r="D12" s="17" t="s">
        <v>95</v>
      </c>
      <c r="E12" s="17">
        <v>1.7958848187040437</v>
      </c>
      <c r="F12" s="17"/>
    </row>
    <row r="13" spans="1:6" x14ac:dyDescent="0.15">
      <c r="A13" s="15">
        <v>506</v>
      </c>
      <c r="B13" s="15">
        <v>500</v>
      </c>
      <c r="D13" s="17" t="s">
        <v>96</v>
      </c>
      <c r="E13" s="17">
        <v>1.3058135782725789E-2</v>
      </c>
      <c r="F13" s="17"/>
    </row>
    <row r="14" spans="1:6" ht="12.75" thickBot="1" x14ac:dyDescent="0.2">
      <c r="D14" s="18" t="s">
        <v>97</v>
      </c>
      <c r="E14" s="18">
        <v>2.2009851600916384</v>
      </c>
      <c r="F14" s="1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10</vt:i4>
      </vt:variant>
    </vt:vector>
  </HeadingPairs>
  <TitlesOfParts>
    <vt:vector size="19" baseType="lpstr">
      <vt:lpstr>Sheet1 (2)</vt:lpstr>
      <vt:lpstr>Sheet1</vt:lpstr>
      <vt:lpstr>Z检验1</vt:lpstr>
      <vt:lpstr>Z检验2</vt:lpstr>
      <vt:lpstr>t检验</vt:lpstr>
      <vt:lpstr>t检验2</vt:lpstr>
      <vt:lpstr>t检验3</vt:lpstr>
      <vt:lpstr>t检验4</vt:lpstr>
      <vt:lpstr>配对t检验</vt:lpstr>
      <vt:lpstr>Z检验1!a</vt:lpstr>
      <vt:lpstr>Z检验2!a</vt:lpstr>
      <vt:lpstr>a</vt:lpstr>
      <vt:lpstr>df</vt:lpstr>
      <vt:lpstr>HoMean</vt:lpstr>
      <vt:lpstr>Mean</vt:lpstr>
      <vt:lpstr>n</vt:lpstr>
      <vt:lpstr>Se</vt:lpstr>
      <vt:lpstr>Std</vt:lpstr>
      <vt:lpstr>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2010-12-02T07:11:36Z</dcterms:modified>
</cp:coreProperties>
</file>