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Dados" sheetId="1" state="visible" r:id="rId2"/>
    <sheet name="Resultad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<sst xmlns="http://schemas.openxmlformats.org/spreadsheetml/2006/main" count="84" uniqueCount="14">
  <si>
    <t xml:space="preserve">Grupo</t>
  </si>
  <si>
    <t xml:space="preserve">Quantidade</t>
  </si>
  <si>
    <t xml:space="preserve">Tempo DC (ms)</t>
  </si>
  <si>
    <t xml:space="preserve">Tempo FB (ms)</t>
  </si>
  <si>
    <t xml:space="preserve">Média</t>
  </si>
  <si>
    <t xml:space="preserve">Desvio padrao</t>
  </si>
  <si>
    <t xml:space="preserve">Intervalo de confiança 95%</t>
  </si>
  <si>
    <t xml:space="preserve">Força Bruta</t>
  </si>
  <si>
    <t xml:space="preserve">Tempo Médio de Execução</t>
  </si>
  <si>
    <t xml:space="preserve">Desvio Padrão</t>
  </si>
  <si>
    <t xml:space="preserve">Intervalo de Confiança</t>
  </si>
  <si>
    <t xml:space="preserve">Positivo</t>
  </si>
  <si>
    <t xml:space="preserve">Negativo</t>
  </si>
  <si>
    <t xml:space="preserve">Divisão e Conquista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</si>
</sst>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Tempo de Execução com 
Força Bruta (95% IC)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Resultados!$F$5</c:f>
              <c:strCache>
                <c:ptCount val="1"/>
                <c:pt idx="0">
                  <c:v>Tempo Médio de Execução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Resultados!$G$7:$P$7</c:f>
                <c:numCache>
                  <c:formatCode>General</c:formatCode>
                  <c:ptCount val="10"/>
                  <c:pt idx="0">
                    <c:v>1.43071381194133</c:v>
                  </c:pt>
                  <c:pt idx="1">
                    <c:v>4.72412466784494</c:v>
                  </c:pt>
                  <c:pt idx="2">
                    <c:v>95.0399504865678</c:v>
                  </c:pt>
                  <c:pt idx="3">
                    <c:v>17.3636833785439</c:v>
                  </c:pt>
                  <c:pt idx="4">
                    <c:v>75.2783003031713</c:v>
                  </c:pt>
                  <c:pt idx="5">
                    <c:v>76.4856341827009</c:v>
                  </c:pt>
                  <c:pt idx="6">
                    <c:v>50.0068646309556</c:v>
                  </c:pt>
                  <c:pt idx="7">
                    <c:v>283.69395015408</c:v>
                  </c:pt>
                  <c:pt idx="8">
                    <c:v>6735.9386401962</c:v>
                  </c:pt>
                  <c:pt idx="9">
                    <c:v>838.567350015118</c:v>
                  </c:pt>
                </c:numCache>
              </c:numRef>
            </c:plus>
            <c:minus>
              <c:numRef>
                <c:f>Resultados!$G$7:$P$7</c:f>
                <c:numCache>
                  <c:formatCode>General</c:formatCode>
                  <c:ptCount val="10"/>
                  <c:pt idx="0">
                    <c:v>1.43071381194133</c:v>
                  </c:pt>
                  <c:pt idx="1">
                    <c:v>4.72412466784494</c:v>
                  </c:pt>
                  <c:pt idx="2">
                    <c:v>95.0399504865678</c:v>
                  </c:pt>
                  <c:pt idx="3">
                    <c:v>17.3636833785439</c:v>
                  </c:pt>
                  <c:pt idx="4">
                    <c:v>75.2783003031713</c:v>
                  </c:pt>
                  <c:pt idx="5">
                    <c:v>76.4856341827009</c:v>
                  </c:pt>
                  <c:pt idx="6">
                    <c:v>50.0068646309556</c:v>
                  </c:pt>
                  <c:pt idx="7">
                    <c:v>283.69395015408</c:v>
                  </c:pt>
                  <c:pt idx="8">
                    <c:v>6735.9386401962</c:v>
                  </c:pt>
                  <c:pt idx="9">
                    <c:v>838.567350015118</c:v>
                  </c:pt>
                </c:numCache>
              </c:numRef>
            </c:minus>
          </c:errBars>
          <c:cat>
            <c:strRef>
              <c:f>Resultados!$G$4:$P$4</c:f>
              <c:strCach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</c:strCache>
            </c:strRef>
          </c:cat>
          <c:val>
            <c:numRef>
              <c:f>Resultados!$G$5:$P$5</c:f>
              <c:numCache>
                <c:formatCode>General</c:formatCode>
                <c:ptCount val="10"/>
                <c:pt idx="0">
                  <c:v>16</c:v>
                </c:pt>
                <c:pt idx="1">
                  <c:v>333.5</c:v>
                </c:pt>
                <c:pt idx="2">
                  <c:v>1533.3</c:v>
                </c:pt>
                <c:pt idx="3">
                  <c:v>3015.5</c:v>
                </c:pt>
                <c:pt idx="4">
                  <c:v>5548.8</c:v>
                </c:pt>
                <c:pt idx="5">
                  <c:v>8500.7</c:v>
                </c:pt>
                <c:pt idx="6">
                  <c:v>12295.7</c:v>
                </c:pt>
                <c:pt idx="7">
                  <c:v>16897.6</c:v>
                </c:pt>
                <c:pt idx="8">
                  <c:v>25023.2</c:v>
                </c:pt>
                <c:pt idx="9">
                  <c:v>28417</c:v>
                </c:pt>
              </c:numCache>
            </c:numRef>
          </c:val>
        </c:ser>
        <c:gapWidth val="150"/>
        <c:overlap val="0"/>
        <c:axId val="84172080"/>
        <c:axId val="60206308"/>
      </c:barChart>
      <c:catAx>
        <c:axId val="841720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Tamanho da Instância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206308"/>
        <c:crosses val="autoZero"/>
        <c:auto val="1"/>
        <c:lblAlgn val="ctr"/>
        <c:lblOffset val="100"/>
      </c:catAx>
      <c:valAx>
        <c:axId val="602063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Tempo de Execução (ms)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417208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Tempo de Execução com
Divisão e Conquista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Resultados!$F$13</c:f>
              <c:strCache>
                <c:ptCount val="1"/>
                <c:pt idx="0">
                  <c:v>Tempo Médio de Execução</c:v>
                </c:pt>
              </c:strCache>
            </c:strRef>
          </c:tx>
          <c:spPr>
            <a:ln>
              <a:solidFill>
                <a:srgbClr val="4f81bd"/>
              </a:solidFill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cust"/>
            <c:noEndCap val="0"/>
            <c:plus>
              <c:numRef>
                <c:f>Resultados!$G$15:$P$15</c:f>
                <c:numCache>
                  <c:formatCode>General</c:formatCode>
                  <c:ptCount val="10"/>
                  <c:pt idx="0">
                    <c:v>1.03665064324093</c:v>
                  </c:pt>
                  <c:pt idx="1">
                    <c:v>1.32550313467191</c:v>
                  </c:pt>
                  <c:pt idx="2">
                    <c:v>0.505833719180485</c:v>
                  </c:pt>
                  <c:pt idx="3">
                    <c:v>0.301620955039761</c:v>
                  </c:pt>
                  <c:pt idx="4">
                    <c:v>1.00036353677554</c:v>
                  </c:pt>
                  <c:pt idx="5">
                    <c:v>0.907999314264234</c:v>
                  </c:pt>
                  <c:pt idx="6">
                    <c:v>0.505833719180485</c:v>
                  </c:pt>
                  <c:pt idx="7">
                    <c:v>0.452431432559641</c:v>
                  </c:pt>
                  <c:pt idx="8">
                    <c:v>0.626362955672354</c:v>
                  </c:pt>
                  <c:pt idx="9">
                    <c:v>0.657367631136271</c:v>
                  </c:pt>
                </c:numCache>
              </c:numRef>
            </c:plus>
            <c:minus>
              <c:numRef>
                <c:f>Resultados!$G$15:$P$15</c:f>
                <c:numCache>
                  <c:formatCode>General</c:formatCode>
                  <c:ptCount val="10"/>
                  <c:pt idx="0">
                    <c:v>1.03665064324093</c:v>
                  </c:pt>
                  <c:pt idx="1">
                    <c:v>1.32550313467191</c:v>
                  </c:pt>
                  <c:pt idx="2">
                    <c:v>0.505833719180485</c:v>
                  </c:pt>
                  <c:pt idx="3">
                    <c:v>0.301620955039761</c:v>
                  </c:pt>
                  <c:pt idx="4">
                    <c:v>1.00036353677554</c:v>
                  </c:pt>
                  <c:pt idx="5">
                    <c:v>0.907999314264234</c:v>
                  </c:pt>
                  <c:pt idx="6">
                    <c:v>0.505833719180485</c:v>
                  </c:pt>
                  <c:pt idx="7">
                    <c:v>0.452431432559641</c:v>
                  </c:pt>
                  <c:pt idx="8">
                    <c:v>0.626362955672354</c:v>
                  </c:pt>
                  <c:pt idx="9">
                    <c:v>0.657367631136271</c:v>
                  </c:pt>
                </c:numCache>
              </c:numRef>
            </c:minus>
          </c:errBars>
          <c:cat>
            <c:strRef>
              <c:f>Resultados!$G$12:$P$12</c:f>
              <c:strCach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</c:strCache>
            </c:strRef>
          </c:cat>
          <c:val>
            <c:numRef>
              <c:f>Resultados!$G$13:$P$13</c:f>
              <c:numCache>
                <c:formatCode>General</c:formatCode>
                <c:ptCount val="10"/>
                <c:pt idx="0">
                  <c:v>2.1</c:v>
                </c:pt>
                <c:pt idx="1">
                  <c:v>5.9</c:v>
                </c:pt>
                <c:pt idx="2">
                  <c:v>11.5</c:v>
                </c:pt>
                <c:pt idx="3">
                  <c:v>18.2</c:v>
                </c:pt>
                <c:pt idx="4">
                  <c:v>25.2</c:v>
                </c:pt>
                <c:pt idx="5">
                  <c:v>30.5</c:v>
                </c:pt>
                <c:pt idx="6">
                  <c:v>38.5</c:v>
                </c:pt>
                <c:pt idx="7">
                  <c:v>45.8</c:v>
                </c:pt>
                <c:pt idx="8">
                  <c:v>50.9</c:v>
                </c:pt>
                <c:pt idx="9">
                  <c:v>56.8</c:v>
                </c:pt>
              </c:numCache>
            </c:numRef>
          </c:val>
        </c:ser>
        <c:gapWidth val="150"/>
        <c:overlap val="0"/>
        <c:axId val="63826228"/>
        <c:axId val="35592341"/>
      </c:barChart>
      <c:catAx>
        <c:axId val="638262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Tamanho da Instância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5592341"/>
        <c:crosses val="autoZero"/>
        <c:auto val="1"/>
        <c:lblAlgn val="ctr"/>
        <c:lblOffset val="100"/>
      </c:catAx>
      <c:valAx>
        <c:axId val="3559234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Tempo de Execução (ms)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82622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Comparação entre as linhas de tendências de Força Bruta e Divisão e Conquista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Resultados!$F$40</c:f>
              <c:strCache>
                <c:ptCount val="1"/>
                <c:pt idx="0">
                  <c:v>Força Bruta</c:v>
                </c:pt>
              </c:strCache>
            </c:strRef>
          </c:tx>
          <c:spPr>
            <a:solidFill>
              <a:srgbClr val="4a7ebb"/>
            </a:solidFill>
            <a:ln w="57240">
              <a:solidFill>
                <a:srgbClr val="4a7ebb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Resultados!$G$39:$P$39</c:f>
              <c:strCach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</c:strCache>
            </c:strRef>
          </c:cat>
          <c:val>
            <c:numRef>
              <c:f>Resultados!$G$40:$P$40</c:f>
              <c:numCache>
                <c:formatCode>General</c:formatCode>
                <c:ptCount val="10"/>
                <c:pt idx="0">
                  <c:v>110.94</c:v>
                </c:pt>
                <c:pt idx="1">
                  <c:v>443.34</c:v>
                </c:pt>
                <c:pt idx="2">
                  <c:v>1758.84</c:v>
                </c:pt>
                <c:pt idx="3">
                  <c:v>4074.34</c:v>
                </c:pt>
                <c:pt idx="4">
                  <c:v>7389.84</c:v>
                </c:pt>
                <c:pt idx="5">
                  <c:v>11705.34</c:v>
                </c:pt>
                <c:pt idx="6">
                  <c:v>17020.84</c:v>
                </c:pt>
                <c:pt idx="7">
                  <c:v>23336.34</c:v>
                </c:pt>
                <c:pt idx="8">
                  <c:v>30651.84</c:v>
                </c:pt>
                <c:pt idx="9">
                  <c:v>38967.34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Resultados!$F$41</c:f>
              <c:strCache>
                <c:ptCount val="1"/>
                <c:pt idx="0">
                  <c:v>Divisão e Conquista</c:v>
                </c:pt>
              </c:strCache>
            </c:strRef>
          </c:tx>
          <c:spPr>
            <a:solidFill>
              <a:srgbClr val="be4b48"/>
            </a:solidFill>
            <a:ln w="57240">
              <a:solidFill>
                <a:srgbClr val="be4b48"/>
              </a:solidFill>
              <a:custDash/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Resultados!$G$39:$P$39</c:f>
              <c:strCach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</c:strCache>
            </c:strRef>
          </c:cat>
          <c:val>
            <c:numRef>
              <c:f>Resultados!$G$41:$P$41</c:f>
              <c:numCache>
                <c:formatCode>General</c:formatCode>
                <c:ptCount val="10"/>
                <c:pt idx="0">
                  <c:v>0.7482</c:v>
                </c:pt>
                <c:pt idx="1">
                  <c:v>5.9482</c:v>
                </c:pt>
                <c:pt idx="2">
                  <c:v>12.4482</c:v>
                </c:pt>
                <c:pt idx="3">
                  <c:v>18.9482</c:v>
                </c:pt>
                <c:pt idx="4">
                  <c:v>25.4482</c:v>
                </c:pt>
                <c:pt idx="5">
                  <c:v>31.9482</c:v>
                </c:pt>
                <c:pt idx="6">
                  <c:v>38.4482</c:v>
                </c:pt>
                <c:pt idx="7">
                  <c:v>44.9482</c:v>
                </c:pt>
                <c:pt idx="8">
                  <c:v>51.4482</c:v>
                </c:pt>
                <c:pt idx="9">
                  <c:v>57.9482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2577831"/>
        <c:axId val="69026713"/>
      </c:lineChart>
      <c:catAx>
        <c:axId val="525778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Tamanho da Instância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026713"/>
        <c:crosses val="autoZero"/>
        <c:auto val="1"/>
        <c:lblAlgn val="ctr"/>
        <c:lblOffset val="100"/>
      </c:catAx>
      <c:valAx>
        <c:axId val="6902671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Tempo de Execução (ms)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2577831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Curva de Tendência do Tempo de Execução com Força Bruta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Resultados!$G$4:$P$4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</c:numCache>
            </c:numRef>
          </c:xVal>
          <c:yVal>
            <c:numRef>
              <c:f>Resultados!$G$5:$P$5</c:f>
              <c:numCache>
                <c:formatCode>General</c:formatCode>
                <c:ptCount val="10"/>
                <c:pt idx="0">
                  <c:v>16</c:v>
                </c:pt>
                <c:pt idx="1">
                  <c:v>333.5</c:v>
                </c:pt>
                <c:pt idx="2">
                  <c:v>1533.3</c:v>
                </c:pt>
                <c:pt idx="3">
                  <c:v>3015.5</c:v>
                </c:pt>
                <c:pt idx="4">
                  <c:v>5548.8</c:v>
                </c:pt>
                <c:pt idx="5">
                  <c:v>8500.7</c:v>
                </c:pt>
                <c:pt idx="6">
                  <c:v>12295.7</c:v>
                </c:pt>
                <c:pt idx="7">
                  <c:v>16897.6</c:v>
                </c:pt>
                <c:pt idx="8">
                  <c:v>25023.2</c:v>
                </c:pt>
                <c:pt idx="9">
                  <c:v>28417</c:v>
                </c:pt>
              </c:numCache>
            </c:numRef>
          </c:yVal>
          <c:smooth val="0"/>
        </c:ser>
        <c:axId val="85320734"/>
        <c:axId val="85531570"/>
      </c:scatterChart>
      <c:valAx>
        <c:axId val="853207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Tamanho da Instância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531570"/>
        <c:crosses val="autoZero"/>
        <c:crossBetween val="midCat"/>
      </c:valAx>
      <c:valAx>
        <c:axId val="8553157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Tempo de Execução (ms)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532073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Curva de Tendência do Tempo de Execução com Divisão e Conquista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Resultados!$G$12:$P$12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</c:numCache>
            </c:numRef>
          </c:xVal>
          <c:yVal>
            <c:numRef>
              <c:f>Resultados!$G$13:$P$13</c:f>
              <c:numCache>
                <c:formatCode>General</c:formatCode>
                <c:ptCount val="10"/>
                <c:pt idx="0">
                  <c:v>2.1</c:v>
                </c:pt>
                <c:pt idx="1">
                  <c:v>5.9</c:v>
                </c:pt>
                <c:pt idx="2">
                  <c:v>11.5</c:v>
                </c:pt>
                <c:pt idx="3">
                  <c:v>18.2</c:v>
                </c:pt>
                <c:pt idx="4">
                  <c:v>25.2</c:v>
                </c:pt>
                <c:pt idx="5">
                  <c:v>30.5</c:v>
                </c:pt>
                <c:pt idx="6">
                  <c:v>38.5</c:v>
                </c:pt>
                <c:pt idx="7">
                  <c:v>45.8</c:v>
                </c:pt>
                <c:pt idx="8">
                  <c:v>50.9</c:v>
                </c:pt>
                <c:pt idx="9">
                  <c:v>56.8</c:v>
                </c:pt>
              </c:numCache>
            </c:numRef>
          </c:yVal>
          <c:smooth val="0"/>
        </c:ser>
        <c:axId val="80100468"/>
        <c:axId val="53432290"/>
      </c:scatterChart>
      <c:valAx>
        <c:axId val="801004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Tamanho da Instância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432290"/>
        <c:crosses val="autoZero"/>
        <c:crossBetween val="midCat"/>
      </c:valAx>
      <c:valAx>
        <c:axId val="5343229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Tempo de Execução (ms)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10046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152280</xdr:colOff>
      <xdr:row>18</xdr:row>
      <xdr:rowOff>162000</xdr:rowOff>
    </xdr:from>
    <xdr:to>
      <xdr:col>10</xdr:col>
      <xdr:colOff>716760</xdr:colOff>
      <xdr:row>35</xdr:row>
      <xdr:rowOff>75960</xdr:rowOff>
    </xdr:to>
    <xdr:graphicFrame>
      <xdr:nvGraphicFramePr>
        <xdr:cNvPr id="0" name="Gráfico 3"/>
        <xdr:cNvGraphicFramePr/>
      </xdr:nvGraphicFramePr>
      <xdr:xfrm>
        <a:off x="1333080" y="3591000"/>
        <a:ext cx="7117920" cy="315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227520</xdr:colOff>
      <xdr:row>18</xdr:row>
      <xdr:rowOff>147240</xdr:rowOff>
    </xdr:from>
    <xdr:to>
      <xdr:col>22</xdr:col>
      <xdr:colOff>55800</xdr:colOff>
      <xdr:row>35</xdr:row>
      <xdr:rowOff>61200</xdr:rowOff>
    </xdr:to>
    <xdr:graphicFrame>
      <xdr:nvGraphicFramePr>
        <xdr:cNvPr id="1" name="Gráfico 4"/>
        <xdr:cNvGraphicFramePr/>
      </xdr:nvGraphicFramePr>
      <xdr:xfrm>
        <a:off x="8790480" y="3576240"/>
        <a:ext cx="7514640" cy="315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145800</xdr:colOff>
      <xdr:row>42</xdr:row>
      <xdr:rowOff>111960</xdr:rowOff>
    </xdr:from>
    <xdr:to>
      <xdr:col>14</xdr:col>
      <xdr:colOff>44640</xdr:colOff>
      <xdr:row>74</xdr:row>
      <xdr:rowOff>33120</xdr:rowOff>
    </xdr:to>
    <xdr:graphicFrame>
      <xdr:nvGraphicFramePr>
        <xdr:cNvPr id="2" name="Gráfico 7"/>
        <xdr:cNvGraphicFramePr/>
      </xdr:nvGraphicFramePr>
      <xdr:xfrm>
        <a:off x="736200" y="8112960"/>
        <a:ext cx="10357200" cy="601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134640</xdr:colOff>
      <xdr:row>42</xdr:row>
      <xdr:rowOff>107640</xdr:rowOff>
    </xdr:from>
    <xdr:to>
      <xdr:col>28</xdr:col>
      <xdr:colOff>22320</xdr:colOff>
      <xdr:row>62</xdr:row>
      <xdr:rowOff>10800</xdr:rowOff>
    </xdr:to>
    <xdr:graphicFrame>
      <xdr:nvGraphicFramePr>
        <xdr:cNvPr id="3" name="Gráfico 1"/>
        <xdr:cNvGraphicFramePr/>
      </xdr:nvGraphicFramePr>
      <xdr:xfrm>
        <a:off x="12840840" y="8108640"/>
        <a:ext cx="6974280" cy="371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16</xdr:col>
      <xdr:colOff>145800</xdr:colOff>
      <xdr:row>62</xdr:row>
      <xdr:rowOff>141120</xdr:rowOff>
    </xdr:from>
    <xdr:to>
      <xdr:col>28</xdr:col>
      <xdr:colOff>33480</xdr:colOff>
      <xdr:row>82</xdr:row>
      <xdr:rowOff>44280</xdr:rowOff>
    </xdr:to>
    <xdr:graphicFrame>
      <xdr:nvGraphicFramePr>
        <xdr:cNvPr id="4" name="Gráfico 2"/>
        <xdr:cNvGraphicFramePr/>
      </xdr:nvGraphicFramePr>
      <xdr:xfrm>
        <a:off x="12852000" y="11952000"/>
        <a:ext cx="6974280" cy="371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9"/>
  <sheetViews>
    <sheetView windowProtection="false" showFormulas="false" showGridLines="true" showRowColHeaders="true" showZeros="true" rightToLeft="false" tabSelected="true" showOutlineSymbols="true" defaultGridColor="true" view="normal" topLeftCell="A109" colorId="64" zoomScale="85" zoomScaleNormal="85" zoomScalePageLayoutView="100" workbookViewId="0">
      <selection pane="topLeft" activeCell="G138" activeCellId="0" sqref="G138"/>
    </sheetView>
  </sheetViews>
  <sheetFormatPr defaultRowHeight="15"/>
  <cols>
    <col collapsed="false" hidden="false" max="1" min="1" style="0" width="8.36734693877551"/>
    <col collapsed="false" hidden="false" max="3" min="2" style="0" width="15.3877551020408"/>
    <col collapsed="false" hidden="false" max="4" min="4" style="0" width="17.0102040816327"/>
    <col collapsed="false" hidden="false" max="5" min="5" style="0" width="3.78061224489796"/>
    <col collapsed="false" hidden="false" max="1025" min="6" style="0" width="8.367346938775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n">
        <v>1</v>
      </c>
    </row>
    <row r="2" customFormat="false" ht="15" hidden="false" customHeight="false" outlineLevel="0" collapsed="false">
      <c r="A2" s="0" t="n">
        <v>1</v>
      </c>
      <c r="B2" s="0" t="n">
        <v>1000</v>
      </c>
      <c r="C2" s="0" t="n">
        <v>2</v>
      </c>
      <c r="D2" s="0" t="n">
        <v>18</v>
      </c>
    </row>
    <row r="3" customFormat="false" ht="15" hidden="false" customHeight="false" outlineLevel="0" collapsed="false">
      <c r="A3" s="0" t="n">
        <v>2</v>
      </c>
      <c r="B3" s="0" t="n">
        <v>1000</v>
      </c>
      <c r="C3" s="0" t="n">
        <v>2</v>
      </c>
      <c r="D3" s="0" t="n">
        <v>18</v>
      </c>
    </row>
    <row r="4" customFormat="false" ht="15" hidden="false" customHeight="false" outlineLevel="0" collapsed="false">
      <c r="A4" s="0" t="n">
        <v>3</v>
      </c>
      <c r="B4" s="0" t="n">
        <v>1000</v>
      </c>
      <c r="C4" s="0" t="n">
        <v>4</v>
      </c>
      <c r="D4" s="0" t="n">
        <v>17</v>
      </c>
    </row>
    <row r="5" customFormat="false" ht="15" hidden="false" customHeight="false" outlineLevel="0" collapsed="false">
      <c r="A5" s="0" t="n">
        <v>4</v>
      </c>
      <c r="B5" s="0" t="n">
        <v>1000</v>
      </c>
      <c r="C5" s="0" t="n">
        <v>0</v>
      </c>
      <c r="D5" s="0" t="n">
        <v>14</v>
      </c>
    </row>
    <row r="6" customFormat="false" ht="15" hidden="false" customHeight="false" outlineLevel="0" collapsed="false">
      <c r="A6" s="0" t="n">
        <v>5</v>
      </c>
      <c r="B6" s="0" t="n">
        <v>1000</v>
      </c>
      <c r="C6" s="0" t="n">
        <v>2</v>
      </c>
      <c r="D6" s="0" t="n">
        <v>14</v>
      </c>
    </row>
    <row r="7" customFormat="false" ht="15" hidden="false" customHeight="false" outlineLevel="0" collapsed="false">
      <c r="A7" s="0" t="n">
        <v>6</v>
      </c>
      <c r="B7" s="0" t="n">
        <v>1000</v>
      </c>
      <c r="C7" s="0" t="n">
        <v>1</v>
      </c>
      <c r="D7" s="0" t="n">
        <v>17</v>
      </c>
      <c r="G7" s="1"/>
    </row>
    <row r="8" customFormat="false" ht="15" hidden="false" customHeight="false" outlineLevel="0" collapsed="false">
      <c r="A8" s="0" t="n">
        <v>7</v>
      </c>
      <c r="B8" s="0" t="n">
        <v>1000</v>
      </c>
      <c r="C8" s="0" t="n">
        <v>2</v>
      </c>
      <c r="D8" s="0" t="n">
        <v>19</v>
      </c>
    </row>
    <row r="9" customFormat="false" ht="15" hidden="false" customHeight="false" outlineLevel="0" collapsed="false">
      <c r="A9" s="0" t="n">
        <v>8</v>
      </c>
      <c r="B9" s="0" t="n">
        <v>1000</v>
      </c>
      <c r="C9" s="0" t="n">
        <v>1</v>
      </c>
      <c r="D9" s="0" t="n">
        <v>15</v>
      </c>
    </row>
    <row r="10" customFormat="false" ht="15" hidden="false" customHeight="false" outlineLevel="0" collapsed="false">
      <c r="A10" s="0" t="n">
        <v>9</v>
      </c>
      <c r="B10" s="0" t="n">
        <v>1000</v>
      </c>
      <c r="C10" s="0" t="n">
        <v>5</v>
      </c>
      <c r="D10" s="0" t="n">
        <v>14</v>
      </c>
    </row>
    <row r="11" customFormat="false" ht="15" hidden="false" customHeight="false" outlineLevel="0" collapsed="false">
      <c r="A11" s="0" t="n">
        <v>10</v>
      </c>
      <c r="B11" s="0" t="n">
        <v>1000</v>
      </c>
      <c r="C11" s="0" t="n">
        <v>2</v>
      </c>
      <c r="D11" s="0" t="n">
        <v>14</v>
      </c>
    </row>
    <row r="12" customFormat="false" ht="15" hidden="false" customHeight="false" outlineLevel="0" collapsed="false">
      <c r="A12" s="0" t="s">
        <v>4</v>
      </c>
      <c r="C12" s="0" t="n">
        <f aca="false">AVERAGE(C2:C11)</f>
        <v>2.1</v>
      </c>
      <c r="D12" s="0" t="n">
        <f aca="false">AVERAGE(D2:D11)</f>
        <v>16</v>
      </c>
    </row>
    <row r="13" customFormat="false" ht="15" hidden="false" customHeight="false" outlineLevel="0" collapsed="false">
      <c r="A13" s="0" t="s">
        <v>5</v>
      </c>
      <c r="C13" s="0" t="n">
        <f aca="false">STDEV(C2:C11)</f>
        <v>1.44913767461894</v>
      </c>
      <c r="D13" s="0" t="n">
        <f aca="false">STDEV(D2:D11)</f>
        <v>2</v>
      </c>
    </row>
    <row r="14" customFormat="false" ht="15" hidden="false" customHeight="false" outlineLevel="0" collapsed="false">
      <c r="A14" s="0" t="s">
        <v>6</v>
      </c>
      <c r="C14" s="0" t="n">
        <f aca="false">_xlfn.CONFIDENCE.T(0.05,C13,10)</f>
        <v>1.03665064324093</v>
      </c>
      <c r="D14" s="0" t="n">
        <f aca="false">_xlfn.CONFIDENCE.T(0.05,D13,10)</f>
        <v>1.43071381194133</v>
      </c>
    </row>
    <row r="16" customFormat="false" ht="15" hidden="false" customHeight="false" outlineLevel="0" collapsed="false">
      <c r="A16" s="0" t="s">
        <v>0</v>
      </c>
      <c r="B16" s="0" t="s">
        <v>1</v>
      </c>
      <c r="C16" s="0" t="s">
        <v>2</v>
      </c>
      <c r="D16" s="0" t="s">
        <v>3</v>
      </c>
      <c r="E16" s="0" t="n">
        <v>2</v>
      </c>
    </row>
    <row r="17" customFormat="false" ht="15" hidden="false" customHeight="false" outlineLevel="0" collapsed="false">
      <c r="A17" s="0" t="n">
        <v>1</v>
      </c>
      <c r="B17" s="0" t="n">
        <v>5000</v>
      </c>
      <c r="C17" s="0" t="n">
        <v>6</v>
      </c>
      <c r="D17" s="0" t="n">
        <v>333</v>
      </c>
    </row>
    <row r="18" customFormat="false" ht="15" hidden="false" customHeight="false" outlineLevel="0" collapsed="false">
      <c r="A18" s="0" t="n">
        <v>2</v>
      </c>
      <c r="B18" s="0" t="n">
        <v>5000</v>
      </c>
      <c r="C18" s="0" t="n">
        <v>8</v>
      </c>
      <c r="D18" s="0" t="n">
        <v>329</v>
      </c>
    </row>
    <row r="19" customFormat="false" ht="15" hidden="false" customHeight="false" outlineLevel="0" collapsed="false">
      <c r="A19" s="0" t="n">
        <v>3</v>
      </c>
      <c r="B19" s="0" t="n">
        <v>5000</v>
      </c>
      <c r="C19" s="0" t="n">
        <v>6</v>
      </c>
      <c r="D19" s="0" t="n">
        <v>328</v>
      </c>
    </row>
    <row r="20" customFormat="false" ht="15" hidden="false" customHeight="false" outlineLevel="0" collapsed="false">
      <c r="A20" s="0" t="n">
        <v>4</v>
      </c>
      <c r="B20" s="0" t="n">
        <v>5000</v>
      </c>
      <c r="C20" s="0" t="n">
        <v>2</v>
      </c>
      <c r="D20" s="0" t="n">
        <v>327</v>
      </c>
    </row>
    <row r="21" customFormat="false" ht="15" hidden="false" customHeight="false" outlineLevel="0" collapsed="false">
      <c r="A21" s="0" t="n">
        <v>5</v>
      </c>
      <c r="B21" s="0" t="n">
        <v>5000</v>
      </c>
      <c r="C21" s="0" t="n">
        <v>6</v>
      </c>
      <c r="D21" s="0" t="n">
        <v>343</v>
      </c>
    </row>
    <row r="22" customFormat="false" ht="15" hidden="false" customHeight="false" outlineLevel="0" collapsed="false">
      <c r="A22" s="0" t="n">
        <v>6</v>
      </c>
      <c r="B22" s="0" t="n">
        <v>5000</v>
      </c>
      <c r="C22" s="0" t="n">
        <v>6</v>
      </c>
      <c r="D22" s="0" t="n">
        <v>344</v>
      </c>
    </row>
    <row r="23" customFormat="false" ht="15" hidden="false" customHeight="false" outlineLevel="0" collapsed="false">
      <c r="A23" s="0" t="n">
        <v>7</v>
      </c>
      <c r="B23" s="0" t="n">
        <v>5000</v>
      </c>
      <c r="C23" s="0" t="n">
        <v>6</v>
      </c>
      <c r="D23" s="0" t="n">
        <v>327</v>
      </c>
    </row>
    <row r="24" customFormat="false" ht="15" hidden="false" customHeight="false" outlineLevel="0" collapsed="false">
      <c r="A24" s="0" t="n">
        <v>8</v>
      </c>
      <c r="B24" s="0" t="n">
        <v>5000</v>
      </c>
      <c r="C24" s="0" t="n">
        <v>5</v>
      </c>
      <c r="D24" s="0" t="n">
        <v>329</v>
      </c>
    </row>
    <row r="25" customFormat="false" ht="15" hidden="false" customHeight="false" outlineLevel="0" collapsed="false">
      <c r="A25" s="0" t="n">
        <v>9</v>
      </c>
      <c r="B25" s="0" t="n">
        <v>5000</v>
      </c>
      <c r="C25" s="0" t="n">
        <v>5</v>
      </c>
      <c r="D25" s="0" t="n">
        <v>339</v>
      </c>
    </row>
    <row r="26" customFormat="false" ht="15" hidden="false" customHeight="false" outlineLevel="0" collapsed="false">
      <c r="A26" s="0" t="n">
        <v>10</v>
      </c>
      <c r="B26" s="0" t="n">
        <v>5000</v>
      </c>
      <c r="C26" s="0" t="n">
        <v>9</v>
      </c>
      <c r="D26" s="0" t="n">
        <v>336</v>
      </c>
    </row>
    <row r="27" customFormat="false" ht="15" hidden="false" customHeight="false" outlineLevel="0" collapsed="false">
      <c r="A27" s="0" t="s">
        <v>4</v>
      </c>
      <c r="C27" s="0" t="n">
        <f aca="false">AVERAGE(C17:C26)</f>
        <v>5.9</v>
      </c>
      <c r="D27" s="0" t="n">
        <f aca="false">AVERAGE(D17:D26)</f>
        <v>333.5</v>
      </c>
    </row>
    <row r="28" customFormat="false" ht="15" hidden="false" customHeight="false" outlineLevel="0" collapsed="false">
      <c r="A28" s="0" t="s">
        <v>5</v>
      </c>
      <c r="C28" s="0" t="n">
        <f aca="false">STDEV(C17:C26)</f>
        <v>1.85292561462497</v>
      </c>
      <c r="D28" s="0" t="n">
        <f aca="false">STDEV(D17:D26)</f>
        <v>6.60387091871965</v>
      </c>
    </row>
    <row r="29" customFormat="false" ht="15" hidden="false" customHeight="false" outlineLevel="0" collapsed="false">
      <c r="A29" s="0" t="s">
        <v>6</v>
      </c>
      <c r="C29" s="0" t="n">
        <f aca="false">_xlfn.CONFIDENCE.T(0.05,C28,10)</f>
        <v>1.32550313467191</v>
      </c>
      <c r="D29" s="0" t="n">
        <f aca="false">_xlfn.CONFIDENCE.T(0.05,D28,10)</f>
        <v>4.72412466784494</v>
      </c>
    </row>
    <row r="31" customFormat="false" ht="15" hidden="false" customHeight="false" outlineLevel="0" collapsed="false">
      <c r="A31" s="0" t="s">
        <v>0</v>
      </c>
      <c r="B31" s="0" t="s">
        <v>1</v>
      </c>
      <c r="C31" s="0" t="s">
        <v>2</v>
      </c>
      <c r="D31" s="0" t="s">
        <v>3</v>
      </c>
      <c r="E31" s="0" t="n">
        <v>3</v>
      </c>
    </row>
    <row r="32" customFormat="false" ht="15" hidden="false" customHeight="false" outlineLevel="0" collapsed="false">
      <c r="A32" s="0" t="n">
        <v>1</v>
      </c>
      <c r="B32" s="0" t="n">
        <v>10000</v>
      </c>
      <c r="C32" s="0" t="n">
        <v>11</v>
      </c>
      <c r="D32" s="0" t="n">
        <v>1486</v>
      </c>
    </row>
    <row r="33" customFormat="false" ht="15" hidden="false" customHeight="false" outlineLevel="0" collapsed="false">
      <c r="A33" s="0" t="n">
        <v>2</v>
      </c>
      <c r="B33" s="0" t="n">
        <v>10000</v>
      </c>
      <c r="C33" s="0" t="n">
        <v>11</v>
      </c>
      <c r="D33" s="0" t="n">
        <v>1478</v>
      </c>
    </row>
    <row r="34" customFormat="false" ht="15" hidden="false" customHeight="false" outlineLevel="0" collapsed="false">
      <c r="A34" s="0" t="n">
        <v>3</v>
      </c>
      <c r="B34" s="0" t="n">
        <v>10000</v>
      </c>
      <c r="C34" s="0" t="n">
        <v>12</v>
      </c>
      <c r="D34" s="0" t="n">
        <v>1542</v>
      </c>
    </row>
    <row r="35" customFormat="false" ht="15" hidden="false" customHeight="false" outlineLevel="0" collapsed="false">
      <c r="A35" s="0" t="n">
        <v>4</v>
      </c>
      <c r="B35" s="0" t="n">
        <v>10000</v>
      </c>
      <c r="C35" s="0" t="n">
        <v>11</v>
      </c>
      <c r="D35" s="0" t="n">
        <v>1688</v>
      </c>
    </row>
    <row r="36" customFormat="false" ht="15" hidden="false" customHeight="false" outlineLevel="0" collapsed="false">
      <c r="A36" s="0" t="n">
        <v>5</v>
      </c>
      <c r="B36" s="0" t="n">
        <v>10000</v>
      </c>
      <c r="C36" s="0" t="n">
        <v>12</v>
      </c>
      <c r="D36" s="0" t="n">
        <v>1357</v>
      </c>
    </row>
    <row r="37" customFormat="false" ht="15" hidden="false" customHeight="false" outlineLevel="0" collapsed="false">
      <c r="A37" s="0" t="n">
        <v>6</v>
      </c>
      <c r="B37" s="0" t="n">
        <v>10000</v>
      </c>
      <c r="C37" s="0" t="n">
        <v>11</v>
      </c>
      <c r="D37" s="0" t="n">
        <v>1682</v>
      </c>
    </row>
    <row r="38" customFormat="false" ht="15" hidden="false" customHeight="false" outlineLevel="0" collapsed="false">
      <c r="A38" s="0" t="n">
        <v>7</v>
      </c>
      <c r="B38" s="0" t="n">
        <v>10000</v>
      </c>
      <c r="C38" s="0" t="n">
        <v>11</v>
      </c>
      <c r="D38" s="0" t="n">
        <v>1539</v>
      </c>
    </row>
    <row r="39" customFormat="false" ht="15" hidden="false" customHeight="false" outlineLevel="0" collapsed="false">
      <c r="A39" s="0" t="n">
        <v>8</v>
      </c>
      <c r="B39" s="0" t="n">
        <v>10000</v>
      </c>
      <c r="C39" s="0" t="n">
        <v>13</v>
      </c>
      <c r="D39" s="0" t="n">
        <v>1737</v>
      </c>
    </row>
    <row r="40" customFormat="false" ht="15" hidden="false" customHeight="false" outlineLevel="0" collapsed="false">
      <c r="A40" s="0" t="n">
        <v>9</v>
      </c>
      <c r="B40" s="0" t="n">
        <v>10000</v>
      </c>
      <c r="C40" s="0" t="n">
        <v>11</v>
      </c>
      <c r="D40" s="0" t="n">
        <v>1360</v>
      </c>
    </row>
    <row r="41" customFormat="false" ht="15" hidden="false" customHeight="false" outlineLevel="0" collapsed="false">
      <c r="A41" s="0" t="n">
        <v>10</v>
      </c>
      <c r="B41" s="0" t="n">
        <v>10000</v>
      </c>
      <c r="C41" s="0" t="n">
        <v>12</v>
      </c>
      <c r="D41" s="0" t="n">
        <v>1464</v>
      </c>
    </row>
    <row r="42" customFormat="false" ht="15" hidden="false" customHeight="false" outlineLevel="0" collapsed="false">
      <c r="A42" s="0" t="s">
        <v>4</v>
      </c>
      <c r="C42" s="0" t="n">
        <f aca="false">AVERAGE(C32:C41)</f>
        <v>11.5</v>
      </c>
      <c r="D42" s="0" t="n">
        <f aca="false">AVERAGE(D32:D41)</f>
        <v>1533.3</v>
      </c>
    </row>
    <row r="43" customFormat="false" ht="15" hidden="false" customHeight="false" outlineLevel="0" collapsed="false">
      <c r="A43" s="0" t="s">
        <v>5</v>
      </c>
      <c r="C43" s="0" t="n">
        <f aca="false">STDEV(C32:C41)</f>
        <v>0.707106781186548</v>
      </c>
      <c r="D43" s="0" t="n">
        <f aca="false">STDEV(D32:D41)</f>
        <v>132.856689707369</v>
      </c>
    </row>
    <row r="44" customFormat="false" ht="15" hidden="false" customHeight="false" outlineLevel="0" collapsed="false">
      <c r="A44" s="0" t="s">
        <v>6</v>
      </c>
      <c r="C44" s="0" t="n">
        <f aca="false">_xlfn.CONFIDENCE.T(0.05,C43,10)</f>
        <v>0.505833719180485</v>
      </c>
      <c r="D44" s="0" t="n">
        <f aca="false">_xlfn.CONFIDENCE.T(0.05,D43,10)</f>
        <v>95.0399504865678</v>
      </c>
    </row>
    <row r="46" customFormat="false" ht="15" hidden="false" customHeight="false" outlineLevel="0" collapsed="false">
      <c r="A46" s="0" t="s">
        <v>0</v>
      </c>
      <c r="B46" s="0" t="s">
        <v>1</v>
      </c>
      <c r="C46" s="0" t="s">
        <v>2</v>
      </c>
      <c r="D46" s="0" t="s">
        <v>3</v>
      </c>
      <c r="E46" s="0" t="n">
        <v>4</v>
      </c>
    </row>
    <row r="47" customFormat="false" ht="15" hidden="false" customHeight="false" outlineLevel="0" collapsed="false">
      <c r="A47" s="0" t="n">
        <v>1</v>
      </c>
      <c r="B47" s="0" t="n">
        <v>15000</v>
      </c>
      <c r="C47" s="0" t="n">
        <v>18</v>
      </c>
      <c r="D47" s="0" t="n">
        <v>2999</v>
      </c>
    </row>
    <row r="48" customFormat="false" ht="15" hidden="false" customHeight="false" outlineLevel="0" collapsed="false">
      <c r="A48" s="0" t="n">
        <v>2</v>
      </c>
      <c r="B48" s="0" t="n">
        <v>15000</v>
      </c>
      <c r="C48" s="0" t="n">
        <v>18</v>
      </c>
      <c r="D48" s="0" t="n">
        <v>3019</v>
      </c>
    </row>
    <row r="49" customFormat="false" ht="15" hidden="false" customHeight="false" outlineLevel="0" collapsed="false">
      <c r="A49" s="0" t="n">
        <v>3</v>
      </c>
      <c r="B49" s="0" t="n">
        <v>15000</v>
      </c>
      <c r="C49" s="0" t="n">
        <v>18</v>
      </c>
      <c r="D49" s="0" t="n">
        <v>3000</v>
      </c>
    </row>
    <row r="50" customFormat="false" ht="15" hidden="false" customHeight="false" outlineLevel="0" collapsed="false">
      <c r="A50" s="0" t="n">
        <v>4</v>
      </c>
      <c r="B50" s="0" t="n">
        <v>15000</v>
      </c>
      <c r="C50" s="0" t="n">
        <v>18</v>
      </c>
      <c r="D50" s="0" t="n">
        <v>3028</v>
      </c>
    </row>
    <row r="51" customFormat="false" ht="15" hidden="false" customHeight="false" outlineLevel="0" collapsed="false">
      <c r="A51" s="0" t="n">
        <v>5</v>
      </c>
      <c r="B51" s="0" t="n">
        <v>15000</v>
      </c>
      <c r="C51" s="0" t="n">
        <v>18</v>
      </c>
      <c r="D51" s="0" t="n">
        <v>3034</v>
      </c>
    </row>
    <row r="52" customFormat="false" ht="15" hidden="false" customHeight="false" outlineLevel="0" collapsed="false">
      <c r="A52" s="0" t="n">
        <v>6</v>
      </c>
      <c r="B52" s="0" t="n">
        <v>15000</v>
      </c>
      <c r="C52" s="0" t="n">
        <v>19</v>
      </c>
      <c r="D52" s="0" t="n">
        <v>3014</v>
      </c>
    </row>
    <row r="53" customFormat="false" ht="15" hidden="false" customHeight="false" outlineLevel="0" collapsed="false">
      <c r="A53" s="0" t="n">
        <v>7</v>
      </c>
      <c r="B53" s="0" t="n">
        <v>15000</v>
      </c>
      <c r="C53" s="0" t="n">
        <v>18</v>
      </c>
      <c r="D53" s="0" t="n">
        <v>3014</v>
      </c>
    </row>
    <row r="54" customFormat="false" ht="15" hidden="false" customHeight="false" outlineLevel="0" collapsed="false">
      <c r="A54" s="0" t="n">
        <v>8</v>
      </c>
      <c r="B54" s="0" t="n">
        <v>15000</v>
      </c>
      <c r="C54" s="0" t="n">
        <v>18</v>
      </c>
      <c r="D54" s="0" t="n">
        <v>2991</v>
      </c>
    </row>
    <row r="55" customFormat="false" ht="15" hidden="false" customHeight="false" outlineLevel="0" collapsed="false">
      <c r="A55" s="0" t="n">
        <v>9</v>
      </c>
      <c r="B55" s="0" t="n">
        <v>15000</v>
      </c>
      <c r="C55" s="0" t="n">
        <v>19</v>
      </c>
      <c r="D55" s="0" t="n">
        <v>2987</v>
      </c>
    </row>
    <row r="56" customFormat="false" ht="15" hidden="false" customHeight="false" outlineLevel="0" collapsed="false">
      <c r="A56" s="0" t="n">
        <v>10</v>
      </c>
      <c r="B56" s="0" t="n">
        <v>15000</v>
      </c>
      <c r="C56" s="0" t="n">
        <v>18</v>
      </c>
      <c r="D56" s="0" t="n">
        <v>3069</v>
      </c>
    </row>
    <row r="57" customFormat="false" ht="15" hidden="false" customHeight="false" outlineLevel="0" collapsed="false">
      <c r="A57" s="0" t="s">
        <v>4</v>
      </c>
      <c r="C57" s="0" t="n">
        <f aca="false">AVERAGE(C47:C56)</f>
        <v>18.2</v>
      </c>
      <c r="D57" s="0" t="n">
        <f aca="false">AVERAGE(D47:D56)</f>
        <v>3015.5</v>
      </c>
    </row>
    <row r="58" customFormat="false" ht="15" hidden="false" customHeight="false" outlineLevel="0" collapsed="false">
      <c r="A58" s="0" t="s">
        <v>5</v>
      </c>
      <c r="C58" s="0" t="n">
        <f aca="false">STDEV(C47:C56)</f>
        <v>0.421637021355784</v>
      </c>
      <c r="D58" s="0" t="n">
        <f aca="false">STDEV(D47:D56)</f>
        <v>24.2727556463346</v>
      </c>
    </row>
    <row r="59" customFormat="false" ht="15" hidden="false" customHeight="false" outlineLevel="0" collapsed="false">
      <c r="A59" s="0" t="s">
        <v>6</v>
      </c>
      <c r="C59" s="0" t="n">
        <f aca="false">_xlfn.CONFIDENCE.T(0.05,C58,10)</f>
        <v>0.301620955039761</v>
      </c>
      <c r="D59" s="0" t="n">
        <f aca="false">_xlfn.CONFIDENCE.T(0.05,D58,10)</f>
        <v>17.3636833785439</v>
      </c>
    </row>
    <row r="61" customFormat="false" ht="15" hidden="false" customHeight="false" outlineLevel="0" collapsed="false">
      <c r="A61" s="0" t="s">
        <v>0</v>
      </c>
      <c r="B61" s="0" t="s">
        <v>1</v>
      </c>
      <c r="C61" s="0" t="s">
        <v>2</v>
      </c>
      <c r="D61" s="0" t="s">
        <v>3</v>
      </c>
      <c r="E61" s="0" t="n">
        <v>5</v>
      </c>
    </row>
    <row r="62" customFormat="false" ht="15" hidden="false" customHeight="false" outlineLevel="0" collapsed="false">
      <c r="A62" s="0" t="n">
        <v>1</v>
      </c>
      <c r="B62" s="0" t="n">
        <v>20000</v>
      </c>
      <c r="C62" s="0" t="n">
        <v>25</v>
      </c>
      <c r="D62" s="0" t="n">
        <v>5417</v>
      </c>
    </row>
    <row r="63" customFormat="false" ht="15" hidden="false" customHeight="false" outlineLevel="0" collapsed="false">
      <c r="A63" s="0" t="n">
        <v>2</v>
      </c>
      <c r="B63" s="0" t="n">
        <v>20000</v>
      </c>
      <c r="C63" s="0" t="n">
        <v>25</v>
      </c>
      <c r="D63" s="0" t="n">
        <v>5657</v>
      </c>
    </row>
    <row r="64" customFormat="false" ht="15" hidden="false" customHeight="false" outlineLevel="0" collapsed="false">
      <c r="A64" s="0" t="n">
        <v>3</v>
      </c>
      <c r="B64" s="0" t="n">
        <v>20000</v>
      </c>
      <c r="C64" s="0" t="n">
        <v>29</v>
      </c>
      <c r="D64" s="0" t="n">
        <v>5668</v>
      </c>
    </row>
    <row r="65" customFormat="false" ht="15" hidden="false" customHeight="false" outlineLevel="0" collapsed="false">
      <c r="A65" s="0" t="n">
        <v>4</v>
      </c>
      <c r="B65" s="0" t="n">
        <v>20000</v>
      </c>
      <c r="C65" s="0" t="n">
        <v>24</v>
      </c>
      <c r="D65" s="0" t="n">
        <v>5488</v>
      </c>
    </row>
    <row r="66" customFormat="false" ht="15" hidden="false" customHeight="false" outlineLevel="0" collapsed="false">
      <c r="A66" s="0" t="n">
        <v>5</v>
      </c>
      <c r="B66" s="0" t="n">
        <v>20000</v>
      </c>
      <c r="C66" s="0" t="n">
        <v>25</v>
      </c>
      <c r="D66" s="0" t="n">
        <v>5523</v>
      </c>
    </row>
    <row r="67" customFormat="false" ht="15" hidden="false" customHeight="false" outlineLevel="0" collapsed="false">
      <c r="A67" s="0" t="n">
        <v>6</v>
      </c>
      <c r="B67" s="0" t="n">
        <v>20000</v>
      </c>
      <c r="C67" s="0" t="n">
        <v>25</v>
      </c>
      <c r="D67" s="0" t="n">
        <v>5448</v>
      </c>
    </row>
    <row r="68" customFormat="false" ht="15" hidden="false" customHeight="false" outlineLevel="0" collapsed="false">
      <c r="A68" s="0" t="n">
        <v>7</v>
      </c>
      <c r="B68" s="0" t="n">
        <v>20000</v>
      </c>
      <c r="C68" s="0" t="n">
        <v>24</v>
      </c>
      <c r="D68" s="0" t="n">
        <v>5483</v>
      </c>
    </row>
    <row r="69" customFormat="false" ht="15" hidden="false" customHeight="false" outlineLevel="0" collapsed="false">
      <c r="A69" s="0" t="n">
        <v>8</v>
      </c>
      <c r="B69" s="0" t="n">
        <v>20000</v>
      </c>
      <c r="C69" s="0" t="n">
        <v>25</v>
      </c>
      <c r="D69" s="0" t="n">
        <v>5613</v>
      </c>
    </row>
    <row r="70" customFormat="false" ht="15" hidden="false" customHeight="false" outlineLevel="0" collapsed="false">
      <c r="A70" s="0" t="n">
        <v>9</v>
      </c>
      <c r="B70" s="0" t="n">
        <v>20000</v>
      </c>
      <c r="C70" s="0" t="n">
        <v>25</v>
      </c>
      <c r="D70" s="0" t="n">
        <v>5475</v>
      </c>
    </row>
    <row r="71" customFormat="false" ht="15" hidden="false" customHeight="false" outlineLevel="0" collapsed="false">
      <c r="A71" s="0" t="n">
        <v>10</v>
      </c>
      <c r="B71" s="0" t="n">
        <v>20000</v>
      </c>
      <c r="C71" s="0" t="n">
        <v>25</v>
      </c>
      <c r="D71" s="0" t="n">
        <v>5716</v>
      </c>
    </row>
    <row r="72" customFormat="false" ht="15" hidden="false" customHeight="false" outlineLevel="0" collapsed="false">
      <c r="A72" s="0" t="s">
        <v>4</v>
      </c>
      <c r="C72" s="0" t="n">
        <f aca="false">AVERAGE(C62:C71)</f>
        <v>25.2</v>
      </c>
      <c r="D72" s="0" t="n">
        <f aca="false">AVERAGE(D62:D71)</f>
        <v>5548.8</v>
      </c>
    </row>
    <row r="73" customFormat="false" ht="15" hidden="false" customHeight="false" outlineLevel="0" collapsed="false">
      <c r="A73" s="0" t="s">
        <v>5</v>
      </c>
      <c r="C73" s="0" t="n">
        <f aca="false">STDEV(C62:C71)</f>
        <v>1.3984117975602</v>
      </c>
      <c r="D73" s="0" t="n">
        <f aca="false">STDEV(D62:D71)</f>
        <v>105.231807612211</v>
      </c>
    </row>
    <row r="74" customFormat="false" ht="15" hidden="false" customHeight="false" outlineLevel="0" collapsed="false">
      <c r="A74" s="0" t="s">
        <v>6</v>
      </c>
      <c r="C74" s="0" t="n">
        <f aca="false">_xlfn.CONFIDENCE.T(0.05,C73,10)</f>
        <v>1.00036353677554</v>
      </c>
      <c r="D74" s="0" t="n">
        <f aca="false">_xlfn.CONFIDENCE.T(0.05,D73,10)</f>
        <v>75.2783003031713</v>
      </c>
    </row>
    <row r="76" customFormat="false" ht="15" hidden="false" customHeight="false" outlineLevel="0" collapsed="false">
      <c r="A76" s="0" t="s">
        <v>0</v>
      </c>
      <c r="B76" s="0" t="s">
        <v>1</v>
      </c>
      <c r="C76" s="0" t="s">
        <v>2</v>
      </c>
      <c r="D76" s="0" t="s">
        <v>3</v>
      </c>
      <c r="E76" s="0" t="n">
        <v>6</v>
      </c>
    </row>
    <row r="77" customFormat="false" ht="15" hidden="false" customHeight="false" outlineLevel="0" collapsed="false">
      <c r="A77" s="0" t="n">
        <v>1</v>
      </c>
      <c r="B77" s="0" t="n">
        <v>25000</v>
      </c>
      <c r="C77" s="0" t="n">
        <v>30</v>
      </c>
      <c r="D77" s="0" t="n">
        <v>8398</v>
      </c>
    </row>
    <row r="78" customFormat="false" ht="15" hidden="false" customHeight="false" outlineLevel="0" collapsed="false">
      <c r="A78" s="0" t="n">
        <v>2</v>
      </c>
      <c r="B78" s="0" t="n">
        <v>25000</v>
      </c>
      <c r="C78" s="0" t="n">
        <v>34</v>
      </c>
      <c r="D78" s="0" t="n">
        <v>8690</v>
      </c>
    </row>
    <row r="79" customFormat="false" ht="15" hidden="false" customHeight="false" outlineLevel="0" collapsed="false">
      <c r="A79" s="0" t="n">
        <v>3</v>
      </c>
      <c r="B79" s="0" t="n">
        <v>25000</v>
      </c>
      <c r="C79" s="0" t="n">
        <v>31</v>
      </c>
      <c r="D79" s="0" t="n">
        <v>8563</v>
      </c>
    </row>
    <row r="80" customFormat="false" ht="15" hidden="false" customHeight="false" outlineLevel="0" collapsed="false">
      <c r="A80" s="0" t="n">
        <v>4</v>
      </c>
      <c r="B80" s="0" t="n">
        <v>25000</v>
      </c>
      <c r="C80" s="0" t="n">
        <v>30</v>
      </c>
      <c r="D80" s="0" t="n">
        <v>8386</v>
      </c>
    </row>
    <row r="81" customFormat="false" ht="15" hidden="false" customHeight="false" outlineLevel="0" collapsed="false">
      <c r="A81" s="0" t="n">
        <v>5</v>
      </c>
      <c r="B81" s="0" t="n">
        <v>25000</v>
      </c>
      <c r="C81" s="0" t="n">
        <v>30</v>
      </c>
      <c r="D81" s="0" t="n">
        <v>8648</v>
      </c>
    </row>
    <row r="82" customFormat="false" ht="15" hidden="false" customHeight="false" outlineLevel="0" collapsed="false">
      <c r="A82" s="0" t="n">
        <v>6</v>
      </c>
      <c r="B82" s="0" t="n">
        <v>25000</v>
      </c>
      <c r="C82" s="0" t="n">
        <v>30</v>
      </c>
      <c r="D82" s="0" t="n">
        <v>8456</v>
      </c>
    </row>
    <row r="83" customFormat="false" ht="15" hidden="false" customHeight="false" outlineLevel="0" collapsed="false">
      <c r="A83" s="0" t="n">
        <v>7</v>
      </c>
      <c r="B83" s="0" t="n">
        <v>25000</v>
      </c>
      <c r="C83" s="0" t="n">
        <v>30</v>
      </c>
      <c r="D83" s="0" t="n">
        <v>8391</v>
      </c>
    </row>
    <row r="84" customFormat="false" ht="15" hidden="false" customHeight="false" outlineLevel="0" collapsed="false">
      <c r="A84" s="0" t="n">
        <v>8</v>
      </c>
      <c r="B84" s="0" t="n">
        <v>25000</v>
      </c>
      <c r="C84" s="0" t="n">
        <v>30</v>
      </c>
      <c r="D84" s="0" t="n">
        <v>8444</v>
      </c>
    </row>
    <row r="85" customFormat="false" ht="15" hidden="false" customHeight="false" outlineLevel="0" collapsed="false">
      <c r="A85" s="0" t="n">
        <v>9</v>
      </c>
      <c r="B85" s="0" t="n">
        <v>25000</v>
      </c>
      <c r="C85" s="0" t="n">
        <v>30</v>
      </c>
      <c r="D85" s="0" t="n">
        <v>8509</v>
      </c>
    </row>
    <row r="86" customFormat="false" ht="15" hidden="false" customHeight="false" outlineLevel="0" collapsed="false">
      <c r="A86" s="0" t="n">
        <v>10</v>
      </c>
      <c r="B86" s="0" t="n">
        <v>25000</v>
      </c>
      <c r="C86" s="0" t="n">
        <v>30</v>
      </c>
      <c r="D86" s="0" t="n">
        <v>8522</v>
      </c>
    </row>
    <row r="87" customFormat="false" ht="15" hidden="false" customHeight="false" outlineLevel="0" collapsed="false">
      <c r="A87" s="0" t="s">
        <v>4</v>
      </c>
      <c r="C87" s="0" t="n">
        <f aca="false">AVERAGE(C77:C86)</f>
        <v>30.5</v>
      </c>
      <c r="D87" s="0" t="n">
        <f aca="false">AVERAGE(D77:D86)</f>
        <v>8500.7</v>
      </c>
    </row>
    <row r="88" customFormat="false" ht="15" hidden="false" customHeight="false" outlineLevel="0" collapsed="false">
      <c r="A88" s="0" t="s">
        <v>5</v>
      </c>
      <c r="C88" s="0" t="n">
        <f aca="false">STDEV(C77:C86)</f>
        <v>1.26929551764398</v>
      </c>
      <c r="D88" s="0" t="n">
        <f aca="false">STDEV(D77:D86)</f>
        <v>106.919543998695</v>
      </c>
    </row>
    <row r="89" customFormat="false" ht="15" hidden="false" customHeight="false" outlineLevel="0" collapsed="false">
      <c r="A89" s="0" t="s">
        <v>6</v>
      </c>
      <c r="C89" s="0" t="n">
        <f aca="false">_xlfn.CONFIDENCE.T(0.05,C88,10)</f>
        <v>0.907999314264234</v>
      </c>
      <c r="D89" s="0" t="n">
        <f aca="false">_xlfn.CONFIDENCE.T(0.05,D88,10)</f>
        <v>76.4856341827009</v>
      </c>
    </row>
    <row r="91" customFormat="false" ht="15" hidden="false" customHeight="false" outlineLevel="0" collapsed="false">
      <c r="A91" s="0" t="s">
        <v>0</v>
      </c>
      <c r="B91" s="0" t="s">
        <v>1</v>
      </c>
      <c r="C91" s="0" t="s">
        <v>2</v>
      </c>
      <c r="D91" s="0" t="s">
        <v>3</v>
      </c>
      <c r="E91" s="0" t="n">
        <v>7</v>
      </c>
    </row>
    <row r="92" customFormat="false" ht="15" hidden="false" customHeight="false" outlineLevel="0" collapsed="false">
      <c r="A92" s="0" t="n">
        <v>1</v>
      </c>
      <c r="B92" s="0" t="n">
        <v>30000</v>
      </c>
      <c r="C92" s="0" t="n">
        <v>39</v>
      </c>
      <c r="D92" s="0" t="n">
        <v>12228</v>
      </c>
    </row>
    <row r="93" customFormat="false" ht="15" hidden="false" customHeight="false" outlineLevel="0" collapsed="false">
      <c r="A93" s="0" t="n">
        <v>2</v>
      </c>
      <c r="B93" s="0" t="n">
        <v>30000</v>
      </c>
      <c r="C93" s="0" t="n">
        <v>37</v>
      </c>
      <c r="D93" s="0" t="n">
        <v>12411</v>
      </c>
    </row>
    <row r="94" customFormat="false" ht="15" hidden="false" customHeight="false" outlineLevel="0" collapsed="false">
      <c r="A94" s="0" t="n">
        <v>3</v>
      </c>
      <c r="B94" s="0" t="n">
        <v>30000</v>
      </c>
      <c r="C94" s="0" t="n">
        <v>38</v>
      </c>
      <c r="D94" s="0" t="n">
        <v>12269</v>
      </c>
    </row>
    <row r="95" customFormat="false" ht="15" hidden="false" customHeight="false" outlineLevel="0" collapsed="false">
      <c r="A95" s="0" t="n">
        <v>4</v>
      </c>
      <c r="B95" s="0" t="n">
        <v>30000</v>
      </c>
      <c r="C95" s="0" t="n">
        <v>39</v>
      </c>
      <c r="D95" s="0" t="n">
        <v>12332</v>
      </c>
    </row>
    <row r="96" customFormat="false" ht="15" hidden="false" customHeight="false" outlineLevel="0" collapsed="false">
      <c r="A96" s="0" t="n">
        <v>5</v>
      </c>
      <c r="B96" s="0" t="n">
        <v>30000</v>
      </c>
      <c r="C96" s="0" t="n">
        <v>38</v>
      </c>
      <c r="D96" s="0" t="n">
        <v>12213</v>
      </c>
    </row>
    <row r="97" customFormat="false" ht="15" hidden="false" customHeight="false" outlineLevel="0" collapsed="false">
      <c r="A97" s="0" t="n">
        <v>6</v>
      </c>
      <c r="B97" s="0" t="n">
        <v>30000</v>
      </c>
      <c r="C97" s="0" t="n">
        <v>39</v>
      </c>
      <c r="D97" s="0" t="n">
        <v>12229</v>
      </c>
    </row>
    <row r="98" customFormat="false" ht="15" hidden="false" customHeight="false" outlineLevel="0" collapsed="false">
      <c r="A98" s="0" t="n">
        <v>7</v>
      </c>
      <c r="B98" s="0" t="n">
        <v>30000</v>
      </c>
      <c r="C98" s="0" t="n">
        <v>39</v>
      </c>
      <c r="D98" s="0" t="n">
        <v>12367</v>
      </c>
    </row>
    <row r="99" customFormat="false" ht="15" hidden="false" customHeight="false" outlineLevel="0" collapsed="false">
      <c r="A99" s="0" t="n">
        <v>8</v>
      </c>
      <c r="B99" s="0" t="n">
        <v>30000</v>
      </c>
      <c r="C99" s="0" t="n">
        <v>39</v>
      </c>
      <c r="D99" s="0" t="n">
        <v>12368</v>
      </c>
    </row>
    <row r="100" customFormat="false" ht="15" hidden="false" customHeight="false" outlineLevel="0" collapsed="false">
      <c r="A100" s="0" t="n">
        <v>9</v>
      </c>
      <c r="B100" s="0" t="n">
        <v>30000</v>
      </c>
      <c r="C100" s="0" t="n">
        <v>38</v>
      </c>
      <c r="D100" s="0" t="n">
        <v>12294</v>
      </c>
    </row>
    <row r="101" customFormat="false" ht="15" hidden="false" customHeight="false" outlineLevel="0" collapsed="false">
      <c r="A101" s="0" t="n">
        <v>10</v>
      </c>
      <c r="B101" s="0" t="n">
        <v>30000</v>
      </c>
      <c r="C101" s="0" t="n">
        <v>39</v>
      </c>
      <c r="D101" s="0" t="n">
        <v>12246</v>
      </c>
    </row>
    <row r="102" customFormat="false" ht="15" hidden="false" customHeight="false" outlineLevel="0" collapsed="false">
      <c r="A102" s="0" t="s">
        <v>4</v>
      </c>
      <c r="C102" s="0" t="n">
        <f aca="false">AVERAGE(C92:C101)</f>
        <v>38.5</v>
      </c>
      <c r="D102" s="0" t="n">
        <f aca="false">AVERAGE(D92:D101)</f>
        <v>12295.7</v>
      </c>
    </row>
    <row r="103" customFormat="false" ht="15" hidden="false" customHeight="false" outlineLevel="0" collapsed="false">
      <c r="A103" s="0" t="s">
        <v>5</v>
      </c>
      <c r="C103" s="0" t="n">
        <f aca="false">STDEV(C92:C101)</f>
        <v>0.707106781186548</v>
      </c>
      <c r="D103" s="0" t="n">
        <f aca="false">STDEV(D92:D101)</f>
        <v>69.9047765018799</v>
      </c>
    </row>
    <row r="104" customFormat="false" ht="15" hidden="false" customHeight="false" outlineLevel="0" collapsed="false">
      <c r="A104" s="0" t="s">
        <v>6</v>
      </c>
      <c r="C104" s="0" t="n">
        <f aca="false">_xlfn.CONFIDENCE.T(0.05,C103,10)</f>
        <v>0.505833719180485</v>
      </c>
      <c r="D104" s="0" t="n">
        <f aca="false">_xlfn.CONFIDENCE.T(0.05,D103,10)</f>
        <v>50.0068646309556</v>
      </c>
    </row>
    <row r="106" customFormat="false" ht="15" hidden="false" customHeight="false" outlineLevel="0" collapsed="false">
      <c r="A106" s="0" t="s">
        <v>0</v>
      </c>
      <c r="B106" s="0" t="s">
        <v>1</v>
      </c>
      <c r="C106" s="0" t="s">
        <v>2</v>
      </c>
      <c r="D106" s="0" t="s">
        <v>3</v>
      </c>
      <c r="E106" s="0" t="n">
        <v>8</v>
      </c>
    </row>
    <row r="107" customFormat="false" ht="15" hidden="false" customHeight="false" outlineLevel="0" collapsed="false">
      <c r="A107" s="0" t="n">
        <v>1</v>
      </c>
      <c r="B107" s="0" t="n">
        <v>35000</v>
      </c>
      <c r="C107" s="0" t="n">
        <v>47</v>
      </c>
      <c r="D107" s="0" t="n">
        <v>17810</v>
      </c>
    </row>
    <row r="108" customFormat="false" ht="15" hidden="false" customHeight="false" outlineLevel="0" collapsed="false">
      <c r="A108" s="0" t="n">
        <v>2</v>
      </c>
      <c r="B108" s="0" t="n">
        <v>35000</v>
      </c>
      <c r="C108" s="0" t="n">
        <v>46</v>
      </c>
      <c r="D108" s="0" t="n">
        <v>16696</v>
      </c>
    </row>
    <row r="109" customFormat="false" ht="15" hidden="false" customHeight="false" outlineLevel="0" collapsed="false">
      <c r="A109" s="0" t="n">
        <v>3</v>
      </c>
      <c r="B109" s="0" t="n">
        <v>35000</v>
      </c>
      <c r="C109" s="0" t="n">
        <v>45</v>
      </c>
      <c r="D109" s="0" t="n">
        <v>16603</v>
      </c>
    </row>
    <row r="110" customFormat="false" ht="15" hidden="false" customHeight="false" outlineLevel="0" collapsed="false">
      <c r="A110" s="0" t="n">
        <v>4</v>
      </c>
      <c r="B110" s="0" t="n">
        <v>35000</v>
      </c>
      <c r="C110" s="0" t="n">
        <v>45</v>
      </c>
      <c r="D110" s="0" t="n">
        <v>16637</v>
      </c>
    </row>
    <row r="111" customFormat="false" ht="15" hidden="false" customHeight="false" outlineLevel="0" collapsed="false">
      <c r="A111" s="0" t="n">
        <v>5</v>
      </c>
      <c r="B111" s="0" t="n">
        <v>35000</v>
      </c>
      <c r="C111" s="0" t="n">
        <v>46</v>
      </c>
      <c r="D111" s="0" t="n">
        <v>17181</v>
      </c>
    </row>
    <row r="112" customFormat="false" ht="15" hidden="false" customHeight="false" outlineLevel="0" collapsed="false">
      <c r="A112" s="0" t="n">
        <v>6</v>
      </c>
      <c r="B112" s="0" t="n">
        <v>35000</v>
      </c>
      <c r="C112" s="0" t="n">
        <v>45</v>
      </c>
      <c r="D112" s="0" t="n">
        <v>16515</v>
      </c>
    </row>
    <row r="113" customFormat="false" ht="15" hidden="false" customHeight="false" outlineLevel="0" collapsed="false">
      <c r="A113" s="0" t="n">
        <v>7</v>
      </c>
      <c r="B113" s="0" t="n">
        <v>35000</v>
      </c>
      <c r="C113" s="0" t="n">
        <v>46</v>
      </c>
      <c r="D113" s="0" t="n">
        <v>16992</v>
      </c>
    </row>
    <row r="114" customFormat="false" ht="15" hidden="false" customHeight="false" outlineLevel="0" collapsed="false">
      <c r="A114" s="0" t="n">
        <v>8</v>
      </c>
      <c r="B114" s="0" t="n">
        <v>35000</v>
      </c>
      <c r="C114" s="0" t="n">
        <v>46</v>
      </c>
      <c r="D114" s="0" t="n">
        <v>17132</v>
      </c>
    </row>
    <row r="115" customFormat="false" ht="15" hidden="false" customHeight="false" outlineLevel="0" collapsed="false">
      <c r="A115" s="0" t="n">
        <v>9</v>
      </c>
      <c r="B115" s="0" t="n">
        <v>35000</v>
      </c>
      <c r="C115" s="0" t="n">
        <v>46</v>
      </c>
      <c r="D115" s="0" t="n">
        <v>16812</v>
      </c>
    </row>
    <row r="116" customFormat="false" ht="15" hidden="false" customHeight="false" outlineLevel="0" collapsed="false">
      <c r="A116" s="0" t="n">
        <v>10</v>
      </c>
      <c r="B116" s="0" t="n">
        <v>35000</v>
      </c>
      <c r="C116" s="0" t="n">
        <v>46</v>
      </c>
      <c r="D116" s="0" t="n">
        <v>16598</v>
      </c>
    </row>
    <row r="117" customFormat="false" ht="15" hidden="false" customHeight="false" outlineLevel="0" collapsed="false">
      <c r="A117" s="0" t="s">
        <v>4</v>
      </c>
      <c r="C117" s="0" t="n">
        <f aca="false">AVERAGE(C107:C116)</f>
        <v>45.8</v>
      </c>
      <c r="D117" s="0" t="n">
        <f aca="false">AVERAGE(D107:D116)</f>
        <v>16897.6</v>
      </c>
    </row>
    <row r="118" customFormat="false" ht="15" hidden="false" customHeight="false" outlineLevel="0" collapsed="false">
      <c r="A118" s="0" t="s">
        <v>5</v>
      </c>
      <c r="C118" s="0" t="n">
        <f aca="false">STDEV(C107:C116)</f>
        <v>0.632455532033676</v>
      </c>
      <c r="D118" s="0" t="n">
        <f aca="false">STDEV(D107:D116)</f>
        <v>396.576796542051</v>
      </c>
    </row>
    <row r="119" customFormat="false" ht="15" hidden="false" customHeight="false" outlineLevel="0" collapsed="false">
      <c r="A119" s="0" t="s">
        <v>6</v>
      </c>
      <c r="C119" s="0" t="n">
        <f aca="false">_xlfn.CONFIDENCE.T(0.05,C118,10)</f>
        <v>0.452431432559641</v>
      </c>
      <c r="D119" s="0" t="n">
        <f aca="false">_xlfn.CONFIDENCE.T(0.05,D118,10)</f>
        <v>283.69395015408</v>
      </c>
    </row>
    <row r="121" customFormat="false" ht="15" hidden="false" customHeight="false" outlineLevel="0" collapsed="false">
      <c r="A121" s="0" t="s">
        <v>0</v>
      </c>
      <c r="B121" s="0" t="s">
        <v>1</v>
      </c>
      <c r="C121" s="0" t="s">
        <v>2</v>
      </c>
      <c r="D121" s="0" t="s">
        <v>3</v>
      </c>
      <c r="E121" s="0" t="n">
        <v>9</v>
      </c>
    </row>
    <row r="122" customFormat="false" ht="15" hidden="false" customHeight="false" outlineLevel="0" collapsed="false">
      <c r="A122" s="0" t="n">
        <v>1</v>
      </c>
      <c r="B122" s="0" t="n">
        <v>40000</v>
      </c>
      <c r="C122" s="0" t="n">
        <v>50</v>
      </c>
      <c r="D122" s="0" t="n">
        <v>23224</v>
      </c>
    </row>
    <row r="123" customFormat="false" ht="15" hidden="false" customHeight="false" outlineLevel="0" collapsed="false">
      <c r="A123" s="0" t="n">
        <v>2</v>
      </c>
      <c r="B123" s="0" t="n">
        <v>40000</v>
      </c>
      <c r="C123" s="0" t="n">
        <v>52</v>
      </c>
      <c r="D123" s="0" t="n">
        <v>21612</v>
      </c>
    </row>
    <row r="124" customFormat="false" ht="15" hidden="false" customHeight="false" outlineLevel="0" collapsed="false">
      <c r="A124" s="0" t="n">
        <v>3</v>
      </c>
      <c r="B124" s="0" t="n">
        <v>40000</v>
      </c>
      <c r="C124" s="0" t="n">
        <v>51</v>
      </c>
      <c r="D124" s="0" t="n">
        <v>22563</v>
      </c>
    </row>
    <row r="125" customFormat="false" ht="15" hidden="false" customHeight="false" outlineLevel="0" collapsed="false">
      <c r="A125" s="0" t="n">
        <v>4</v>
      </c>
      <c r="B125" s="0" t="n">
        <v>40000</v>
      </c>
      <c r="C125" s="0" t="n">
        <v>50</v>
      </c>
      <c r="D125" s="0" t="n">
        <v>21669</v>
      </c>
    </row>
    <row r="126" customFormat="false" ht="15" hidden="false" customHeight="false" outlineLevel="0" collapsed="false">
      <c r="A126" s="0" t="n">
        <v>5</v>
      </c>
      <c r="B126" s="0" t="n">
        <v>40000</v>
      </c>
      <c r="C126" s="0" t="n">
        <v>50</v>
      </c>
      <c r="D126" s="0" t="n">
        <v>21659</v>
      </c>
    </row>
    <row r="127" customFormat="false" ht="15" hidden="false" customHeight="false" outlineLevel="0" collapsed="false">
      <c r="A127" s="0" t="n">
        <v>6</v>
      </c>
      <c r="B127" s="0" t="n">
        <v>40000</v>
      </c>
      <c r="C127" s="0" t="n">
        <v>52</v>
      </c>
      <c r="D127" s="0" t="n">
        <v>22029</v>
      </c>
    </row>
    <row r="128" customFormat="false" ht="15" hidden="false" customHeight="false" outlineLevel="0" collapsed="false">
      <c r="A128" s="0" t="n">
        <v>7</v>
      </c>
      <c r="B128" s="0" t="n">
        <v>40000</v>
      </c>
      <c r="C128" s="0" t="n">
        <v>52</v>
      </c>
      <c r="D128" s="0" t="n">
        <v>21616</v>
      </c>
    </row>
    <row r="129" customFormat="false" ht="15" hidden="false" customHeight="false" outlineLevel="0" collapsed="false">
      <c r="A129" s="0" t="n">
        <v>8</v>
      </c>
      <c r="B129" s="0" t="n">
        <v>40000</v>
      </c>
      <c r="C129" s="0" t="n">
        <v>51</v>
      </c>
      <c r="D129" s="0" t="n">
        <v>22225</v>
      </c>
    </row>
    <row r="130" customFormat="false" ht="15" hidden="false" customHeight="false" outlineLevel="0" collapsed="false">
      <c r="A130" s="0" t="n">
        <v>9</v>
      </c>
      <c r="B130" s="0" t="n">
        <v>40000</v>
      </c>
      <c r="C130" s="0" t="n">
        <v>51</v>
      </c>
      <c r="D130" s="0" t="n">
        <v>21853</v>
      </c>
    </row>
    <row r="131" customFormat="false" ht="15" hidden="false" customHeight="false" outlineLevel="0" collapsed="false">
      <c r="A131" s="0" t="n">
        <v>10</v>
      </c>
      <c r="B131" s="0" t="n">
        <v>40000</v>
      </c>
      <c r="C131" s="0" t="n">
        <v>50</v>
      </c>
      <c r="D131" s="0" t="n">
        <v>51782</v>
      </c>
    </row>
    <row r="132" customFormat="false" ht="15" hidden="false" customHeight="false" outlineLevel="0" collapsed="false">
      <c r="A132" s="0" t="s">
        <v>4</v>
      </c>
      <c r="C132" s="0" t="n">
        <f aca="false">AVERAGE(C122:C131)</f>
        <v>50.9</v>
      </c>
      <c r="D132" s="0" t="n">
        <f aca="false">AVERAGE(D122:D131)</f>
        <v>25023.2</v>
      </c>
    </row>
    <row r="133" customFormat="false" ht="15" hidden="false" customHeight="false" outlineLevel="0" collapsed="false">
      <c r="A133" s="0" t="s">
        <v>5</v>
      </c>
      <c r="C133" s="0" t="n">
        <f aca="false">STDEV(C122:C131)</f>
        <v>0.875595035770913</v>
      </c>
      <c r="D133" s="0" t="n">
        <f aca="false">STDEV(D122:D131)</f>
        <v>9416.19292967646</v>
      </c>
    </row>
    <row r="134" customFormat="false" ht="15" hidden="false" customHeight="false" outlineLevel="0" collapsed="false">
      <c r="A134" s="0" t="s">
        <v>6</v>
      </c>
      <c r="C134" s="0" t="n">
        <f aca="false">_xlfn.CONFIDENCE.T(0.05,C133,10)</f>
        <v>0.626362955672354</v>
      </c>
      <c r="D134" s="0" t="n">
        <f aca="false">_xlfn.CONFIDENCE.T(0.05,D133,10)</f>
        <v>6735.9386401962</v>
      </c>
    </row>
    <row r="136" customFormat="false" ht="15" hidden="false" customHeight="false" outlineLevel="0" collapsed="false">
      <c r="A136" s="0" t="s">
        <v>0</v>
      </c>
      <c r="B136" s="0" t="s">
        <v>1</v>
      </c>
      <c r="C136" s="0" t="s">
        <v>2</v>
      </c>
      <c r="D136" s="0" t="s">
        <v>3</v>
      </c>
      <c r="E136" s="0" t="n">
        <v>10</v>
      </c>
    </row>
    <row r="137" customFormat="false" ht="15" hidden="false" customHeight="false" outlineLevel="0" collapsed="false">
      <c r="A137" s="0" t="n">
        <v>1</v>
      </c>
      <c r="B137" s="0" t="n">
        <v>45000</v>
      </c>
      <c r="C137" s="0" t="n">
        <v>58</v>
      </c>
      <c r="D137" s="0" t="n">
        <v>31014</v>
      </c>
    </row>
    <row r="138" customFormat="false" ht="15" hidden="false" customHeight="false" outlineLevel="0" collapsed="false">
      <c r="A138" s="0" t="n">
        <v>2</v>
      </c>
      <c r="B138" s="0" t="n">
        <v>45000</v>
      </c>
      <c r="C138" s="0" t="n">
        <v>56</v>
      </c>
      <c r="D138" s="0" t="n">
        <v>27762</v>
      </c>
    </row>
    <row r="139" customFormat="false" ht="15" hidden="false" customHeight="false" outlineLevel="0" collapsed="false">
      <c r="A139" s="0" t="n">
        <v>3</v>
      </c>
      <c r="B139" s="0" t="n">
        <v>45000</v>
      </c>
      <c r="C139" s="0" t="n">
        <v>57</v>
      </c>
      <c r="D139" s="0" t="n">
        <v>29090</v>
      </c>
    </row>
    <row r="140" customFormat="false" ht="15" hidden="false" customHeight="false" outlineLevel="0" collapsed="false">
      <c r="A140" s="0" t="n">
        <v>4</v>
      </c>
      <c r="B140" s="0" t="n">
        <v>45000</v>
      </c>
      <c r="C140" s="0" t="n">
        <v>56</v>
      </c>
      <c r="D140" s="0" t="n">
        <v>27715</v>
      </c>
    </row>
    <row r="141" customFormat="false" ht="15" hidden="false" customHeight="false" outlineLevel="0" collapsed="false">
      <c r="A141" s="0" t="n">
        <v>5</v>
      </c>
      <c r="B141" s="0" t="n">
        <v>45000</v>
      </c>
      <c r="C141" s="0" t="n">
        <v>57</v>
      </c>
      <c r="D141" s="0" t="n">
        <v>28460</v>
      </c>
    </row>
    <row r="142" customFormat="false" ht="15" hidden="false" customHeight="false" outlineLevel="0" collapsed="false">
      <c r="A142" s="0" t="n">
        <v>6</v>
      </c>
      <c r="B142" s="0" t="n">
        <v>45000</v>
      </c>
      <c r="C142" s="0" t="n">
        <v>56</v>
      </c>
      <c r="D142" s="0" t="n">
        <v>28634</v>
      </c>
    </row>
    <row r="143" customFormat="false" ht="15" hidden="false" customHeight="false" outlineLevel="0" collapsed="false">
      <c r="A143" s="0" t="n">
        <v>7</v>
      </c>
      <c r="B143" s="0" t="n">
        <v>45000</v>
      </c>
      <c r="C143" s="0" t="n">
        <v>58</v>
      </c>
      <c r="D143" s="0" t="n">
        <v>29372</v>
      </c>
    </row>
    <row r="144" customFormat="false" ht="15" hidden="false" customHeight="false" outlineLevel="0" collapsed="false">
      <c r="A144" s="0" t="n">
        <v>8</v>
      </c>
      <c r="B144" s="0" t="n">
        <v>45000</v>
      </c>
      <c r="C144" s="0" t="n">
        <v>58</v>
      </c>
      <c r="D144" s="0" t="n">
        <v>27483</v>
      </c>
    </row>
    <row r="145" customFormat="false" ht="15" hidden="false" customHeight="false" outlineLevel="0" collapsed="false">
      <c r="A145" s="0" t="n">
        <v>9</v>
      </c>
      <c r="B145" s="0" t="n">
        <v>45000</v>
      </c>
      <c r="C145" s="0" t="n">
        <v>56</v>
      </c>
      <c r="D145" s="0" t="n">
        <v>27383</v>
      </c>
    </row>
    <row r="146" customFormat="false" ht="15" hidden="false" customHeight="false" outlineLevel="0" collapsed="false">
      <c r="A146" s="0" t="n">
        <v>10</v>
      </c>
      <c r="B146" s="0" t="n">
        <v>45000</v>
      </c>
      <c r="C146" s="0" t="n">
        <v>56</v>
      </c>
      <c r="D146" s="0" t="n">
        <v>27257</v>
      </c>
    </row>
    <row r="147" customFormat="false" ht="15" hidden="false" customHeight="false" outlineLevel="0" collapsed="false">
      <c r="A147" s="0" t="s">
        <v>4</v>
      </c>
      <c r="C147" s="0" t="n">
        <f aca="false">AVERAGE(C137:C146)</f>
        <v>56.8</v>
      </c>
      <c r="D147" s="0" t="n">
        <f aca="false">AVERAGE(D137:D146)</f>
        <v>28417</v>
      </c>
    </row>
    <row r="148" customFormat="false" ht="15" hidden="false" customHeight="false" outlineLevel="0" collapsed="false">
      <c r="A148" s="0" t="s">
        <v>5</v>
      </c>
      <c r="C148" s="0" t="n">
        <f aca="false">STDEV(C137:C146)</f>
        <v>0.918936583472681</v>
      </c>
      <c r="D148" s="0" t="n">
        <f aca="false">STDEV(D137:D146)</f>
        <v>1172.23632429643</v>
      </c>
    </row>
    <row r="149" customFormat="false" ht="15" hidden="false" customHeight="false" outlineLevel="0" collapsed="false">
      <c r="A149" s="0" t="s">
        <v>6</v>
      </c>
      <c r="C149" s="0" t="n">
        <f aca="false">_xlfn.CONFIDENCE.T(0.05,C148,10)</f>
        <v>0.657367631136271</v>
      </c>
      <c r="D149" s="0" t="n">
        <f aca="false">_xlfn.CONFIDENCE.T(0.05,D148,10)</f>
        <v>838.567350015118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F3:P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D44" activeCellId="0" sqref="AD44"/>
    </sheetView>
  </sheetViews>
  <sheetFormatPr defaultRowHeight="15"/>
  <cols>
    <col collapsed="false" hidden="false" max="5" min="1" style="0" width="8.36734693877551"/>
    <col collapsed="false" hidden="false" max="6" min="6" style="0" width="20.7908163265306"/>
    <col collapsed="false" hidden="false" max="16" min="7" style="0" width="11.7448979591837"/>
    <col collapsed="false" hidden="false" max="1025" min="17" style="0" width="8.36734693877551"/>
  </cols>
  <sheetData>
    <row r="3" customFormat="false" ht="15" hidden="false" customHeight="false" outlineLevel="0" collapsed="false">
      <c r="G3" s="2" t="s">
        <v>7</v>
      </c>
      <c r="H3" s="2"/>
      <c r="I3" s="2"/>
      <c r="J3" s="2"/>
      <c r="K3" s="2"/>
      <c r="L3" s="2"/>
      <c r="M3" s="2"/>
      <c r="N3" s="2"/>
      <c r="O3" s="2"/>
      <c r="P3" s="2"/>
    </row>
    <row r="4" customFormat="false" ht="15" hidden="false" customHeight="false" outlineLevel="0" collapsed="false">
      <c r="G4" s="0" t="n">
        <v>1000</v>
      </c>
      <c r="H4" s="0" t="n">
        <v>5000</v>
      </c>
      <c r="I4" s="0" t="n">
        <v>10000</v>
      </c>
      <c r="J4" s="0" t="n">
        <v>15000</v>
      </c>
      <c r="K4" s="0" t="n">
        <v>20000</v>
      </c>
      <c r="L4" s="0" t="n">
        <v>25000</v>
      </c>
      <c r="M4" s="0" t="n">
        <v>30000</v>
      </c>
      <c r="N4" s="0" t="n">
        <v>35000</v>
      </c>
      <c r="O4" s="0" t="n">
        <v>40000</v>
      </c>
      <c r="P4" s="0" t="n">
        <v>45000</v>
      </c>
    </row>
    <row r="5" customFormat="false" ht="15" hidden="false" customHeight="false" outlineLevel="0" collapsed="false">
      <c r="F5" s="0" t="s">
        <v>8</v>
      </c>
      <c r="G5" s="0" t="n">
        <f aca="false">Dados!D12</f>
        <v>16</v>
      </c>
      <c r="H5" s="0" t="n">
        <f aca="false">Dados!D27</f>
        <v>333.5</v>
      </c>
      <c r="I5" s="0" t="n">
        <f aca="false">Dados!D42</f>
        <v>1533.3</v>
      </c>
      <c r="J5" s="0" t="n">
        <f aca="false">Dados!D57</f>
        <v>3015.5</v>
      </c>
      <c r="K5" s="0" t="n">
        <f aca="false">Dados!D72</f>
        <v>5548.8</v>
      </c>
      <c r="L5" s="0" t="n">
        <f aca="false">Dados!D87</f>
        <v>8500.7</v>
      </c>
      <c r="M5" s="0" t="n">
        <f aca="false">Dados!D102</f>
        <v>12295.7</v>
      </c>
      <c r="N5" s="0" t="n">
        <f aca="false">Dados!D117</f>
        <v>16897.6</v>
      </c>
      <c r="O5" s="0" t="n">
        <f aca="false">Dados!D132</f>
        <v>25023.2</v>
      </c>
      <c r="P5" s="0" t="n">
        <f aca="false">Dados!D147</f>
        <v>28417</v>
      </c>
    </row>
    <row r="6" customFormat="false" ht="15" hidden="false" customHeight="false" outlineLevel="0" collapsed="false">
      <c r="F6" s="0" t="s">
        <v>9</v>
      </c>
      <c r="G6" s="0" t="n">
        <f aca="false">Dados!D13</f>
        <v>2</v>
      </c>
      <c r="H6" s="0" t="n">
        <f aca="false">Dados!D28</f>
        <v>6.60387091871965</v>
      </c>
      <c r="I6" s="0" t="n">
        <f aca="false">Dados!D43</f>
        <v>132.856689707369</v>
      </c>
      <c r="J6" s="0" t="n">
        <f aca="false">Dados!D58</f>
        <v>24.2727556463346</v>
      </c>
      <c r="K6" s="0" t="n">
        <f aca="false">Dados!D73</f>
        <v>105.231807612211</v>
      </c>
      <c r="L6" s="0" t="n">
        <f aca="false">Dados!D88</f>
        <v>106.919543998695</v>
      </c>
      <c r="M6" s="0" t="n">
        <f aca="false">Dados!D103</f>
        <v>69.9047765018799</v>
      </c>
      <c r="N6" s="0" t="n">
        <f aca="false">Dados!D118</f>
        <v>396.576796542051</v>
      </c>
      <c r="O6" s="0" t="n">
        <f aca="false">Dados!D133</f>
        <v>9416.19292967646</v>
      </c>
      <c r="P6" s="0" t="n">
        <f aca="false">Dados!D148</f>
        <v>1172.23632429643</v>
      </c>
    </row>
    <row r="7" customFormat="false" ht="15" hidden="false" customHeight="false" outlineLevel="0" collapsed="false">
      <c r="F7" s="0" t="s">
        <v>10</v>
      </c>
      <c r="G7" s="0" t="n">
        <f aca="false">Dados!D14</f>
        <v>1.43071381194133</v>
      </c>
      <c r="H7" s="0" t="n">
        <f aca="false">Dados!D29</f>
        <v>4.72412466784494</v>
      </c>
      <c r="I7" s="0" t="n">
        <f aca="false">Dados!D44</f>
        <v>95.0399504865678</v>
      </c>
      <c r="J7" s="0" t="n">
        <f aca="false">Dados!D59</f>
        <v>17.3636833785439</v>
      </c>
      <c r="K7" s="0" t="n">
        <f aca="false">Dados!D74</f>
        <v>75.2783003031713</v>
      </c>
      <c r="L7" s="0" t="n">
        <f aca="false">Dados!D89</f>
        <v>76.4856341827009</v>
      </c>
      <c r="M7" s="0" t="n">
        <f aca="false">Dados!D104</f>
        <v>50.0068646309556</v>
      </c>
      <c r="N7" s="0" t="n">
        <f aca="false">Dados!D119</f>
        <v>283.69395015408</v>
      </c>
      <c r="O7" s="0" t="n">
        <f aca="false">Dados!D134</f>
        <v>6735.9386401962</v>
      </c>
      <c r="P7" s="0" t="n">
        <f aca="false">Dados!D149</f>
        <v>838.567350015118</v>
      </c>
    </row>
    <row r="8" customFormat="false" ht="15" hidden="false" customHeight="false" outlineLevel="0" collapsed="false">
      <c r="F8" s="0" t="s">
        <v>11</v>
      </c>
      <c r="G8" s="0" t="n">
        <f aca="false">G5+G7</f>
        <v>17.4307138119413</v>
      </c>
      <c r="H8" s="0" t="n">
        <f aca="false">H5+H7</f>
        <v>338.224124667845</v>
      </c>
      <c r="I8" s="0" t="n">
        <f aca="false">I5+I7</f>
        <v>1628.33995048657</v>
      </c>
      <c r="J8" s="0" t="n">
        <f aca="false">J5+J7</f>
        <v>3032.86368337854</v>
      </c>
      <c r="K8" s="0" t="n">
        <f aca="false">K5+K7</f>
        <v>5624.07830030317</v>
      </c>
      <c r="L8" s="0" t="n">
        <f aca="false">L5+L7</f>
        <v>8577.1856341827</v>
      </c>
      <c r="M8" s="0" t="n">
        <f aca="false">M5+M7</f>
        <v>12345.706864631</v>
      </c>
      <c r="N8" s="0" t="n">
        <f aca="false">N5+N7</f>
        <v>17181.2939501541</v>
      </c>
      <c r="O8" s="0" t="n">
        <f aca="false">O5+O7</f>
        <v>31759.1386401962</v>
      </c>
      <c r="P8" s="0" t="n">
        <f aca="false">P5+P7</f>
        <v>29255.5673500151</v>
      </c>
    </row>
    <row r="9" customFormat="false" ht="15" hidden="false" customHeight="false" outlineLevel="0" collapsed="false">
      <c r="F9" s="0" t="s">
        <v>12</v>
      </c>
      <c r="G9" s="0" t="n">
        <f aca="false">G5-G7</f>
        <v>14.5692861880587</v>
      </c>
      <c r="H9" s="0" t="n">
        <f aca="false">H5-H7</f>
        <v>328.775875332155</v>
      </c>
      <c r="I9" s="0" t="n">
        <f aca="false">I5-I7</f>
        <v>1438.26004951343</v>
      </c>
      <c r="J9" s="0" t="n">
        <f aca="false">J5-J7</f>
        <v>2998.13631662146</v>
      </c>
      <c r="K9" s="0" t="n">
        <f aca="false">K5-K7</f>
        <v>5473.52169969683</v>
      </c>
      <c r="L9" s="0" t="n">
        <f aca="false">L5-L7</f>
        <v>8424.2143658173</v>
      </c>
      <c r="M9" s="0" t="n">
        <f aca="false">M5-M7</f>
        <v>12245.693135369</v>
      </c>
      <c r="N9" s="0" t="n">
        <f aca="false">N5-N7</f>
        <v>16613.9060498459</v>
      </c>
      <c r="O9" s="0" t="n">
        <f aca="false">O5-O7</f>
        <v>18287.2613598038</v>
      </c>
      <c r="P9" s="0" t="n">
        <f aca="false">P5-P7</f>
        <v>27578.4326499849</v>
      </c>
    </row>
    <row r="11" customFormat="false" ht="15" hidden="false" customHeight="false" outlineLevel="0" collapsed="false">
      <c r="G11" s="2" t="s">
        <v>13</v>
      </c>
      <c r="H11" s="2"/>
      <c r="I11" s="2"/>
      <c r="J11" s="2"/>
      <c r="K11" s="2"/>
      <c r="L11" s="2"/>
      <c r="M11" s="2"/>
      <c r="N11" s="2"/>
      <c r="O11" s="2"/>
      <c r="P11" s="2"/>
    </row>
    <row r="12" customFormat="false" ht="15" hidden="false" customHeight="false" outlineLevel="0" collapsed="false">
      <c r="G12" s="0" t="n">
        <v>1000</v>
      </c>
      <c r="H12" s="0" t="n">
        <v>5000</v>
      </c>
      <c r="I12" s="0" t="n">
        <v>10000</v>
      </c>
      <c r="J12" s="0" t="n">
        <v>15000</v>
      </c>
      <c r="K12" s="0" t="n">
        <v>20000</v>
      </c>
      <c r="L12" s="0" t="n">
        <v>25000</v>
      </c>
      <c r="M12" s="0" t="n">
        <v>30000</v>
      </c>
      <c r="N12" s="0" t="n">
        <v>35000</v>
      </c>
      <c r="O12" s="0" t="n">
        <v>40000</v>
      </c>
      <c r="P12" s="0" t="n">
        <v>45000</v>
      </c>
    </row>
    <row r="13" customFormat="false" ht="15" hidden="false" customHeight="false" outlineLevel="0" collapsed="false">
      <c r="F13" s="0" t="s">
        <v>8</v>
      </c>
      <c r="G13" s="0" t="n">
        <f aca="false">Dados!C12</f>
        <v>2.1</v>
      </c>
      <c r="H13" s="0" t="n">
        <f aca="false">Dados!C27</f>
        <v>5.9</v>
      </c>
      <c r="I13" s="0" t="n">
        <f aca="false">Dados!C42</f>
        <v>11.5</v>
      </c>
      <c r="J13" s="0" t="n">
        <f aca="false">Dados!C57</f>
        <v>18.2</v>
      </c>
      <c r="K13" s="0" t="n">
        <f aca="false">Dados!C72</f>
        <v>25.2</v>
      </c>
      <c r="L13" s="0" t="n">
        <f aca="false">Dados!C87</f>
        <v>30.5</v>
      </c>
      <c r="M13" s="0" t="n">
        <f aca="false">Dados!C102</f>
        <v>38.5</v>
      </c>
      <c r="N13" s="0" t="n">
        <f aca="false">Dados!C117</f>
        <v>45.8</v>
      </c>
      <c r="O13" s="0" t="n">
        <f aca="false">Dados!C132</f>
        <v>50.9</v>
      </c>
      <c r="P13" s="0" t="n">
        <f aca="false">Dados!C147</f>
        <v>56.8</v>
      </c>
    </row>
    <row r="14" customFormat="false" ht="15" hidden="false" customHeight="false" outlineLevel="0" collapsed="false">
      <c r="F14" s="0" t="s">
        <v>9</v>
      </c>
      <c r="G14" s="0" t="n">
        <f aca="false">Dados!C13</f>
        <v>1.44913767461894</v>
      </c>
      <c r="H14" s="0" t="n">
        <f aca="false">Dados!C28</f>
        <v>1.85292561462497</v>
      </c>
      <c r="I14" s="0" t="n">
        <f aca="false">Dados!C43</f>
        <v>0.707106781186548</v>
      </c>
      <c r="J14" s="0" t="n">
        <f aca="false">Dados!C58</f>
        <v>0.421637021355784</v>
      </c>
      <c r="K14" s="0" t="n">
        <f aca="false">Dados!C73</f>
        <v>1.3984117975602</v>
      </c>
      <c r="L14" s="0" t="n">
        <f aca="false">Dados!C88</f>
        <v>1.26929551764398</v>
      </c>
      <c r="M14" s="0" t="n">
        <f aca="false">Dados!C103</f>
        <v>0.707106781186548</v>
      </c>
      <c r="N14" s="0" t="n">
        <f aca="false">Dados!C118</f>
        <v>0.632455532033676</v>
      </c>
      <c r="O14" s="0" t="n">
        <f aca="false">Dados!C133</f>
        <v>0.875595035770913</v>
      </c>
      <c r="P14" s="0" t="n">
        <f aca="false">Dados!C148</f>
        <v>0.918936583472681</v>
      </c>
    </row>
    <row r="15" customFormat="false" ht="15" hidden="false" customHeight="false" outlineLevel="0" collapsed="false">
      <c r="F15" s="0" t="s">
        <v>10</v>
      </c>
      <c r="G15" s="0" t="n">
        <f aca="false">Dados!C14</f>
        <v>1.03665064324093</v>
      </c>
      <c r="H15" s="0" t="n">
        <f aca="false">Dados!C29</f>
        <v>1.32550313467191</v>
      </c>
      <c r="I15" s="0" t="n">
        <f aca="false">Dados!C44</f>
        <v>0.505833719180485</v>
      </c>
      <c r="J15" s="0" t="n">
        <f aca="false">Dados!C59</f>
        <v>0.301620955039761</v>
      </c>
      <c r="K15" s="0" t="n">
        <f aca="false">Dados!C74</f>
        <v>1.00036353677554</v>
      </c>
      <c r="L15" s="0" t="n">
        <f aca="false">Dados!C89</f>
        <v>0.907999314264234</v>
      </c>
      <c r="M15" s="0" t="n">
        <f aca="false">Dados!C104</f>
        <v>0.505833719180485</v>
      </c>
      <c r="N15" s="0" t="n">
        <f aca="false">Dados!C119</f>
        <v>0.452431432559641</v>
      </c>
      <c r="O15" s="0" t="n">
        <f aca="false">Dados!C134</f>
        <v>0.626362955672354</v>
      </c>
      <c r="P15" s="0" t="n">
        <f aca="false">Dados!C149</f>
        <v>0.657367631136271</v>
      </c>
    </row>
    <row r="16" customFormat="false" ht="15" hidden="false" customHeight="false" outlineLevel="0" collapsed="false">
      <c r="F16" s="0" t="s">
        <v>11</v>
      </c>
      <c r="G16" s="0" t="n">
        <f aca="false">G13+G15</f>
        <v>3.13665064324093</v>
      </c>
      <c r="H16" s="0" t="n">
        <f aca="false">H13+H15</f>
        <v>7.22550313467191</v>
      </c>
      <c r="I16" s="0" t="n">
        <f aca="false">I13+I15</f>
        <v>12.0058337191805</v>
      </c>
      <c r="J16" s="0" t="n">
        <f aca="false">J13+J15</f>
        <v>18.5016209550398</v>
      </c>
      <c r="K16" s="0" t="n">
        <f aca="false">K13+K15</f>
        <v>26.2003635367755</v>
      </c>
      <c r="L16" s="0" t="n">
        <f aca="false">L13+L15</f>
        <v>31.4079993142642</v>
      </c>
      <c r="M16" s="0" t="n">
        <f aca="false">M13+M15</f>
        <v>39.0058337191805</v>
      </c>
      <c r="N16" s="0" t="n">
        <f aca="false">N13+N15</f>
        <v>46.2524314325596</v>
      </c>
      <c r="O16" s="0" t="n">
        <f aca="false">O13+O15</f>
        <v>51.5263629556724</v>
      </c>
      <c r="P16" s="0" t="n">
        <f aca="false">P13+P15</f>
        <v>57.4573676311363</v>
      </c>
    </row>
    <row r="17" customFormat="false" ht="15" hidden="false" customHeight="false" outlineLevel="0" collapsed="false">
      <c r="F17" s="0" t="s">
        <v>12</v>
      </c>
      <c r="G17" s="0" t="n">
        <f aca="false">G13-G15</f>
        <v>1.06334935675907</v>
      </c>
      <c r="H17" s="0" t="n">
        <f aca="false">H13-H15</f>
        <v>4.57449686532809</v>
      </c>
      <c r="I17" s="0" t="n">
        <f aca="false">I13-I15</f>
        <v>10.9941662808195</v>
      </c>
      <c r="J17" s="0" t="n">
        <f aca="false">J13-J15</f>
        <v>17.8983790449602</v>
      </c>
      <c r="K17" s="0" t="n">
        <f aca="false">K13-K15</f>
        <v>24.1996364632245</v>
      </c>
      <c r="L17" s="0" t="n">
        <f aca="false">L13-L15</f>
        <v>29.5920006857358</v>
      </c>
      <c r="M17" s="0" t="n">
        <f aca="false">M13-M15</f>
        <v>37.9941662808195</v>
      </c>
      <c r="N17" s="0" t="n">
        <f aca="false">N13-N15</f>
        <v>45.3475685674404</v>
      </c>
      <c r="O17" s="0" t="n">
        <f aca="false">O13-O15</f>
        <v>50.2736370443276</v>
      </c>
      <c r="P17" s="0" t="n">
        <f aca="false">P13-P15</f>
        <v>56.1426323688637</v>
      </c>
    </row>
    <row r="39" customFormat="false" ht="15" hidden="false" customHeight="false" outlineLevel="0" collapsed="false">
      <c r="G39" s="0" t="n">
        <v>1000</v>
      </c>
      <c r="H39" s="0" t="n">
        <v>5000</v>
      </c>
      <c r="I39" s="0" t="n">
        <v>10000</v>
      </c>
      <c r="J39" s="0" t="n">
        <v>15000</v>
      </c>
      <c r="K39" s="0" t="n">
        <v>20000</v>
      </c>
      <c r="L39" s="0" t="n">
        <v>25000</v>
      </c>
      <c r="M39" s="0" t="n">
        <v>30000</v>
      </c>
      <c r="N39" s="0" t="n">
        <v>35000</v>
      </c>
      <c r="O39" s="0" t="n">
        <v>40000</v>
      </c>
      <c r="P39" s="0" t="n">
        <v>45000</v>
      </c>
    </row>
    <row r="40" customFormat="false" ht="15" hidden="false" customHeight="false" outlineLevel="0" collapsed="false">
      <c r="F40" s="0" t="s">
        <v>7</v>
      </c>
      <c r="G40" s="0" t="n">
        <f aca="false">0.00002*G39^2-0.0369*G39+127.84</f>
        <v>110.94</v>
      </c>
      <c r="H40" s="0" t="n">
        <f aca="false">0.00002*H39^2-0.0369*H39+127.84</f>
        <v>443.34</v>
      </c>
      <c r="I40" s="0" t="n">
        <f aca="false">0.00002*I39^2-0.0369*I39+127.84</f>
        <v>1758.84</v>
      </c>
      <c r="J40" s="0" t="n">
        <f aca="false">0.00002*J39^2-0.0369*J39+127.84</f>
        <v>4074.34</v>
      </c>
      <c r="K40" s="0" t="n">
        <f aca="false">0.00002*K39^2-0.0369*K39+127.84</f>
        <v>7389.84</v>
      </c>
      <c r="L40" s="0" t="n">
        <f aca="false">0.00002*L39^2-0.0369*L39+127.84</f>
        <v>11705.34</v>
      </c>
      <c r="M40" s="0" t="n">
        <f aca="false">0.00002*M39^2-0.0369*M39+127.84</f>
        <v>17020.84</v>
      </c>
      <c r="N40" s="0" t="n">
        <f aca="false">0.00002*N39^2-0.0369*N39+127.84</f>
        <v>23336.34</v>
      </c>
      <c r="O40" s="0" t="n">
        <f aca="false">0.00002*O39^2-0.0369*O39+127.84</f>
        <v>30651.84</v>
      </c>
      <c r="P40" s="0" t="n">
        <f aca="false">0.00002*P39^2-0.0369*P39+127.84</f>
        <v>38967.34</v>
      </c>
    </row>
    <row r="41" customFormat="false" ht="15" hidden="false" customHeight="false" outlineLevel="0" collapsed="false">
      <c r="F41" s="0" t="s">
        <v>13</v>
      </c>
      <c r="G41" s="0" t="n">
        <f aca="false">0.0013*G39-0.5518</f>
        <v>0.7482</v>
      </c>
      <c r="H41" s="0" t="n">
        <f aca="false">0.0013*H39-0.5518</f>
        <v>5.9482</v>
      </c>
      <c r="I41" s="0" t="n">
        <f aca="false">0.0013*I39-0.5518</f>
        <v>12.4482</v>
      </c>
      <c r="J41" s="0" t="n">
        <f aca="false">0.0013*J39-0.5518</f>
        <v>18.9482</v>
      </c>
      <c r="K41" s="0" t="n">
        <f aca="false">0.0013*K39-0.5518</f>
        <v>25.4482</v>
      </c>
      <c r="L41" s="0" t="n">
        <f aca="false">0.0013*L39-0.5518</f>
        <v>31.9482</v>
      </c>
      <c r="M41" s="0" t="n">
        <f aca="false">0.0013*M39-0.5518</f>
        <v>38.4482</v>
      </c>
      <c r="N41" s="0" t="n">
        <f aca="false">0.0013*N39-0.5518</f>
        <v>44.9482</v>
      </c>
      <c r="O41" s="0" t="n">
        <f aca="false">0.0013*O39-0.5518</f>
        <v>51.4482</v>
      </c>
      <c r="P41" s="0" t="n">
        <f aca="false">0.0013*P39-0.5518</f>
        <v>57.9482</v>
      </c>
    </row>
  </sheetData>
  <mergeCells count="2">
    <mergeCell ref="G3:P3"/>
    <mergeCell ref="G11:P1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2018-01-22T16:18:53Z</dcterms:created>
  <dc:creator>Marina Mendes</dc:creator>
  <dc:description/>
  <dc:language>pt-BR</dc:language>
  <cp:lastModifiedBy/>
  <dcterms:modified xsi:type="dcterms:W3CDTF">2018-01-29T02:53:56Z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