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antander\"/>
    </mc:Choice>
  </mc:AlternateContent>
  <xr:revisionPtr revIDLastSave="0" documentId="13_ncr:1_{542D2C08-65C0-4E1E-B6EF-E179B36D85D7}" xr6:coauthVersionLast="47" xr6:coauthVersionMax="47" xr10:uidLastSave="{00000000-0000-0000-0000-000000000000}"/>
  <bookViews>
    <workbookView xWindow="-108" yWindow="-108" windowWidth="23256" windowHeight="12456" xr2:uid="{FE14A598-DD5D-4810-9AAD-1891F7119ECE}"/>
  </bookViews>
  <sheets>
    <sheet name="Simulador" sheetId="1" r:id="rId1"/>
    <sheet name="Apoio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3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20" i="1"/>
  <c r="D14" i="1"/>
  <c r="D15" i="1"/>
  <c r="D16" i="1"/>
  <c r="D17" i="1"/>
  <c r="D13" i="1"/>
  <c r="D9" i="1"/>
  <c r="D10" i="1" s="1"/>
  <c r="D23" i="1" l="1"/>
  <c r="D25" i="1"/>
  <c r="D28" i="1"/>
  <c r="D27" i="1"/>
  <c r="D26" i="1"/>
  <c r="D24" i="1"/>
</calcChain>
</file>

<file path=xl/sharedStrings.xml><?xml version="1.0" encoding="utf-8"?>
<sst xmlns="http://schemas.openxmlformats.org/spreadsheetml/2006/main" count="66" uniqueCount="30">
  <si>
    <t>Quanto investir por mês</t>
  </si>
  <si>
    <t>Por quantos anos</t>
  </si>
  <si>
    <t>Taxa de rendimento mensal</t>
  </si>
  <si>
    <t>Cenários</t>
  </si>
  <si>
    <t>Rendimento em 2 anos</t>
  </si>
  <si>
    <t>Rendimento em 5 anos</t>
  </si>
  <si>
    <t>Rendimento em 10 anos</t>
  </si>
  <si>
    <t>Rendimento em 20 anos</t>
  </si>
  <si>
    <t>Rendimento em 30 anos</t>
  </si>
  <si>
    <t>Patrimônio Acumulado</t>
  </si>
  <si>
    <t>Rendimentos mensais</t>
  </si>
  <si>
    <t>Patrimônio</t>
  </si>
  <si>
    <t>Perfil</t>
  </si>
  <si>
    <t>Valor a ser investido por mês</t>
  </si>
  <si>
    <t>Tipos de FII</t>
  </si>
  <si>
    <t>Papel</t>
  </si>
  <si>
    <t>Tijolo</t>
  </si>
  <si>
    <t>Híbrido</t>
  </si>
  <si>
    <t>FOF</t>
  </si>
  <si>
    <t>Desenvolvimento</t>
  </si>
  <si>
    <t>Hotelaria</t>
  </si>
  <si>
    <t>Conservador</t>
  </si>
  <si>
    <t>Percentual Sugerido</t>
  </si>
  <si>
    <t>Valores</t>
  </si>
  <si>
    <t>%</t>
  </si>
  <si>
    <t>Chave</t>
  </si>
  <si>
    <t>Moderado</t>
  </si>
  <si>
    <t>Agressivo</t>
  </si>
  <si>
    <t>Investimento mensal</t>
  </si>
  <si>
    <t>Simulador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</si>
</sst>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0.000%"/>
    <numFmt numFmtId="166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Bahnschrift Light"/>
      <family val="2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8"/>
      <color theme="0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9" fontId="0" fillId="0" borderId="0" xfId="2" applyNumberFormat="1" applyFont="1"/>
    <xf numFmtId="9" fontId="0" fillId="0" borderId="1" xfId="2" applyNumberFormat="1" applyFont="1" applyBorder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6" fontId="0" fillId="0" borderId="8" xfId="1" applyNumberFormat="1" applyFon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3" borderId="8" xfId="1" applyNumberFormat="1" applyFont="1" applyFill="1" applyBorder="1"/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166" fontId="0" fillId="3" borderId="11" xfId="1" applyNumberFormat="1" applyFont="1" applyFill="1" applyBorder="1"/>
    <xf numFmtId="0" fontId="0" fillId="0" borderId="2" xfId="0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0" fillId="0" borderId="15" xfId="0" applyBorder="1" applyAlignment="1">
      <alignment horizontal="left"/>
    </xf>
    <xf numFmtId="166" fontId="0" fillId="3" borderId="16" xfId="1" applyNumberFormat="1" applyFont="1" applyFill="1" applyBorder="1"/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5" fillId="4" borderId="17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166" fontId="0" fillId="5" borderId="18" xfId="0" applyNumberFormat="1" applyFill="1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4" fillId="2" borderId="17" xfId="0" applyFont="1" applyFill="1" applyBorder="1"/>
    <xf numFmtId="0" fontId="4" fillId="2" borderId="0" xfId="0" applyFont="1" applyFill="1" applyBorder="1"/>
    <xf numFmtId="0" fontId="4" fillId="2" borderId="18" xfId="0" applyFont="1" applyFill="1" applyBorder="1"/>
    <xf numFmtId="0" fontId="0" fillId="0" borderId="15" xfId="0" applyBorder="1"/>
    <xf numFmtId="166" fontId="0" fillId="0" borderId="16" xfId="0" applyNumberFormat="1" applyBorder="1"/>
    <xf numFmtId="0" fontId="0" fillId="0" borderId="7" xfId="0" applyBorder="1"/>
    <xf numFmtId="166" fontId="0" fillId="0" borderId="8" xfId="0" applyNumberFormat="1" applyBorder="1"/>
    <xf numFmtId="0" fontId="0" fillId="0" borderId="9" xfId="0" applyBorder="1"/>
    <xf numFmtId="166" fontId="0" fillId="0" borderId="11" xfId="0" applyNumberFormat="1" applyBorder="1"/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Simulador!$B$23:$B$28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Simulador!$C$23:$C$28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02C-AD01-0561009335A3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Simulador!$B$23:$B$28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Simulador!$D$23:$D$28</c:f>
              <c:numCache>
                <c:formatCode>"R$"#,##0.00</c:formatCode>
                <c:ptCount val="6"/>
                <c:pt idx="0">
                  <c:v>225</c:v>
                </c:pt>
                <c:pt idx="1">
                  <c:v>375</c:v>
                </c:pt>
                <c:pt idx="2">
                  <c:v>75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02C-AD01-0561009335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148590</xdr:rowOff>
    </xdr:from>
    <xdr:to>
      <xdr:col>3</xdr:col>
      <xdr:colOff>1043940</xdr:colOff>
      <xdr:row>43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8097D-FB9E-ABA8-CB78-844E07C0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9A2B-4D24-46AC-9FEE-C891693E8611}">
  <dimension ref="A1:XFD51"/>
  <sheetViews>
    <sheetView showGridLines="0" tabSelected="1" workbookViewId="0">
      <selection activeCell="A46" sqref="A46:XFD1048576"/>
    </sheetView>
  </sheetViews>
  <sheetFormatPr defaultColWidth="0" defaultRowHeight="14.4" zeroHeight="1" x14ac:dyDescent="0.3"/>
  <cols>
    <col min="1" max="1" width="3.44140625" customWidth="1"/>
    <col min="2" max="2" width="24.77734375" bestFit="1" customWidth="1"/>
    <col min="3" max="3" width="26.77734375" bestFit="1" customWidth="1"/>
    <col min="4" max="4" width="15.33203125" customWidth="1"/>
    <col min="5" max="5" width="3.44140625" customWidth="1"/>
    <col min="6" max="16378" width="8.88671875" hidden="1"/>
    <col min="16379" max="16379" width="5.21875" hidden="1"/>
    <col min="16380" max="16380" width="5.5546875" hidden="1"/>
    <col min="16381" max="16381" width="4.44140625" hidden="1"/>
    <col min="16382" max="16382" width="4.6640625" hidden="1"/>
    <col min="16383" max="16383" width="3" hidden="1"/>
    <col min="16384" max="16384" width="52.33203125" hidden="1"/>
  </cols>
  <sheetData>
    <row r="1" spans="1:5" ht="14.4" customHeight="1" x14ac:dyDescent="0.3">
      <c r="A1" s="50" t="s">
        <v>29</v>
      </c>
      <c r="B1" s="50"/>
      <c r="C1" s="50"/>
      <c r="D1" s="50"/>
      <c r="E1" s="50"/>
    </row>
    <row r="2" spans="1:5" ht="14.4" customHeight="1" x14ac:dyDescent="0.3">
      <c r="A2" s="50"/>
      <c r="B2" s="50"/>
      <c r="C2" s="50"/>
      <c r="D2" s="50"/>
      <c r="E2" s="50"/>
    </row>
    <row r="3" spans="1:5" ht="14.4" customHeight="1" x14ac:dyDescent="0.3">
      <c r="A3" s="5"/>
      <c r="B3" s="5"/>
      <c r="C3" s="5"/>
      <c r="D3" s="5"/>
    </row>
    <row r="4" spans="1:5" s="4" customFormat="1" ht="15" thickBot="1" x14ac:dyDescent="0.35"/>
    <row r="5" spans="1:5" ht="21" x14ac:dyDescent="0.4">
      <c r="B5" s="14" t="s">
        <v>28</v>
      </c>
      <c r="C5" s="15"/>
      <c r="D5" s="16"/>
    </row>
    <row r="6" spans="1:5" x14ac:dyDescent="0.3">
      <c r="B6" s="8" t="s">
        <v>0</v>
      </c>
      <c r="C6" s="7"/>
      <c r="D6" s="9">
        <v>750</v>
      </c>
    </row>
    <row r="7" spans="1:5" x14ac:dyDescent="0.3">
      <c r="B7" s="8" t="s">
        <v>1</v>
      </c>
      <c r="C7" s="7"/>
      <c r="D7" s="10">
        <v>5</v>
      </c>
    </row>
    <row r="8" spans="1:5" x14ac:dyDescent="0.3">
      <c r="B8" s="8" t="s">
        <v>2</v>
      </c>
      <c r="C8" s="7"/>
      <c r="D8" s="11">
        <v>1.0789999999999999E-2</v>
      </c>
    </row>
    <row r="9" spans="1:5" x14ac:dyDescent="0.3">
      <c r="B9" s="17" t="s">
        <v>9</v>
      </c>
      <c r="C9" s="18"/>
      <c r="D9" s="19">
        <f>FV(D8,D7*12,D6*-1)</f>
        <v>62832.685498865736</v>
      </c>
    </row>
    <row r="10" spans="1:5" ht="15" thickBot="1" x14ac:dyDescent="0.35">
      <c r="B10" s="20" t="s">
        <v>10</v>
      </c>
      <c r="C10" s="21"/>
      <c r="D10" s="22">
        <f>D9*D8</f>
        <v>677.96467653276125</v>
      </c>
    </row>
    <row r="11" spans="1:5" ht="15" thickBot="1" x14ac:dyDescent="0.35"/>
    <row r="12" spans="1:5" ht="21" x14ac:dyDescent="0.4">
      <c r="B12" s="24" t="s">
        <v>3</v>
      </c>
      <c r="C12" s="25"/>
      <c r="D12" s="26" t="s">
        <v>11</v>
      </c>
    </row>
    <row r="13" spans="1:5" x14ac:dyDescent="0.3">
      <c r="A13" s="6">
        <v>2</v>
      </c>
      <c r="B13" s="27" t="s">
        <v>4</v>
      </c>
      <c r="C13" s="23"/>
      <c r="D13" s="28">
        <f>FV($D$8,$A13*12,$D$6*-1)</f>
        <v>20420.720473233912</v>
      </c>
    </row>
    <row r="14" spans="1:5" x14ac:dyDescent="0.3">
      <c r="A14" s="6">
        <v>5</v>
      </c>
      <c r="B14" s="8" t="s">
        <v>5</v>
      </c>
      <c r="C14" s="7"/>
      <c r="D14" s="19">
        <f>FV($D$8,$A14*12,$D$6*-1)</f>
        <v>62832.685498865736</v>
      </c>
    </row>
    <row r="15" spans="1:5" x14ac:dyDescent="0.3">
      <c r="A15" s="6">
        <v>10</v>
      </c>
      <c r="B15" s="8" t="s">
        <v>6</v>
      </c>
      <c r="C15" s="7"/>
      <c r="D15" s="19">
        <f>FV($D$8,$A15*12,$D$6*-1)</f>
        <v>182463.15939762915</v>
      </c>
    </row>
    <row r="16" spans="1:5" x14ac:dyDescent="0.3">
      <c r="A16" s="6">
        <v>20</v>
      </c>
      <c r="B16" s="8" t="s">
        <v>7</v>
      </c>
      <c r="C16" s="7"/>
      <c r="D16" s="19">
        <f>FV($D$8,$A16*12,$D$6*-1)</f>
        <v>843898.8000728105</v>
      </c>
    </row>
    <row r="17" spans="1:4" ht="15" thickBot="1" x14ac:dyDescent="0.35">
      <c r="A17" s="6">
        <v>30</v>
      </c>
      <c r="B17" s="12" t="s">
        <v>8</v>
      </c>
      <c r="C17" s="13"/>
      <c r="D17" s="22">
        <f>FV($D$8,$A17*12,$D$6*-1)</f>
        <v>3241627.2412535357</v>
      </c>
    </row>
    <row r="18" spans="1:4" ht="15" thickBot="1" x14ac:dyDescent="0.35"/>
    <row r="19" spans="1:4" ht="15.6" x14ac:dyDescent="0.3">
      <c r="B19" s="29" t="s">
        <v>12</v>
      </c>
      <c r="C19" s="30"/>
      <c r="D19" s="31" t="s">
        <v>21</v>
      </c>
    </row>
    <row r="20" spans="1:4" ht="15.6" x14ac:dyDescent="0.3">
      <c r="B20" s="32" t="s">
        <v>13</v>
      </c>
      <c r="C20" s="33"/>
      <c r="D20" s="34">
        <f>D6</f>
        <v>750</v>
      </c>
    </row>
    <row r="21" spans="1:4" x14ac:dyDescent="0.3">
      <c r="B21" s="35"/>
      <c r="C21" s="36"/>
      <c r="D21" s="37"/>
    </row>
    <row r="22" spans="1:4" ht="21" x14ac:dyDescent="0.4">
      <c r="B22" s="38" t="s">
        <v>14</v>
      </c>
      <c r="C22" s="39" t="s">
        <v>22</v>
      </c>
      <c r="D22" s="40" t="s">
        <v>23</v>
      </c>
    </row>
    <row r="23" spans="1:4" x14ac:dyDescent="0.3">
      <c r="B23" s="41" t="s">
        <v>15</v>
      </c>
      <c r="C23" s="47">
        <f>VLOOKUP($D$19&amp;"-"&amp;B23,Apoio!A3:D20,4,FALSE)</f>
        <v>0.3</v>
      </c>
      <c r="D23" s="42">
        <f>$D$20*C23</f>
        <v>225</v>
      </c>
    </row>
    <row r="24" spans="1:4" x14ac:dyDescent="0.3">
      <c r="B24" s="43" t="s">
        <v>16</v>
      </c>
      <c r="C24" s="48">
        <f>VLOOKUP($D$19&amp;"-"&amp;B24,Apoio!A4:D21,4,FALSE)</f>
        <v>0.5</v>
      </c>
      <c r="D24" s="44">
        <f>$D$20*C24</f>
        <v>375</v>
      </c>
    </row>
    <row r="25" spans="1:4" x14ac:dyDescent="0.3">
      <c r="B25" s="43" t="s">
        <v>17</v>
      </c>
      <c r="C25" s="48">
        <f>VLOOKUP($D$19&amp;"-"&amp;B25,Apoio!A5:D22,4,FALSE)</f>
        <v>0.1</v>
      </c>
      <c r="D25" s="44">
        <f>$D$20*C25</f>
        <v>75</v>
      </c>
    </row>
    <row r="26" spans="1:4" x14ac:dyDescent="0.3">
      <c r="B26" s="43" t="s">
        <v>18</v>
      </c>
      <c r="C26" s="48">
        <f>VLOOKUP($D$19&amp;"-"&amp;B26,Apoio!A6:D23,4,FALSE)</f>
        <v>0.1</v>
      </c>
      <c r="D26" s="44">
        <f>$D$20*C26</f>
        <v>75</v>
      </c>
    </row>
    <row r="27" spans="1:4" x14ac:dyDescent="0.3">
      <c r="B27" s="43" t="s">
        <v>19</v>
      </c>
      <c r="C27" s="48">
        <f>VLOOKUP($D$19&amp;"-"&amp;B27,Apoio!A7:D24,4,FALSE)</f>
        <v>0</v>
      </c>
      <c r="D27" s="44">
        <f>$D$20*C27</f>
        <v>0</v>
      </c>
    </row>
    <row r="28" spans="1:4" ht="15" thickBot="1" x14ac:dyDescent="0.35">
      <c r="B28" s="45" t="s">
        <v>20</v>
      </c>
      <c r="C28" s="49">
        <f>VLOOKUP($D$19&amp;"-"&amp;B28,Apoio!A8:D25,4,FALSE)</f>
        <v>0</v>
      </c>
      <c r="D28" s="46">
        <f>$D$20*C28</f>
        <v>0</v>
      </c>
    </row>
    <row r="29" spans="1:4" x14ac:dyDescent="0.3"/>
    <row r="30" spans="1:4" x14ac:dyDescent="0.3"/>
    <row r="31" spans="1:4" x14ac:dyDescent="0.3"/>
    <row r="32" spans="1:4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</sheetData>
  <mergeCells count="15">
    <mergeCell ref="A1:E2"/>
    <mergeCell ref="B12:C12"/>
    <mergeCell ref="B19:C19"/>
    <mergeCell ref="B20:C20"/>
    <mergeCell ref="B17:C17"/>
    <mergeCell ref="B16:C16"/>
    <mergeCell ref="B15:C15"/>
    <mergeCell ref="B14:C14"/>
    <mergeCell ref="B13:C13"/>
    <mergeCell ref="B5:D5"/>
    <mergeCell ref="B10:C10"/>
    <mergeCell ref="B9:C9"/>
    <mergeCell ref="B8:C8"/>
    <mergeCell ref="B7:C7"/>
    <mergeCell ref="B6:C6"/>
  </mergeCells>
  <dataValidations count="1">
    <dataValidation type="list" allowBlank="1" showInputMessage="1" showErrorMessage="1" sqref="D19" xr:uid="{76F80BC7-49EA-4066-89B2-173D35DE572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B860-CAE8-4C84-A163-4C150A5297CA}">
  <dimension ref="A2:D20"/>
  <sheetViews>
    <sheetView workbookViewId="0">
      <selection activeCell="A22" sqref="A22"/>
    </sheetView>
  </sheetViews>
  <sheetFormatPr defaultRowHeight="14.4" x14ac:dyDescent="0.3"/>
  <cols>
    <col min="1" max="1" width="16.5546875" bestFit="1" customWidth="1"/>
    <col min="2" max="2" width="11.33203125" bestFit="1" customWidth="1"/>
    <col min="3" max="3" width="15.21875" bestFit="1" customWidth="1"/>
  </cols>
  <sheetData>
    <row r="2" spans="1:4" x14ac:dyDescent="0.3">
      <c r="A2" t="s">
        <v>25</v>
      </c>
      <c r="B2" t="s">
        <v>12</v>
      </c>
      <c r="C2" t="s">
        <v>14</v>
      </c>
      <c r="D2" t="s">
        <v>24</v>
      </c>
    </row>
    <row r="3" spans="1:4" x14ac:dyDescent="0.3">
      <c r="A3" t="str">
        <f>B3&amp;"-"&amp;C3</f>
        <v>Conservador-Papel</v>
      </c>
      <c r="B3" t="s">
        <v>21</v>
      </c>
      <c r="C3" t="s">
        <v>15</v>
      </c>
      <c r="D3" s="2">
        <v>0.3</v>
      </c>
    </row>
    <row r="4" spans="1:4" x14ac:dyDescent="0.3">
      <c r="A4" t="str">
        <f t="shared" ref="A4:A20" si="0">B4&amp;"-"&amp;C4</f>
        <v>Conservador-Tijolo</v>
      </c>
      <c r="B4" t="s">
        <v>21</v>
      </c>
      <c r="C4" t="s">
        <v>16</v>
      </c>
      <c r="D4" s="2">
        <v>0.5</v>
      </c>
    </row>
    <row r="5" spans="1:4" x14ac:dyDescent="0.3">
      <c r="A5" t="str">
        <f t="shared" si="0"/>
        <v>Conservador-Híbrido</v>
      </c>
      <c r="B5" t="s">
        <v>21</v>
      </c>
      <c r="C5" t="s">
        <v>17</v>
      </c>
      <c r="D5" s="2">
        <v>0.1</v>
      </c>
    </row>
    <row r="6" spans="1:4" x14ac:dyDescent="0.3">
      <c r="A6" t="str">
        <f t="shared" si="0"/>
        <v>Conservador-FOF</v>
      </c>
      <c r="B6" t="s">
        <v>21</v>
      </c>
      <c r="C6" t="s">
        <v>18</v>
      </c>
      <c r="D6" s="2">
        <v>0.1</v>
      </c>
    </row>
    <row r="7" spans="1:4" x14ac:dyDescent="0.3">
      <c r="A7" t="str">
        <f t="shared" si="0"/>
        <v>Conservador-Desenvolvimento</v>
      </c>
      <c r="B7" t="s">
        <v>21</v>
      </c>
      <c r="C7" t="s">
        <v>19</v>
      </c>
      <c r="D7" s="2">
        <v>0</v>
      </c>
    </row>
    <row r="8" spans="1:4" ht="15" thickBot="1" x14ac:dyDescent="0.35">
      <c r="A8" s="1" t="str">
        <f t="shared" si="0"/>
        <v>Conservador-Hotelaria</v>
      </c>
      <c r="B8" s="1" t="s">
        <v>21</v>
      </c>
      <c r="C8" s="1" t="s">
        <v>20</v>
      </c>
      <c r="D8" s="3">
        <v>0</v>
      </c>
    </row>
    <row r="9" spans="1:4" x14ac:dyDescent="0.3">
      <c r="A9" t="str">
        <f t="shared" si="0"/>
        <v>Moderado-Papel</v>
      </c>
      <c r="B9" t="s">
        <v>26</v>
      </c>
      <c r="C9" t="s">
        <v>15</v>
      </c>
      <c r="D9" s="2">
        <v>0.32</v>
      </c>
    </row>
    <row r="10" spans="1:4" x14ac:dyDescent="0.3">
      <c r="A10" t="str">
        <f t="shared" si="0"/>
        <v>Moderado-Tijolo</v>
      </c>
      <c r="B10" t="s">
        <v>26</v>
      </c>
      <c r="C10" t="s">
        <v>16</v>
      </c>
      <c r="D10" s="2">
        <v>0.35</v>
      </c>
    </row>
    <row r="11" spans="1:4" x14ac:dyDescent="0.3">
      <c r="A11" t="str">
        <f t="shared" si="0"/>
        <v>Moderado-Híbrido</v>
      </c>
      <c r="B11" t="s">
        <v>26</v>
      </c>
      <c r="C11" t="s">
        <v>17</v>
      </c>
      <c r="D11" s="2">
        <v>0.08</v>
      </c>
    </row>
    <row r="12" spans="1:4" x14ac:dyDescent="0.3">
      <c r="A12" t="str">
        <f t="shared" si="0"/>
        <v>Moderado-FOF</v>
      </c>
      <c r="B12" t="s">
        <v>26</v>
      </c>
      <c r="C12" t="s">
        <v>18</v>
      </c>
      <c r="D12" s="2">
        <v>0.05</v>
      </c>
    </row>
    <row r="13" spans="1:4" x14ac:dyDescent="0.3">
      <c r="A13" t="str">
        <f t="shared" si="0"/>
        <v>Moderado-Desenvolvimento</v>
      </c>
      <c r="B13" t="s">
        <v>26</v>
      </c>
      <c r="C13" t="s">
        <v>19</v>
      </c>
      <c r="D13" s="2">
        <v>0.1</v>
      </c>
    </row>
    <row r="14" spans="1:4" ht="15" thickBot="1" x14ac:dyDescent="0.35">
      <c r="A14" s="1" t="str">
        <f t="shared" si="0"/>
        <v>Moderado-Hotelaria</v>
      </c>
      <c r="B14" s="1" t="s">
        <v>26</v>
      </c>
      <c r="C14" s="1" t="s">
        <v>20</v>
      </c>
      <c r="D14" s="3">
        <v>0.1</v>
      </c>
    </row>
    <row r="15" spans="1:4" x14ac:dyDescent="0.3">
      <c r="A15" t="str">
        <f t="shared" si="0"/>
        <v>Agressivo-Papel</v>
      </c>
      <c r="B15" t="s">
        <v>27</v>
      </c>
      <c r="C15" t="s">
        <v>15</v>
      </c>
      <c r="D15" s="2">
        <v>0.5</v>
      </c>
    </row>
    <row r="16" spans="1:4" x14ac:dyDescent="0.3">
      <c r="A16" t="str">
        <f t="shared" si="0"/>
        <v>Agressivo-Tijolo</v>
      </c>
      <c r="B16" t="s">
        <v>27</v>
      </c>
      <c r="C16" t="s">
        <v>16</v>
      </c>
      <c r="D16" s="2">
        <v>0.1</v>
      </c>
    </row>
    <row r="17" spans="1:4" x14ac:dyDescent="0.3">
      <c r="A17" t="str">
        <f t="shared" si="0"/>
        <v>Agressivo-Híbrido</v>
      </c>
      <c r="B17" t="s">
        <v>27</v>
      </c>
      <c r="C17" t="s">
        <v>17</v>
      </c>
      <c r="D17" s="2">
        <v>0.05</v>
      </c>
    </row>
    <row r="18" spans="1:4" x14ac:dyDescent="0.3">
      <c r="A18" t="str">
        <f t="shared" si="0"/>
        <v>Agressivo-FOF</v>
      </c>
      <c r="B18" t="s">
        <v>27</v>
      </c>
      <c r="C18" t="s">
        <v>18</v>
      </c>
      <c r="D18" s="2">
        <v>0.05</v>
      </c>
    </row>
    <row r="19" spans="1:4" x14ac:dyDescent="0.3">
      <c r="A19" t="str">
        <f t="shared" si="0"/>
        <v>Agressivo-Desenvolvimento</v>
      </c>
      <c r="B19" t="s">
        <v>27</v>
      </c>
      <c r="C19" t="s">
        <v>19</v>
      </c>
      <c r="D19" s="2">
        <v>0.2</v>
      </c>
    </row>
    <row r="20" spans="1:4" x14ac:dyDescent="0.3">
      <c r="A20" t="str">
        <f t="shared" si="0"/>
        <v>Agressivo-Hotelaria</v>
      </c>
      <c r="B20" t="s">
        <v>27</v>
      </c>
      <c r="C20" t="s">
        <v>20</v>
      </c>
      <c r="D20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Casado</dc:creator>
  <cp:lastModifiedBy>Marina Casado</cp:lastModifiedBy>
  <dcterms:created xsi:type="dcterms:W3CDTF">2025-05-28T22:32:23Z</dcterms:created>
  <dcterms:modified xsi:type="dcterms:W3CDTF">2025-05-29T00:21:27Z</dcterms:modified>
</cp:coreProperties>
</file>