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B35E791D-D090-48C4-A12F-92023892E92D}" xr6:coauthVersionLast="43" xr6:coauthVersionMax="43" xr10:uidLastSave="{00000000-0000-0000-0000-000000000000}"/>
  <bookViews>
    <workbookView xWindow="-108" yWindow="-108" windowWidth="23256" windowHeight="14016" activeTab="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6" i="1" l="1"/>
  <c r="AA115" i="1"/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<sst xmlns="http://schemas.openxmlformats.org/spreadsheetml/2006/main" count="335" uniqueCount="148">
  <si>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</si>
  <si>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</si>
  <si>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</si>
  <si>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</si>
  <si>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</si>
  <si>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</si>
  <si>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</si>
  <si>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</si>
  <si>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</si>
  <si>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</si>
  <si>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</si>
  <si>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</si>
  <si>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</si>
  <si>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</si>
  <si>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</si>
  <si>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</si>
  <si>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</si>
  <si>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</si>
  <si>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</si>
  <si>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</si>
  <si>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</si>
  <si>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</si>
  <si>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</si>
  <si>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</si>
  <si>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</si>
  <si>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</si>
  <si>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</si>
  <si>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</si>
  <si>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</si>
  <si>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</si>
  <si>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</si>
  <si>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</si>
  <si>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</si>
  <si>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</si>
  <si>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</si>
  <si>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</si>
  <si>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</si>
  <si>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</si>
  <si>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</si>
  <si>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</si>
  <si>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</si>
  <si>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</si>
  <si>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</si>
  <si>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</si>
  <si>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</si>
  <si>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</si>
  <si>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</si>
  <si>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</si>
  <si>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</si>
  <si>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</si>
  <si>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</si>
  <si>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</si>
  <si>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</si>
  <si>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</si>
  <si>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</si>
  <si>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</si>
  <si>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</si>
  <si>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</si>
  <si>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</si>
  <si>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</si>
  <si>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</si>
  <si>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</si>
  <si>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</si>
  <si>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</si>
  <si>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</si>
  <si>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</si>
  <si>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</si>
  <si>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</si>
  <si>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</si>
  <si>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</si>
  <si>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</si>
  <si>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</si>
  <si>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</si>
  <si>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</si>
  <si>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</si>
  <si>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</si>
  <si>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</si>
  <si>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</si>
  <si>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</si>
  <si>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</si>
  <si>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</si>
  <si>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</si>
  <si>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</si>
  <si>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</si>
  <si>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</si>
  <si>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</si>
  <si>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</si>
  <si>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</si>
  <si>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</si>
  <si>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</si>
  <si>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</si>
  <si>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</si>
  <si>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</si>
  <si>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</si>
  <si>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</si>
  <si>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</si>
  <si>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</si>
  <si>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</si>
  <si>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</si>
  <si>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</si>
  <si>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</si>
  <si>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</si>
  <si>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</si>
  <si>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</si>
  <si>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</si>
  <si>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</si>
  <si>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</si>
  <si>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</si>
  <si>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</si>
  <si>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</si>
  <si>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</si>
  <si>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</si>
  <si>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</si>
  <si>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</si>
  <si>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</si>
  <si>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</si>
  <si>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</si>
  <si>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</si>
  <si>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</si>
  <si>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</si>
  <si>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</si>
  <si>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</si>
  <si>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</si>
  <si>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</si>
  <si>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</si>
  <si>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</si>
  <si>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</si>
  <si>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</si>
  <si>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</si>
  <si>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</si>
  <si>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</si>
  <si>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</si>
  <si>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</si>
  <si>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</si>
  <si>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</si>
  <si>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</si>
  <si>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</si>
  <si>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</si>
  <si>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</si>
  <si>
    <t>Total Plan</t>
  </si>
  <si>
    <t>Total Real</t>
  </si>
  <si>
    <t>Arbeitspaket</t>
  </si>
  <si>
    <t>Realisierte Stunden [h]</t>
  </si>
  <si>
    <t>Geplante Kosten [CHF]</t>
  </si>
  <si>
    <t>Realisierte Kosten [CHF]</t>
  </si>
  <si>
    <t xml:space="preserve">Abweichung Real/Plan </t>
  </si>
  <si>
    <t>6. Präsentation</t>
  </si>
  <si>
    <t>Geplanten Stunden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</si>
</sst>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2" fillId="9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  <c:pt idx="17">
                  <c:v>5.7714999999999996</c:v>
                </c:pt>
                <c:pt idx="18">
                  <c:v>6.2474999999999996</c:v>
                </c:pt>
                <c:pt idx="19">
                  <c:v>6.7234999999999996</c:v>
                </c:pt>
                <c:pt idx="20">
                  <c:v>7.1994999999999996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  <c:pt idx="17">
                  <c:v>30.94</c:v>
                </c:pt>
                <c:pt idx="18">
                  <c:v>32.707999999999998</c:v>
                </c:pt>
                <c:pt idx="19">
                  <c:v>34.951999999999998</c:v>
                </c:pt>
                <c:pt idx="20">
                  <c:v>37.128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  <c:pt idx="17">
                  <c:v>6.8</c:v>
                </c:pt>
                <c:pt idx="18">
                  <c:v>7.6159999999999997</c:v>
                </c:pt>
                <c:pt idx="19">
                  <c:v>8.2959999999999994</c:v>
                </c:pt>
                <c:pt idx="20">
                  <c:v>9.3159999999999989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0.8839999999999999</c:v>
                </c:pt>
                <c:pt idx="20">
                  <c:v>1.6999999999999997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6"/>
  <sheetViews>
    <sheetView zoomScale="80" zoomScaleNormal="80" workbookViewId="0">
      <pane xSplit="4" ySplit="10" topLeftCell="E57" activePane="bottomRight" state="frozen"/>
      <selection pane="topRight" activeCell="E1" sqref="E1"/>
      <selection pane="bottomLeft" activeCell="A11" sqref="A11"/>
      <selection pane="bottomRight" activeCell="AA77" sqref="AA7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>
        <v>3</v>
      </c>
      <c r="P19" s="19">
        <v>0.5</v>
      </c>
      <c r="Q19" s="19">
        <v>0</v>
      </c>
      <c r="R19" s="19">
        <v>0</v>
      </c>
      <c r="S19" s="19">
        <v>0</v>
      </c>
      <c r="T19" s="19">
        <v>1</v>
      </c>
      <c r="U19" s="19">
        <v>4</v>
      </c>
      <c r="V19" s="19">
        <v>2</v>
      </c>
      <c r="W19" s="19">
        <v>3</v>
      </c>
      <c r="X19" s="19">
        <v>3</v>
      </c>
      <c r="Y19" s="19">
        <v>4</v>
      </c>
      <c r="AA19" s="22">
        <f>SUM(E19:Y19)</f>
        <v>43.5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>
        <v>1</v>
      </c>
      <c r="V20" s="19">
        <v>1</v>
      </c>
      <c r="W20" s="19">
        <v>1</v>
      </c>
      <c r="X20" s="19">
        <v>1</v>
      </c>
      <c r="Y20" s="19">
        <v>0</v>
      </c>
      <c r="AA20" s="22">
        <f t="shared" ref="AA20:AA22" si="3">SUM(E20:Y20)</f>
        <v>17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3</v>
      </c>
      <c r="P22" s="20">
        <f t="shared" si="4"/>
        <v>0.5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1</v>
      </c>
      <c r="U22" s="20">
        <f t="shared" si="4"/>
        <v>5</v>
      </c>
      <c r="V22" s="20">
        <f t="shared" si="4"/>
        <v>3</v>
      </c>
      <c r="W22" s="20">
        <f t="shared" si="4"/>
        <v>4</v>
      </c>
      <c r="X22" s="20">
        <f t="shared" si="4"/>
        <v>4</v>
      </c>
      <c r="Y22" s="20">
        <f t="shared" si="4"/>
        <v>4</v>
      </c>
      <c r="AA22" s="20">
        <f t="shared" si="3"/>
        <v>60.5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37</v>
      </c>
      <c r="P23" s="18">
        <f t="shared" si="5"/>
        <v>37.5</v>
      </c>
      <c r="Q23" s="18">
        <f t="shared" si="5"/>
        <v>37.5</v>
      </c>
      <c r="R23" s="18">
        <f t="shared" si="5"/>
        <v>37.5</v>
      </c>
      <c r="S23" s="18">
        <f t="shared" si="5"/>
        <v>37.5</v>
      </c>
      <c r="T23" s="18">
        <f t="shared" si="5"/>
        <v>38.5</v>
      </c>
      <c r="U23" s="18">
        <f t="shared" si="5"/>
        <v>43.5</v>
      </c>
      <c r="V23" s="18">
        <f t="shared" si="5"/>
        <v>46.5</v>
      </c>
      <c r="W23" s="18">
        <f t="shared" si="5"/>
        <v>50.5</v>
      </c>
      <c r="X23" s="18">
        <f t="shared" si="5"/>
        <v>54.5</v>
      </c>
      <c r="Y23" s="18">
        <f t="shared" si="5"/>
        <v>58.5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0.35699999999999998</v>
      </c>
      <c r="P24" s="10">
        <f t="shared" si="6"/>
        <v>5.9499999999999997E-2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0.11899999999999999</v>
      </c>
      <c r="U24" s="10">
        <f t="shared" si="6"/>
        <v>0.59499999999999997</v>
      </c>
      <c r="V24" s="10">
        <f t="shared" si="6"/>
        <v>0.35699999999999998</v>
      </c>
      <c r="W24" s="10">
        <f t="shared" si="6"/>
        <v>0.47599999999999998</v>
      </c>
      <c r="X24" s="10">
        <f t="shared" si="6"/>
        <v>0.47599999999999998</v>
      </c>
      <c r="Y24" s="10">
        <f t="shared" si="6"/>
        <v>0.47599999999999998</v>
      </c>
      <c r="AA24" s="10">
        <f>SUM(E24:Y24)</f>
        <v>7.1994999999999996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4.641</v>
      </c>
      <c r="P25" s="10">
        <f t="shared" ref="P25" si="16">O25+P24</f>
        <v>4.7004999999999999</v>
      </c>
      <c r="Q25" s="10">
        <f t="shared" ref="Q25" si="17">P25+Q24</f>
        <v>4.7004999999999999</v>
      </c>
      <c r="R25" s="10">
        <f t="shared" ref="R25" si="18">Q25+R24</f>
        <v>4.7004999999999999</v>
      </c>
      <c r="S25" s="10">
        <f t="shared" ref="S25" si="19">R25+S24</f>
        <v>4.7004999999999999</v>
      </c>
      <c r="T25" s="10">
        <f t="shared" ref="T25" si="20">S25+T24</f>
        <v>4.8194999999999997</v>
      </c>
      <c r="U25" s="10">
        <f t="shared" ref="U25" si="21">T25+U24</f>
        <v>5.4144999999999994</v>
      </c>
      <c r="V25" s="10">
        <f t="shared" ref="V25" si="22">U25+V24</f>
        <v>5.7714999999999996</v>
      </c>
      <c r="W25" s="10">
        <f t="shared" ref="W25" si="23">V25+W24</f>
        <v>6.2474999999999996</v>
      </c>
      <c r="X25" s="10">
        <f t="shared" ref="X25" si="24">W25+X24</f>
        <v>6.7234999999999996</v>
      </c>
      <c r="Y25" s="10">
        <f t="shared" ref="Y25" si="25">X25+Y24</f>
        <v>7.1994999999999996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>
        <v>2</v>
      </c>
      <c r="V67" s="19">
        <v>2</v>
      </c>
      <c r="W67" s="19"/>
      <c r="X67" s="19">
        <v>2</v>
      </c>
      <c r="Y67" s="19">
        <v>3</v>
      </c>
      <c r="AA67" s="22">
        <f>SUM(E67:Y67)</f>
        <v>64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>
        <v>10</v>
      </c>
      <c r="V68" s="19">
        <v>10</v>
      </c>
      <c r="W68" s="19">
        <v>10</v>
      </c>
      <c r="X68" s="19">
        <v>15</v>
      </c>
      <c r="Y68" s="19">
        <v>10</v>
      </c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>
        <v>5</v>
      </c>
      <c r="V69" s="19">
        <v>8</v>
      </c>
      <c r="W69" s="19">
        <v>5</v>
      </c>
      <c r="X69" s="19">
        <v>5</v>
      </c>
      <c r="Y69" s="19">
        <v>8</v>
      </c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>
        <v>3</v>
      </c>
      <c r="V70" s="19">
        <v>5</v>
      </c>
      <c r="W70" s="19">
        <v>2</v>
      </c>
      <c r="X70" s="19">
        <v>2</v>
      </c>
      <c r="Y70" s="19">
        <v>3</v>
      </c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>
        <v>3</v>
      </c>
      <c r="V71" s="19">
        <v>5</v>
      </c>
      <c r="W71" s="19">
        <v>8</v>
      </c>
      <c r="X71" s="19">
        <v>8</v>
      </c>
      <c r="Y71" s="19">
        <v>8</v>
      </c>
      <c r="AA71" s="22">
        <f t="shared" ref="AA71:AA73" si="260">SUM(E71:Y71)</f>
        <v>83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>
        <v>3</v>
      </c>
      <c r="V72" s="19"/>
      <c r="W72" s="19">
        <v>1</v>
      </c>
      <c r="X72" s="19">
        <v>1</v>
      </c>
      <c r="Y72" s="19"/>
      <c r="AA72" s="22">
        <f t="shared" si="260"/>
        <v>57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26</v>
      </c>
      <c r="V73" s="20">
        <f t="shared" ref="V73" si="277">SUM(V67:V72)</f>
        <v>30</v>
      </c>
      <c r="W73" s="20">
        <f t="shared" ref="W73" si="278">SUM(W67:W72)</f>
        <v>26</v>
      </c>
      <c r="X73" s="20">
        <f t="shared" ref="X73" si="279">SUM(X67:X72)</f>
        <v>33</v>
      </c>
      <c r="Y73" s="20">
        <f t="shared" ref="Y73" si="280">SUM(Y67:Y72)</f>
        <v>32</v>
      </c>
      <c r="AA73" s="20">
        <f t="shared" si="260"/>
        <v>546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425</v>
      </c>
      <c r="V74" s="18">
        <f t="shared" ref="V74" si="296">U74+V73</f>
        <v>455</v>
      </c>
      <c r="W74" s="18">
        <f t="shared" ref="W74" si="297">V74+W73</f>
        <v>481</v>
      </c>
      <c r="X74" s="18">
        <f t="shared" ref="X74" si="298">W74+X73</f>
        <v>514</v>
      </c>
      <c r="Y74" s="18">
        <f t="shared" ref="Y74" si="299">X74+Y73</f>
        <v>546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1.768</v>
      </c>
      <c r="V75" s="10">
        <f t="shared" si="300"/>
        <v>2.04</v>
      </c>
      <c r="W75" s="10">
        <f t="shared" si="300"/>
        <v>1.768</v>
      </c>
      <c r="X75" s="10">
        <f t="shared" si="300"/>
        <v>2.2440000000000002</v>
      </c>
      <c r="Y75" s="10">
        <f t="shared" si="300"/>
        <v>2.1760000000000002</v>
      </c>
      <c r="AA75" s="10">
        <f>SUM(E75:Y75)</f>
        <v>37.128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28.900000000000002</v>
      </c>
      <c r="V76" s="10">
        <f t="shared" ref="V76" si="316">U76+V75</f>
        <v>30.94</v>
      </c>
      <c r="W76" s="10">
        <f t="shared" ref="W76" si="317">V76+W75</f>
        <v>32.707999999999998</v>
      </c>
      <c r="X76" s="10">
        <f t="shared" ref="X76" si="318">W76+X75</f>
        <v>34.951999999999998</v>
      </c>
      <c r="Y76" s="10">
        <f t="shared" ref="Y76" si="319">X76+Y75</f>
        <v>37.128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>
        <v>5</v>
      </c>
      <c r="V85" s="19">
        <v>3</v>
      </c>
      <c r="W85" s="19">
        <v>3</v>
      </c>
      <c r="X85" s="19">
        <v>3</v>
      </c>
      <c r="Y85" s="19">
        <v>3</v>
      </c>
      <c r="AA85" s="22">
        <f>SUM(E85:Y85)</f>
        <v>22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>
        <v>5</v>
      </c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>
        <v>5</v>
      </c>
      <c r="V87" s="19">
        <v>5</v>
      </c>
      <c r="W87" s="19">
        <v>5</v>
      </c>
      <c r="X87" s="19">
        <v>5</v>
      </c>
      <c r="Y87" s="19">
        <v>5</v>
      </c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>
        <v>5</v>
      </c>
      <c r="V88" s="19">
        <v>2</v>
      </c>
      <c r="W88" s="19">
        <v>2</v>
      </c>
      <c r="X88" s="19">
        <v>1</v>
      </c>
      <c r="Y88" s="19">
        <v>1</v>
      </c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>
        <v>5</v>
      </c>
      <c r="V89" s="19">
        <v>5</v>
      </c>
      <c r="W89" s="19">
        <v>1</v>
      </c>
      <c r="X89" s="19">
        <v>1</v>
      </c>
      <c r="Y89" s="19">
        <v>1</v>
      </c>
      <c r="AA89" s="22">
        <f t="shared" ref="AA89:AA91" si="358">SUM(E89:Y89)</f>
        <v>27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>
        <v>5</v>
      </c>
      <c r="V90" s="19">
        <v>1</v>
      </c>
      <c r="W90" s="19">
        <v>1</v>
      </c>
      <c r="X90" s="19"/>
      <c r="Y90" s="19"/>
      <c r="AA90" s="22">
        <f t="shared" si="358"/>
        <v>12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25</v>
      </c>
      <c r="V91" s="20">
        <f t="shared" ref="V91" si="375">SUM(V85:V90)</f>
        <v>16</v>
      </c>
      <c r="W91" s="20">
        <f t="shared" ref="W91" si="376">SUM(W85:W90)</f>
        <v>12</v>
      </c>
      <c r="X91" s="20">
        <f t="shared" ref="X91" si="377">SUM(X85:X90)</f>
        <v>10</v>
      </c>
      <c r="Y91" s="20">
        <f t="shared" ref="Y91" si="378">SUM(Y85:Y90)</f>
        <v>15</v>
      </c>
      <c r="AA91" s="20">
        <f t="shared" si="358"/>
        <v>137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84</v>
      </c>
      <c r="V92" s="18">
        <f t="shared" ref="V92" si="394">U92+V91</f>
        <v>100</v>
      </c>
      <c r="W92" s="18">
        <f t="shared" ref="W92" si="395">V92+W91</f>
        <v>112</v>
      </c>
      <c r="X92" s="18">
        <f t="shared" ref="X92" si="396">W92+X91</f>
        <v>122</v>
      </c>
      <c r="Y92" s="18">
        <f t="shared" ref="Y92" si="397">X92+Y91</f>
        <v>137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1.7</v>
      </c>
      <c r="V93" s="10">
        <f t="shared" si="398"/>
        <v>1.0880000000000001</v>
      </c>
      <c r="W93" s="10">
        <f t="shared" si="398"/>
        <v>0.81599999999999995</v>
      </c>
      <c r="X93" s="10">
        <f t="shared" si="398"/>
        <v>0.68</v>
      </c>
      <c r="Y93" s="10">
        <f t="shared" si="398"/>
        <v>1.02</v>
      </c>
      <c r="AA93" s="10">
        <f>SUM(E93:Y93)</f>
        <v>9.3159999999999989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5.7119999999999997</v>
      </c>
      <c r="V94" s="10">
        <f t="shared" ref="V94" si="414">U94+V93</f>
        <v>6.8</v>
      </c>
      <c r="W94" s="10">
        <f t="shared" ref="W94" si="415">V94+W93</f>
        <v>7.6159999999999997</v>
      </c>
      <c r="X94" s="10">
        <f t="shared" ref="X94" si="416">W94+X93</f>
        <v>8.2959999999999994</v>
      </c>
      <c r="Y94" s="10">
        <f t="shared" ref="Y94" si="417">X94+Y93</f>
        <v>9.3159999999999989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>
        <v>1</v>
      </c>
      <c r="R103" s="19"/>
      <c r="S103" s="19"/>
      <c r="T103" s="19"/>
      <c r="U103" s="19"/>
      <c r="V103" s="19"/>
      <c r="W103" s="19"/>
      <c r="X103" s="19">
        <v>2</v>
      </c>
      <c r="Y103" s="19">
        <v>4</v>
      </c>
      <c r="AA103" s="22">
        <f>SUM(E103:Y103)</f>
        <v>7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v>2</v>
      </c>
      <c r="Y104" s="19">
        <v>4</v>
      </c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v>2</v>
      </c>
      <c r="Y105" s="19">
        <v>4</v>
      </c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1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6</v>
      </c>
      <c r="Y109" s="20">
        <f t="shared" ref="Y109" si="476">SUM(Y103:Y108)</f>
        <v>12</v>
      </c>
      <c r="AA109" s="20">
        <f t="shared" si="456"/>
        <v>25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7</v>
      </c>
      <c r="R110" s="18">
        <f t="shared" ref="R110" si="488">Q110+R109</f>
        <v>7</v>
      </c>
      <c r="S110" s="18">
        <f t="shared" ref="S110" si="489">R110+S109</f>
        <v>7</v>
      </c>
      <c r="T110" s="18">
        <f t="shared" ref="T110" si="490">S110+T109</f>
        <v>7</v>
      </c>
      <c r="U110" s="18">
        <f t="shared" ref="U110" si="491">T110+U109</f>
        <v>7</v>
      </c>
      <c r="V110" s="18">
        <f t="shared" ref="V110" si="492">U110+V109</f>
        <v>7</v>
      </c>
      <c r="W110" s="18">
        <f t="shared" ref="W110" si="493">V110+W109</f>
        <v>7</v>
      </c>
      <c r="X110" s="18">
        <f t="shared" ref="X110" si="494">W110+X109</f>
        <v>13</v>
      </c>
      <c r="Y110" s="18">
        <f t="shared" ref="Y110" si="495">X110+Y109</f>
        <v>25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6.8000000000000005E-2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0.40799999999999997</v>
      </c>
      <c r="Y111" s="10">
        <f t="shared" si="496"/>
        <v>0.81599999999999995</v>
      </c>
      <c r="AA111" s="10">
        <f>SUM(E111:Y111)</f>
        <v>1.6999999999999997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0.47599999999999998</v>
      </c>
      <c r="R112" s="10">
        <f t="shared" ref="R112" si="508">Q112+R111</f>
        <v>0.47599999999999998</v>
      </c>
      <c r="S112" s="10">
        <f t="shared" ref="S112" si="509">R112+S111</f>
        <v>0.47599999999999998</v>
      </c>
      <c r="T112" s="10">
        <f t="shared" ref="T112" si="510">S112+T111</f>
        <v>0.47599999999999998</v>
      </c>
      <c r="U112" s="10">
        <f t="shared" ref="U112" si="511">T112+U111</f>
        <v>0.47599999999999998</v>
      </c>
      <c r="V112" s="10">
        <f t="shared" ref="V112" si="512">U112+V111</f>
        <v>0.47599999999999998</v>
      </c>
      <c r="W112" s="10">
        <f t="shared" ref="W112" si="513">V112+W111</f>
        <v>0.47599999999999998</v>
      </c>
      <c r="X112" s="10">
        <f t="shared" ref="X112" si="514">W112+X111</f>
        <v>0.8839999999999999</v>
      </c>
      <c r="Y112" s="10">
        <f t="shared" ref="Y112" si="515">X112+Y111</f>
        <v>1.6999999999999997</v>
      </c>
    </row>
    <row r="115" spans="25:27" x14ac:dyDescent="0.25">
      <c r="Y115" s="1" t="s">
        <v>139</v>
      </c>
      <c r="AA115" s="21">
        <f>SUM(AA14,AA28,AA45,AA62,AA80,AA98)</f>
        <v>998</v>
      </c>
    </row>
    <row r="116" spans="25:27" x14ac:dyDescent="0.25">
      <c r="Y116" s="1" t="s">
        <v>140</v>
      </c>
      <c r="AA116" s="21">
        <f>SUM(AA22,AA56,AA39,AA73,AA91,AA109)</f>
        <v>889.5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3:F10"/>
  <sheetViews>
    <sheetView tabSelected="1" workbookViewId="0">
      <selection activeCell="A3" sqref="A3:F10"/>
    </sheetView>
  </sheetViews>
  <sheetFormatPr baseColWidth="10" defaultRowHeight="14.4" x14ac:dyDescent="0.3"/>
  <cols>
    <col min="1" max="1" width="20.33203125" customWidth="1"/>
  </cols>
  <sheetData>
    <row r="3" spans="1:6" ht="24.6" customHeight="1" x14ac:dyDescent="0.3">
      <c r="A3" s="47" t="s">
        <v>141</v>
      </c>
      <c r="B3" s="44" t="s">
        <v>147</v>
      </c>
      <c r="C3" s="44" t="s">
        <v>142</v>
      </c>
      <c r="D3" s="44" t="s">
        <v>143</v>
      </c>
      <c r="E3" s="44" t="s">
        <v>144</v>
      </c>
      <c r="F3" s="44" t="s">
        <v>145</v>
      </c>
    </row>
    <row r="4" spans="1:6" ht="15.6" customHeight="1" x14ac:dyDescent="0.3">
      <c r="A4" s="48" t="s">
        <v>53</v>
      </c>
      <c r="B4" s="45">
        <v>65</v>
      </c>
      <c r="C4" s="45">
        <v>61</v>
      </c>
      <c r="D4" s="45">
        <v>7735</v>
      </c>
      <c r="E4" s="45">
        <v>7259</v>
      </c>
      <c r="F4" s="45">
        <v>0.94</v>
      </c>
    </row>
    <row r="5" spans="1:6" ht="15.6" customHeight="1" x14ac:dyDescent="0.3">
      <c r="A5" s="48" t="s">
        <v>54</v>
      </c>
      <c r="B5" s="45">
        <v>75</v>
      </c>
      <c r="C5" s="45">
        <v>47</v>
      </c>
      <c r="D5" s="45">
        <v>5100</v>
      </c>
      <c r="E5" s="45">
        <v>3196</v>
      </c>
      <c r="F5" s="45">
        <v>0.63</v>
      </c>
    </row>
    <row r="6" spans="1:6" ht="15.6" customHeight="1" x14ac:dyDescent="0.3">
      <c r="A6" s="48" t="s">
        <v>55</v>
      </c>
      <c r="B6" s="45">
        <v>147</v>
      </c>
      <c r="C6" s="45">
        <v>74</v>
      </c>
      <c r="D6" s="45">
        <v>9996</v>
      </c>
      <c r="E6" s="45">
        <v>5032</v>
      </c>
      <c r="F6" s="45">
        <v>0.5</v>
      </c>
    </row>
    <row r="7" spans="1:6" ht="15.6" customHeight="1" x14ac:dyDescent="0.3">
      <c r="A7" s="48" t="s">
        <v>56</v>
      </c>
      <c r="B7" s="45">
        <v>495</v>
      </c>
      <c r="C7" s="45">
        <v>546</v>
      </c>
      <c r="D7" s="45">
        <v>33660</v>
      </c>
      <c r="E7" s="45">
        <v>37128</v>
      </c>
      <c r="F7" s="45">
        <v>1.1000000000000001</v>
      </c>
    </row>
    <row r="8" spans="1:6" ht="15.6" customHeight="1" x14ac:dyDescent="0.3">
      <c r="A8" s="48" t="s">
        <v>57</v>
      </c>
      <c r="B8" s="45">
        <v>192</v>
      </c>
      <c r="C8" s="45">
        <v>137</v>
      </c>
      <c r="D8" s="45">
        <v>13056</v>
      </c>
      <c r="E8" s="45">
        <v>9316</v>
      </c>
      <c r="F8" s="45">
        <v>0.71</v>
      </c>
    </row>
    <row r="9" spans="1:6" ht="15.6" customHeight="1" x14ac:dyDescent="0.3">
      <c r="A9" s="48" t="s">
        <v>146</v>
      </c>
      <c r="B9" s="45">
        <v>24</v>
      </c>
      <c r="C9" s="45">
        <v>25</v>
      </c>
      <c r="D9" s="45">
        <v>1632</v>
      </c>
      <c r="E9" s="45">
        <v>1700</v>
      </c>
      <c r="F9" s="45">
        <v>1.04</v>
      </c>
    </row>
    <row r="10" spans="1:6" ht="15.6" customHeight="1" x14ac:dyDescent="0.3">
      <c r="A10" s="46" t="s">
        <v>31</v>
      </c>
      <c r="B10" s="46">
        <v>998</v>
      </c>
      <c r="C10" s="46"/>
      <c r="D10" s="46">
        <v>71179</v>
      </c>
      <c r="E10" s="46">
        <v>63631</v>
      </c>
      <c r="F10" s="46">
        <v>0.89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2019-06-12T19:45:42Z</dcterms:modified>
  <cp:category>PM</cp:category>
</cp:coreProperties>
</file>