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9C59E12B-CD64-4B63-9C5E-DCFD0C657882}" xr6:coauthVersionLast="43" xr6:coauthVersionMax="43" xr10:uidLastSave="{00000000-0000-0000-0000-000000000000}"/>
  <bookViews>
    <workbookView xWindow="-108" yWindow="-108" windowWidth="23256" windowHeight="14016" activeTab="4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16" i="1" l="1"/>
  <c r="AA115" i="1"/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<sst xmlns="http://schemas.openxmlformats.org/spreadsheetml/2006/main" count="335" uniqueCount="148">
  <si>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</si>
  <si>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</si>
  <si>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</si>
  <si>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</si>
  <si>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</si>
  <si>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</si>
  <si>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</si>
  <si>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</si>
  <si>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</si>
  <si>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</si>
  <si>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</si>
  <si>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</si>
  <si>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</si>
  <si>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</si>
  <si>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</si>
  <si>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</si>
  <si>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</si>
  <si>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</si>
  <si>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</si>
  <si>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</si>
  <si>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</si>
  <si>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</si>
  <si>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</si>
  <si>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</si>
  <si>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</si>
  <si>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</si>
  <si>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</si>
  <si>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</si>
  <si>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</si>
  <si>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</si>
  <si>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</si>
  <si>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</si>
  <si>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</si>
  <si>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</si>
  <si>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</si>
  <si>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</si>
  <si>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</si>
  <si>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</si>
  <si>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</si>
  <si>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</si>
  <si>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</si>
  <si>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</si>
  <si>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</si>
  <si>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</si>
  <si>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</si>
  <si>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</si>
  <si>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</si>
  <si>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</si>
  <si>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</si>
  <si>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</si>
  <si>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</si>
  <si>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</si>
  <si>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</si>
  <si>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</si>
  <si>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</si>
  <si>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</si>
  <si>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</si>
  <si>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</si>
  <si>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</si>
  <si>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</si>
  <si>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</si>
  <si>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</si>
  <si>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</si>
  <si>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</si>
  <si>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</si>
  <si>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</si>
  <si>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</si>
  <si>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</si>
  <si>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</si>
  <si>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</si>
  <si>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</si>
  <si>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</si>
  <si>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</si>
  <si>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</si>
  <si>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</si>
  <si>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</si>
  <si>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</si>
  <si>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</si>
  <si>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</si>
  <si>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</si>
  <si>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</si>
  <si>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</si>
  <si>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</si>
  <si>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</si>
  <si>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</si>
  <si>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</si>
  <si>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</si>
  <si>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</si>
  <si>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</si>
  <si>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</si>
  <si>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</si>
  <si>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</si>
  <si>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</si>
  <si>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</si>
  <si>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</si>
  <si>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</si>
  <si>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</si>
  <si>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</si>
  <si>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</si>
  <si>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</si>
  <si>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</si>
  <si>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</si>
  <si>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</si>
  <si>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</si>
  <si>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</si>
  <si>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</si>
  <si>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</si>
  <si>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</si>
  <si>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</si>
  <si>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</si>
  <si>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</si>
  <si>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</si>
  <si>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</si>
  <si>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</si>
  <si>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</si>
  <si>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</si>
  <si>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</si>
  <si>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</si>
  <si>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</si>
  <si>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</si>
  <si>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</si>
  <si>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</si>
  <si>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</si>
  <si>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</si>
  <si>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</si>
  <si>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</si>
  <si>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</si>
  <si>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</si>
  <si>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</si>
  <si>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</si>
  <si>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</si>
  <si>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</si>
  <si>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</si>
  <si>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</si>
  <si>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</si>
  <si>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</si>
  <si>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</si>
  <si>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</si>
  <si>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</si>
  <si>
    <t>Total Plan</t>
  </si>
  <si>
    <t>Total Real</t>
  </si>
  <si>
    <t>Arbeitspaket</t>
  </si>
  <si>
    <t>Realisierte Stunden [h]</t>
  </si>
  <si>
    <t>Geplante Kosten [CHF]</t>
  </si>
  <si>
    <t>Realisierte Kosten [CHF]</t>
  </si>
  <si>
    <t xml:space="preserve">Abweichung Real/Plan </t>
  </si>
  <si>
    <t>6. Präsentation</t>
  </si>
  <si>
    <t>Geplanten Stunden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</si>
</sst>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center"/>
    </xf>
    <xf numFmtId="3" fontId="11" fillId="2" borderId="1" xfId="0" applyNumberFormat="1" applyFont="1" applyFill="1" applyBorder="1"/>
    <xf numFmtId="0" fontId="12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12" fillId="9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  <c:pt idx="17">
                  <c:v>5.7714999999999996</c:v>
                </c:pt>
                <c:pt idx="18">
                  <c:v>6.2474999999999996</c:v>
                </c:pt>
                <c:pt idx="19">
                  <c:v>6.7234999999999996</c:v>
                </c:pt>
                <c:pt idx="20">
                  <c:v>7.1994999999999996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  <c:pt idx="17">
                  <c:v>30.94</c:v>
                </c:pt>
                <c:pt idx="18">
                  <c:v>32.707999999999998</c:v>
                </c:pt>
                <c:pt idx="19">
                  <c:v>34.951999999999998</c:v>
                </c:pt>
                <c:pt idx="20">
                  <c:v>37.128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  <c:pt idx="17">
                  <c:v>6.8</c:v>
                </c:pt>
                <c:pt idx="18">
                  <c:v>7.6159999999999997</c:v>
                </c:pt>
                <c:pt idx="19">
                  <c:v>8.2959999999999994</c:v>
                </c:pt>
                <c:pt idx="20">
                  <c:v>9.3159999999999989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  <c:pt idx="17">
                  <c:v>0.47599999999999998</c:v>
                </c:pt>
                <c:pt idx="18">
                  <c:v>0.47599999999999998</c:v>
                </c:pt>
                <c:pt idx="19">
                  <c:v>0.8839999999999999</c:v>
                </c:pt>
                <c:pt idx="20">
                  <c:v>1.6999999999999997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6"/>
  <sheetViews>
    <sheetView zoomScale="80" zoomScaleNormal="80" workbookViewId="0">
      <pane xSplit="4" ySplit="10" topLeftCell="E57" activePane="bottomRight" state="frozen"/>
      <selection pane="topRight" activeCell="E1" sqref="E1"/>
      <selection pane="bottomLeft" activeCell="A11" sqref="A11"/>
      <selection pane="bottomRight" activeCell="AA77" sqref="AA77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>
        <v>3</v>
      </c>
      <c r="P19" s="19">
        <v>0.5</v>
      </c>
      <c r="Q19" s="19">
        <v>0</v>
      </c>
      <c r="R19" s="19">
        <v>0</v>
      </c>
      <c r="S19" s="19">
        <v>0</v>
      </c>
      <c r="T19" s="19">
        <v>1</v>
      </c>
      <c r="U19" s="19">
        <v>4</v>
      </c>
      <c r="V19" s="19">
        <v>2</v>
      </c>
      <c r="W19" s="19">
        <v>3</v>
      </c>
      <c r="X19" s="19">
        <v>3</v>
      </c>
      <c r="Y19" s="19">
        <v>4</v>
      </c>
      <c r="AA19" s="22">
        <f>SUM(E19:Y19)</f>
        <v>43.5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>
        <v>1</v>
      </c>
      <c r="V20" s="19">
        <v>1</v>
      </c>
      <c r="W20" s="19">
        <v>1</v>
      </c>
      <c r="X20" s="19">
        <v>1</v>
      </c>
      <c r="Y20" s="19">
        <v>0</v>
      </c>
      <c r="AA20" s="22">
        <f t="shared" ref="AA20:AA22" si="3">SUM(E20:Y20)</f>
        <v>17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3</v>
      </c>
      <c r="P22" s="20">
        <f t="shared" si="4"/>
        <v>0.5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1</v>
      </c>
      <c r="U22" s="20">
        <f t="shared" si="4"/>
        <v>5</v>
      </c>
      <c r="V22" s="20">
        <f t="shared" si="4"/>
        <v>3</v>
      </c>
      <c r="W22" s="20">
        <f t="shared" si="4"/>
        <v>4</v>
      </c>
      <c r="X22" s="20">
        <f t="shared" si="4"/>
        <v>4</v>
      </c>
      <c r="Y22" s="20">
        <f t="shared" si="4"/>
        <v>4</v>
      </c>
      <c r="AA22" s="20">
        <f t="shared" si="3"/>
        <v>60.5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37</v>
      </c>
      <c r="P23" s="18">
        <f t="shared" si="5"/>
        <v>37.5</v>
      </c>
      <c r="Q23" s="18">
        <f t="shared" si="5"/>
        <v>37.5</v>
      </c>
      <c r="R23" s="18">
        <f t="shared" si="5"/>
        <v>37.5</v>
      </c>
      <c r="S23" s="18">
        <f t="shared" si="5"/>
        <v>37.5</v>
      </c>
      <c r="T23" s="18">
        <f t="shared" si="5"/>
        <v>38.5</v>
      </c>
      <c r="U23" s="18">
        <f t="shared" si="5"/>
        <v>43.5</v>
      </c>
      <c r="V23" s="18">
        <f t="shared" si="5"/>
        <v>46.5</v>
      </c>
      <c r="W23" s="18">
        <f t="shared" si="5"/>
        <v>50.5</v>
      </c>
      <c r="X23" s="18">
        <f t="shared" si="5"/>
        <v>54.5</v>
      </c>
      <c r="Y23" s="18">
        <f t="shared" si="5"/>
        <v>58.5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0.35699999999999998</v>
      </c>
      <c r="P24" s="10">
        <f t="shared" si="6"/>
        <v>5.9499999999999997E-2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0.11899999999999999</v>
      </c>
      <c r="U24" s="10">
        <f t="shared" si="6"/>
        <v>0.59499999999999997</v>
      </c>
      <c r="V24" s="10">
        <f t="shared" si="6"/>
        <v>0.35699999999999998</v>
      </c>
      <c r="W24" s="10">
        <f t="shared" si="6"/>
        <v>0.47599999999999998</v>
      </c>
      <c r="X24" s="10">
        <f t="shared" si="6"/>
        <v>0.47599999999999998</v>
      </c>
      <c r="Y24" s="10">
        <f t="shared" si="6"/>
        <v>0.47599999999999998</v>
      </c>
      <c r="AA24" s="10">
        <f>SUM(E24:Y24)</f>
        <v>7.1994999999999996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4.641</v>
      </c>
      <c r="P25" s="10">
        <f t="shared" ref="P25" si="16">O25+P24</f>
        <v>4.7004999999999999</v>
      </c>
      <c r="Q25" s="10">
        <f t="shared" ref="Q25" si="17">P25+Q24</f>
        <v>4.7004999999999999</v>
      </c>
      <c r="R25" s="10">
        <f t="shared" ref="R25" si="18">Q25+R24</f>
        <v>4.7004999999999999</v>
      </c>
      <c r="S25" s="10">
        <f t="shared" ref="S25" si="19">R25+S24</f>
        <v>4.7004999999999999</v>
      </c>
      <c r="T25" s="10">
        <f t="shared" ref="T25" si="20">S25+T24</f>
        <v>4.8194999999999997</v>
      </c>
      <c r="U25" s="10">
        <f t="shared" ref="U25" si="21">T25+U24</f>
        <v>5.4144999999999994</v>
      </c>
      <c r="V25" s="10">
        <f t="shared" ref="V25" si="22">U25+V24</f>
        <v>5.7714999999999996</v>
      </c>
      <c r="W25" s="10">
        <f t="shared" ref="W25" si="23">V25+W24</f>
        <v>6.2474999999999996</v>
      </c>
      <c r="X25" s="10">
        <f t="shared" ref="X25" si="24">W25+X24</f>
        <v>6.7234999999999996</v>
      </c>
      <c r="Y25" s="10">
        <f t="shared" ref="Y25" si="25">X25+Y24</f>
        <v>7.1994999999999996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>
        <v>1</v>
      </c>
      <c r="O67" s="19">
        <v>3</v>
      </c>
      <c r="P67" s="19">
        <v>9</v>
      </c>
      <c r="Q67" s="19">
        <v>9</v>
      </c>
      <c r="R67" s="19">
        <v>10</v>
      </c>
      <c r="S67" s="19">
        <v>10</v>
      </c>
      <c r="T67" s="19">
        <v>9</v>
      </c>
      <c r="U67" s="19">
        <v>2</v>
      </c>
      <c r="V67" s="19">
        <v>2</v>
      </c>
      <c r="W67" s="19"/>
      <c r="X67" s="19">
        <v>2</v>
      </c>
      <c r="Y67" s="19">
        <v>3</v>
      </c>
      <c r="AA67" s="22">
        <f>SUM(E67:Y67)</f>
        <v>64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>
        <v>12</v>
      </c>
      <c r="O68" s="19">
        <v>10</v>
      </c>
      <c r="P68" s="19">
        <v>14</v>
      </c>
      <c r="Q68" s="19">
        <v>11</v>
      </c>
      <c r="R68" s="19">
        <v>12</v>
      </c>
      <c r="S68" s="19">
        <v>15</v>
      </c>
      <c r="T68" s="19">
        <v>10</v>
      </c>
      <c r="U68" s="19">
        <v>10</v>
      </c>
      <c r="V68" s="19">
        <v>10</v>
      </c>
      <c r="W68" s="19">
        <v>10</v>
      </c>
      <c r="X68" s="19">
        <v>15</v>
      </c>
      <c r="Y68" s="19">
        <v>10</v>
      </c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>
        <v>7</v>
      </c>
      <c r="P69" s="19">
        <v>9</v>
      </c>
      <c r="Q69" s="19">
        <v>9</v>
      </c>
      <c r="R69" s="19">
        <v>9</v>
      </c>
      <c r="S69" s="19">
        <v>9</v>
      </c>
      <c r="T69" s="19">
        <v>1</v>
      </c>
      <c r="U69" s="19">
        <v>5</v>
      </c>
      <c r="V69" s="19">
        <v>8</v>
      </c>
      <c r="W69" s="19">
        <v>5</v>
      </c>
      <c r="X69" s="19">
        <v>5</v>
      </c>
      <c r="Y69" s="19">
        <v>8</v>
      </c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>
        <v>2</v>
      </c>
      <c r="O70" s="19">
        <v>2</v>
      </c>
      <c r="P70" s="19">
        <v>9</v>
      </c>
      <c r="Q70" s="19">
        <v>9</v>
      </c>
      <c r="R70" s="19">
        <v>9</v>
      </c>
      <c r="S70" s="19">
        <v>12</v>
      </c>
      <c r="T70" s="19">
        <v>9</v>
      </c>
      <c r="U70" s="19">
        <v>3</v>
      </c>
      <c r="V70" s="19">
        <v>5</v>
      </c>
      <c r="W70" s="19">
        <v>2</v>
      </c>
      <c r="X70" s="19">
        <v>2</v>
      </c>
      <c r="Y70" s="19">
        <v>3</v>
      </c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>
        <v>4</v>
      </c>
      <c r="O71" s="19">
        <v>4</v>
      </c>
      <c r="P71" s="19">
        <v>9</v>
      </c>
      <c r="Q71" s="19">
        <v>9</v>
      </c>
      <c r="R71" s="19">
        <v>9</v>
      </c>
      <c r="S71" s="19">
        <v>9</v>
      </c>
      <c r="T71" s="19">
        <v>1</v>
      </c>
      <c r="U71" s="19">
        <v>3</v>
      </c>
      <c r="V71" s="19">
        <v>5</v>
      </c>
      <c r="W71" s="19">
        <v>8</v>
      </c>
      <c r="X71" s="19">
        <v>8</v>
      </c>
      <c r="Y71" s="19">
        <v>8</v>
      </c>
      <c r="AA71" s="22">
        <f t="shared" ref="AA71:AA73" si="260">SUM(E71:Y71)</f>
        <v>83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>
        <v>1</v>
      </c>
      <c r="O72" s="19">
        <v>1</v>
      </c>
      <c r="P72" s="19">
        <v>9</v>
      </c>
      <c r="Q72" s="19">
        <v>9</v>
      </c>
      <c r="R72" s="19">
        <v>9</v>
      </c>
      <c r="S72" s="19">
        <v>9</v>
      </c>
      <c r="T72" s="19">
        <v>9</v>
      </c>
      <c r="U72" s="19">
        <v>3</v>
      </c>
      <c r="V72" s="19"/>
      <c r="W72" s="19">
        <v>1</v>
      </c>
      <c r="X72" s="19">
        <v>1</v>
      </c>
      <c r="Y72" s="19"/>
      <c r="AA72" s="22">
        <f t="shared" si="260"/>
        <v>57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27</v>
      </c>
      <c r="O73" s="20">
        <f t="shared" ref="O73" si="270">SUM(O67:O72)</f>
        <v>27</v>
      </c>
      <c r="P73" s="20">
        <f t="shared" ref="P73" si="271">SUM(P67:P72)</f>
        <v>59</v>
      </c>
      <c r="Q73" s="20">
        <f t="shared" ref="Q73" si="272">SUM(Q67:Q72)</f>
        <v>56</v>
      </c>
      <c r="R73" s="20">
        <f t="shared" ref="R73" si="273">SUM(R67:R72)</f>
        <v>58</v>
      </c>
      <c r="S73" s="20">
        <f t="shared" ref="S73" si="274">SUM(S67:S72)</f>
        <v>64</v>
      </c>
      <c r="T73" s="20">
        <f t="shared" ref="T73" si="275">SUM(T67:T72)</f>
        <v>39</v>
      </c>
      <c r="U73" s="20">
        <f t="shared" ref="U73" si="276">SUM(U67:U72)</f>
        <v>26</v>
      </c>
      <c r="V73" s="20">
        <f t="shared" ref="V73" si="277">SUM(V67:V72)</f>
        <v>30</v>
      </c>
      <c r="W73" s="20">
        <f t="shared" ref="W73" si="278">SUM(W67:W72)</f>
        <v>26</v>
      </c>
      <c r="X73" s="20">
        <f t="shared" ref="X73" si="279">SUM(X67:X72)</f>
        <v>33</v>
      </c>
      <c r="Y73" s="20">
        <f t="shared" ref="Y73" si="280">SUM(Y67:Y72)</f>
        <v>32</v>
      </c>
      <c r="AA73" s="20">
        <f t="shared" si="260"/>
        <v>546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96</v>
      </c>
      <c r="O74" s="18">
        <f t="shared" ref="O74" si="289">N74+O73</f>
        <v>123</v>
      </c>
      <c r="P74" s="18">
        <f t="shared" ref="P74" si="290">O74+P73</f>
        <v>182</v>
      </c>
      <c r="Q74" s="18">
        <f t="shared" ref="Q74" si="291">P74+Q73</f>
        <v>238</v>
      </c>
      <c r="R74" s="18">
        <f t="shared" ref="R74" si="292">Q74+R73</f>
        <v>296</v>
      </c>
      <c r="S74" s="18">
        <f t="shared" ref="S74" si="293">R74+S73</f>
        <v>360</v>
      </c>
      <c r="T74" s="18">
        <f t="shared" ref="T74" si="294">S74+T73</f>
        <v>399</v>
      </c>
      <c r="U74" s="18">
        <f t="shared" ref="U74" si="295">T74+U73</f>
        <v>425</v>
      </c>
      <c r="V74" s="18">
        <f t="shared" ref="V74" si="296">U74+V73</f>
        <v>455</v>
      </c>
      <c r="W74" s="18">
        <f t="shared" ref="W74" si="297">V74+W73</f>
        <v>481</v>
      </c>
      <c r="X74" s="18">
        <f t="shared" ref="X74" si="298">W74+X73</f>
        <v>514</v>
      </c>
      <c r="Y74" s="18">
        <f t="shared" ref="Y74" si="299">X74+Y73</f>
        <v>546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1.8360000000000001</v>
      </c>
      <c r="O75" s="10">
        <f t="shared" si="300"/>
        <v>1.8360000000000001</v>
      </c>
      <c r="P75" s="10">
        <f t="shared" si="300"/>
        <v>4.0119999999999996</v>
      </c>
      <c r="Q75" s="10">
        <f t="shared" si="300"/>
        <v>3.8079999999999998</v>
      </c>
      <c r="R75" s="10">
        <f t="shared" si="300"/>
        <v>3.944</v>
      </c>
      <c r="S75" s="10">
        <f t="shared" si="300"/>
        <v>4.3520000000000003</v>
      </c>
      <c r="T75" s="10">
        <f t="shared" si="300"/>
        <v>2.6520000000000001</v>
      </c>
      <c r="U75" s="10">
        <f t="shared" si="300"/>
        <v>1.768</v>
      </c>
      <c r="V75" s="10">
        <f t="shared" si="300"/>
        <v>2.04</v>
      </c>
      <c r="W75" s="10">
        <f t="shared" si="300"/>
        <v>1.768</v>
      </c>
      <c r="X75" s="10">
        <f t="shared" si="300"/>
        <v>2.2440000000000002</v>
      </c>
      <c r="Y75" s="10">
        <f t="shared" si="300"/>
        <v>2.1760000000000002</v>
      </c>
      <c r="AA75" s="10">
        <f>SUM(E75:Y75)</f>
        <v>37.128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6.5280000000000005</v>
      </c>
      <c r="O76" s="10">
        <f t="shared" ref="O76" si="309">N76+O75</f>
        <v>8.3640000000000008</v>
      </c>
      <c r="P76" s="10">
        <f t="shared" ref="P76" si="310">O76+P75</f>
        <v>12.376000000000001</v>
      </c>
      <c r="Q76" s="10">
        <f t="shared" ref="Q76" si="311">P76+Q75</f>
        <v>16.184000000000001</v>
      </c>
      <c r="R76" s="10">
        <f t="shared" ref="R76" si="312">Q76+R75</f>
        <v>20.128</v>
      </c>
      <c r="S76" s="10">
        <f t="shared" ref="S76" si="313">R76+S75</f>
        <v>24.48</v>
      </c>
      <c r="T76" s="10">
        <f t="shared" ref="T76" si="314">S76+T75</f>
        <v>27.132000000000001</v>
      </c>
      <c r="U76" s="10">
        <f t="shared" ref="U76" si="315">T76+U75</f>
        <v>28.900000000000002</v>
      </c>
      <c r="V76" s="10">
        <f t="shared" ref="V76" si="316">U76+V75</f>
        <v>30.94</v>
      </c>
      <c r="W76" s="10">
        <f t="shared" ref="W76" si="317">V76+W75</f>
        <v>32.707999999999998</v>
      </c>
      <c r="X76" s="10">
        <f t="shared" ref="X76" si="318">W76+X75</f>
        <v>34.951999999999998</v>
      </c>
      <c r="Y76" s="10">
        <f t="shared" ref="Y76" si="319">X76+Y75</f>
        <v>37.128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39">
        <v>30</v>
      </c>
      <c r="U80" s="39">
        <v>30</v>
      </c>
      <c r="V80" s="39">
        <v>30</v>
      </c>
      <c r="W80" s="39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/>
      <c r="U85" s="19">
        <v>5</v>
      </c>
      <c r="V85" s="19">
        <v>3</v>
      </c>
      <c r="W85" s="19">
        <v>3</v>
      </c>
      <c r="X85" s="19">
        <v>3</v>
      </c>
      <c r="Y85" s="19">
        <v>3</v>
      </c>
      <c r="AA85" s="22">
        <f>SUM(E85:Y85)</f>
        <v>22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9</v>
      </c>
      <c r="U86" s="19"/>
      <c r="V86" s="19"/>
      <c r="W86" s="19"/>
      <c r="X86" s="19"/>
      <c r="Y86" s="19">
        <v>5</v>
      </c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>
        <v>9</v>
      </c>
      <c r="U87" s="19">
        <v>5</v>
      </c>
      <c r="V87" s="19">
        <v>5</v>
      </c>
      <c r="W87" s="19">
        <v>5</v>
      </c>
      <c r="X87" s="19">
        <v>5</v>
      </c>
      <c r="Y87" s="19">
        <v>5</v>
      </c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/>
      <c r="U88" s="19">
        <v>5</v>
      </c>
      <c r="V88" s="19">
        <v>2</v>
      </c>
      <c r="W88" s="19">
        <v>2</v>
      </c>
      <c r="X88" s="19">
        <v>1</v>
      </c>
      <c r="Y88" s="19">
        <v>1</v>
      </c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>
        <v>9</v>
      </c>
      <c r="U89" s="19">
        <v>5</v>
      </c>
      <c r="V89" s="19">
        <v>5</v>
      </c>
      <c r="W89" s="19">
        <v>1</v>
      </c>
      <c r="X89" s="19">
        <v>1</v>
      </c>
      <c r="Y89" s="19">
        <v>1</v>
      </c>
      <c r="AA89" s="22">
        <f t="shared" ref="AA89:AA91" si="358">SUM(E89:Y89)</f>
        <v>27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19">
        <v>1</v>
      </c>
      <c r="Q90" s="19">
        <v>1</v>
      </c>
      <c r="R90" s="19">
        <v>1</v>
      </c>
      <c r="S90" s="19">
        <v>1</v>
      </c>
      <c r="T90" s="19"/>
      <c r="U90" s="19">
        <v>5</v>
      </c>
      <c r="V90" s="19">
        <v>1</v>
      </c>
      <c r="W90" s="19">
        <v>1</v>
      </c>
      <c r="X90" s="19"/>
      <c r="Y90" s="19"/>
      <c r="AA90" s="22">
        <f t="shared" si="358"/>
        <v>12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2</v>
      </c>
      <c r="O91" s="20">
        <f t="shared" ref="O91" si="368">SUM(O85:O90)</f>
        <v>6</v>
      </c>
      <c r="P91" s="20">
        <f t="shared" ref="P91" si="369">SUM(P85:P90)</f>
        <v>6</v>
      </c>
      <c r="Q91" s="20">
        <f t="shared" ref="Q91" si="370">SUM(Q85:Q90)</f>
        <v>6</v>
      </c>
      <c r="R91" s="20">
        <f t="shared" ref="R91" si="371">SUM(R85:R90)</f>
        <v>6</v>
      </c>
      <c r="S91" s="20">
        <f t="shared" ref="S91" si="372">SUM(S85:S90)</f>
        <v>6</v>
      </c>
      <c r="T91" s="20">
        <f t="shared" ref="T91" si="373">SUM(T85:T90)</f>
        <v>27</v>
      </c>
      <c r="U91" s="20">
        <f t="shared" ref="U91" si="374">SUM(U85:U90)</f>
        <v>25</v>
      </c>
      <c r="V91" s="20">
        <f t="shared" ref="V91" si="375">SUM(V85:V90)</f>
        <v>16</v>
      </c>
      <c r="W91" s="20">
        <f t="shared" ref="W91" si="376">SUM(W85:W90)</f>
        <v>12</v>
      </c>
      <c r="X91" s="20">
        <f t="shared" ref="X91" si="377">SUM(X85:X90)</f>
        <v>10</v>
      </c>
      <c r="Y91" s="20">
        <f t="shared" ref="Y91" si="378">SUM(Y85:Y90)</f>
        <v>15</v>
      </c>
      <c r="AA91" s="20">
        <f t="shared" si="358"/>
        <v>137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2</v>
      </c>
      <c r="O92" s="18">
        <f t="shared" ref="O92" si="387">N92+O91</f>
        <v>8</v>
      </c>
      <c r="P92" s="18">
        <f t="shared" ref="P92" si="388">O92+P91</f>
        <v>14</v>
      </c>
      <c r="Q92" s="18">
        <f t="shared" ref="Q92" si="389">P92+Q91</f>
        <v>20</v>
      </c>
      <c r="R92" s="18">
        <f t="shared" ref="R92" si="390">Q92+R91</f>
        <v>26</v>
      </c>
      <c r="S92" s="18">
        <f t="shared" ref="S92" si="391">R92+S91</f>
        <v>32</v>
      </c>
      <c r="T92" s="18">
        <f t="shared" ref="T92" si="392">S92+T91</f>
        <v>59</v>
      </c>
      <c r="U92" s="18">
        <f t="shared" ref="U92" si="393">T92+U91</f>
        <v>84</v>
      </c>
      <c r="V92" s="18">
        <f t="shared" ref="V92" si="394">U92+V91</f>
        <v>100</v>
      </c>
      <c r="W92" s="18">
        <f t="shared" ref="W92" si="395">V92+W91</f>
        <v>112</v>
      </c>
      <c r="X92" s="18">
        <f t="shared" ref="X92" si="396">W92+X91</f>
        <v>122</v>
      </c>
      <c r="Y92" s="18">
        <f t="shared" ref="Y92" si="397">X92+Y91</f>
        <v>137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0.13600000000000001</v>
      </c>
      <c r="O93" s="10">
        <f t="shared" si="398"/>
        <v>0.40799999999999997</v>
      </c>
      <c r="P93" s="10">
        <f t="shared" si="398"/>
        <v>0.40799999999999997</v>
      </c>
      <c r="Q93" s="10">
        <f t="shared" si="398"/>
        <v>0.40799999999999997</v>
      </c>
      <c r="R93" s="10">
        <f t="shared" si="398"/>
        <v>0.40799999999999997</v>
      </c>
      <c r="S93" s="10">
        <f t="shared" si="398"/>
        <v>0.40799999999999997</v>
      </c>
      <c r="T93" s="10">
        <f t="shared" si="398"/>
        <v>1.8360000000000001</v>
      </c>
      <c r="U93" s="10">
        <f t="shared" si="398"/>
        <v>1.7</v>
      </c>
      <c r="V93" s="10">
        <f t="shared" si="398"/>
        <v>1.0880000000000001</v>
      </c>
      <c r="W93" s="10">
        <f t="shared" si="398"/>
        <v>0.81599999999999995</v>
      </c>
      <c r="X93" s="10">
        <f t="shared" si="398"/>
        <v>0.68</v>
      </c>
      <c r="Y93" s="10">
        <f t="shared" si="398"/>
        <v>1.02</v>
      </c>
      <c r="AA93" s="10">
        <f>SUM(E93:Y93)</f>
        <v>9.3159999999999989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0.13600000000000001</v>
      </c>
      <c r="O94" s="10">
        <f t="shared" ref="O94" si="407">N94+O93</f>
        <v>0.54400000000000004</v>
      </c>
      <c r="P94" s="10">
        <f t="shared" ref="P94" si="408">O94+P93</f>
        <v>0.95199999999999996</v>
      </c>
      <c r="Q94" s="10">
        <f t="shared" ref="Q94" si="409">P94+Q93</f>
        <v>1.3599999999999999</v>
      </c>
      <c r="R94" s="10">
        <f t="shared" ref="R94" si="410">Q94+R93</f>
        <v>1.7679999999999998</v>
      </c>
      <c r="S94" s="10">
        <f t="shared" ref="S94" si="411">R94+S93</f>
        <v>2.1759999999999997</v>
      </c>
      <c r="T94" s="10">
        <f t="shared" ref="T94" si="412">S94+T93</f>
        <v>4.0119999999999996</v>
      </c>
      <c r="U94" s="10">
        <f t="shared" ref="U94" si="413">T94+U93</f>
        <v>5.7119999999999997</v>
      </c>
      <c r="V94" s="10">
        <f t="shared" ref="V94" si="414">U94+V93</f>
        <v>6.8</v>
      </c>
      <c r="W94" s="10">
        <f t="shared" ref="W94" si="415">V94+W93</f>
        <v>7.6159999999999997</v>
      </c>
      <c r="X94" s="10">
        <f t="shared" ref="X94" si="416">W94+X93</f>
        <v>8.2959999999999994</v>
      </c>
      <c r="Y94" s="10">
        <f t="shared" ref="Y94" si="417">X94+Y93</f>
        <v>9.3159999999999989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>
        <v>1</v>
      </c>
      <c r="R103" s="19"/>
      <c r="S103" s="19"/>
      <c r="T103" s="19"/>
      <c r="U103" s="19"/>
      <c r="V103" s="19"/>
      <c r="W103" s="19"/>
      <c r="X103" s="19">
        <v>2</v>
      </c>
      <c r="Y103" s="19">
        <v>4</v>
      </c>
      <c r="AA103" s="22">
        <f>SUM(E103:Y103)</f>
        <v>7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>
        <v>2</v>
      </c>
      <c r="Y104" s="19">
        <v>4</v>
      </c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v>2</v>
      </c>
      <c r="Y105" s="19">
        <v>4</v>
      </c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>
        <v>2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>
        <v>2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2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>
        <v>2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2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6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1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6</v>
      </c>
      <c r="Y109" s="20">
        <f t="shared" ref="Y109" si="476">SUM(Y103:Y108)</f>
        <v>12</v>
      </c>
      <c r="AA109" s="20">
        <f t="shared" si="456"/>
        <v>25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6</v>
      </c>
      <c r="L110" s="18">
        <f t="shared" ref="L110" si="482">K110+L109</f>
        <v>6</v>
      </c>
      <c r="M110" s="18">
        <f t="shared" ref="M110" si="483">L110+M109</f>
        <v>6</v>
      </c>
      <c r="N110" s="18">
        <f t="shared" ref="N110" si="484">M110+N109</f>
        <v>6</v>
      </c>
      <c r="O110" s="18">
        <f t="shared" ref="O110" si="485">N110+O109</f>
        <v>6</v>
      </c>
      <c r="P110" s="18">
        <f t="shared" ref="P110" si="486">O110+P109</f>
        <v>6</v>
      </c>
      <c r="Q110" s="18">
        <f t="shared" ref="Q110" si="487">P110+Q109</f>
        <v>7</v>
      </c>
      <c r="R110" s="18">
        <f t="shared" ref="R110" si="488">Q110+R109</f>
        <v>7</v>
      </c>
      <c r="S110" s="18">
        <f t="shared" ref="S110" si="489">R110+S109</f>
        <v>7</v>
      </c>
      <c r="T110" s="18">
        <f t="shared" ref="T110" si="490">S110+T109</f>
        <v>7</v>
      </c>
      <c r="U110" s="18">
        <f t="shared" ref="U110" si="491">T110+U109</f>
        <v>7</v>
      </c>
      <c r="V110" s="18">
        <f t="shared" ref="V110" si="492">U110+V109</f>
        <v>7</v>
      </c>
      <c r="W110" s="18">
        <f t="shared" ref="W110" si="493">V110+W109</f>
        <v>7</v>
      </c>
      <c r="X110" s="18">
        <f t="shared" ref="X110" si="494">W110+X109</f>
        <v>13</v>
      </c>
      <c r="Y110" s="18">
        <f t="shared" ref="Y110" si="495">X110+Y109</f>
        <v>25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0.40799999999999997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6.8000000000000005E-2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0.40799999999999997</v>
      </c>
      <c r="Y111" s="10">
        <f t="shared" si="496"/>
        <v>0.81599999999999995</v>
      </c>
      <c r="AA111" s="10">
        <f>SUM(E111:Y111)</f>
        <v>1.6999999999999997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0.40799999999999997</v>
      </c>
      <c r="L112" s="10">
        <f t="shared" ref="L112" si="502">K112+L111</f>
        <v>0.40799999999999997</v>
      </c>
      <c r="M112" s="10">
        <f t="shared" ref="M112" si="503">L112+M111</f>
        <v>0.40799999999999997</v>
      </c>
      <c r="N112" s="10">
        <f t="shared" ref="N112" si="504">M112+N111</f>
        <v>0.40799999999999997</v>
      </c>
      <c r="O112" s="10">
        <f t="shared" ref="O112" si="505">N112+O111</f>
        <v>0.40799999999999997</v>
      </c>
      <c r="P112" s="10">
        <f t="shared" ref="P112" si="506">O112+P111</f>
        <v>0.40799999999999997</v>
      </c>
      <c r="Q112" s="10">
        <f t="shared" ref="Q112" si="507">P112+Q111</f>
        <v>0.47599999999999998</v>
      </c>
      <c r="R112" s="10">
        <f t="shared" ref="R112" si="508">Q112+R111</f>
        <v>0.47599999999999998</v>
      </c>
      <c r="S112" s="10">
        <f t="shared" ref="S112" si="509">R112+S111</f>
        <v>0.47599999999999998</v>
      </c>
      <c r="T112" s="10">
        <f t="shared" ref="T112" si="510">S112+T111</f>
        <v>0.47599999999999998</v>
      </c>
      <c r="U112" s="10">
        <f t="shared" ref="U112" si="511">T112+U111</f>
        <v>0.47599999999999998</v>
      </c>
      <c r="V112" s="10">
        <f t="shared" ref="V112" si="512">U112+V111</f>
        <v>0.47599999999999998</v>
      </c>
      <c r="W112" s="10">
        <f t="shared" ref="W112" si="513">V112+W111</f>
        <v>0.47599999999999998</v>
      </c>
      <c r="X112" s="10">
        <f t="shared" ref="X112" si="514">W112+X111</f>
        <v>0.8839999999999999</v>
      </c>
      <c r="Y112" s="10">
        <f t="shared" ref="Y112" si="515">X112+Y111</f>
        <v>1.6999999999999997</v>
      </c>
    </row>
    <row r="115" spans="25:27" x14ac:dyDescent="0.25">
      <c r="Y115" s="1" t="s">
        <v>139</v>
      </c>
      <c r="AA115" s="21">
        <f>SUM(AA14,AA28,AA45,AA62,AA80,AA98)</f>
        <v>998</v>
      </c>
    </row>
    <row r="116" spans="25:27" x14ac:dyDescent="0.25">
      <c r="Y116" s="1" t="s">
        <v>140</v>
      </c>
      <c r="AA116" s="21">
        <f>SUM(AA22,AA56,AA39,AA73,AA91,AA109)</f>
        <v>889.5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A2" sqref="A2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5" t="s">
        <v>110</v>
      </c>
      <c r="C4" s="45"/>
      <c r="D4" s="45"/>
      <c r="E4" s="45" t="s">
        <v>137</v>
      </c>
      <c r="F4" s="45"/>
      <c r="G4" s="45"/>
      <c r="H4" s="45"/>
      <c r="I4" s="45" t="s">
        <v>111</v>
      </c>
      <c r="J4" s="45"/>
      <c r="K4" s="45"/>
      <c r="L4" s="45"/>
      <c r="M4" s="45"/>
      <c r="N4" s="45"/>
      <c r="O4" s="34"/>
      <c r="P4" s="34"/>
      <c r="Q4" s="34"/>
      <c r="R4" s="34"/>
      <c r="S4" s="34"/>
      <c r="T4" s="34"/>
      <c r="U4" s="34"/>
      <c r="V4" s="34"/>
      <c r="W4" s="34"/>
      <c r="X4" s="47" t="s">
        <v>111</v>
      </c>
      <c r="Y4" s="48"/>
      <c r="Z4" s="48"/>
      <c r="AA4" s="48"/>
      <c r="AB4" s="48"/>
    </row>
    <row r="5" spans="2:28" ht="27.6" x14ac:dyDescent="0.3">
      <c r="B5" s="25" t="s">
        <v>68</v>
      </c>
      <c r="C5" s="38" t="s">
        <v>67</v>
      </c>
      <c r="D5" s="28" t="s">
        <v>138</v>
      </c>
      <c r="E5" s="25" t="s">
        <v>113</v>
      </c>
      <c r="F5" s="25" t="s">
        <v>123</v>
      </c>
      <c r="G5" s="25" t="s">
        <v>112</v>
      </c>
      <c r="H5" s="25" t="s">
        <v>114</v>
      </c>
      <c r="I5" s="25" t="s">
        <v>122</v>
      </c>
      <c r="J5" s="25" t="s">
        <v>105</v>
      </c>
      <c r="K5" s="25" t="s">
        <v>106</v>
      </c>
      <c r="L5" s="25" t="s">
        <v>115</v>
      </c>
      <c r="M5" s="25" t="s">
        <v>108</v>
      </c>
      <c r="N5" s="25" t="s">
        <v>109</v>
      </c>
      <c r="O5" s="27"/>
      <c r="P5" s="27"/>
      <c r="Q5" s="27"/>
      <c r="R5" s="27"/>
      <c r="S5" s="27"/>
      <c r="T5" s="27"/>
      <c r="U5" s="27"/>
      <c r="V5" s="27"/>
      <c r="W5" s="27"/>
      <c r="X5" s="23" t="s">
        <v>105</v>
      </c>
      <c r="Y5" s="23" t="s">
        <v>106</v>
      </c>
      <c r="Z5" s="23" t="s">
        <v>107</v>
      </c>
      <c r="AA5" s="23" t="s">
        <v>108</v>
      </c>
      <c r="AB5" s="23" t="s">
        <v>109</v>
      </c>
    </row>
    <row r="6" spans="2:28" ht="32.4" customHeight="1" x14ac:dyDescent="0.3">
      <c r="B6" s="28" t="s">
        <v>75</v>
      </c>
      <c r="C6" s="29" t="s">
        <v>76</v>
      </c>
      <c r="D6" s="31">
        <v>3</v>
      </c>
      <c r="E6" s="29" t="s">
        <v>47</v>
      </c>
      <c r="F6" s="29" t="s">
        <v>124</v>
      </c>
      <c r="G6" s="29" t="s">
        <v>118</v>
      </c>
      <c r="H6" s="37" t="s">
        <v>119</v>
      </c>
      <c r="I6" s="35" t="s">
        <v>120</v>
      </c>
      <c r="J6" s="35" t="s">
        <v>120</v>
      </c>
      <c r="K6" s="37"/>
      <c r="L6" s="37"/>
      <c r="M6" s="37"/>
      <c r="N6" s="37"/>
      <c r="O6" s="24"/>
      <c r="P6" s="24"/>
      <c r="Q6" s="24"/>
      <c r="R6" s="24"/>
      <c r="S6" s="24"/>
      <c r="T6" s="24"/>
      <c r="U6" s="24"/>
      <c r="V6" s="24"/>
      <c r="W6" s="24"/>
      <c r="X6" s="23"/>
      <c r="Y6" s="24"/>
      <c r="Z6" s="24"/>
      <c r="AA6" s="24"/>
      <c r="AB6" s="23"/>
    </row>
    <row r="7" spans="2:28" ht="27.6" x14ac:dyDescent="0.3">
      <c r="B7" s="28" t="s">
        <v>77</v>
      </c>
      <c r="C7" s="29" t="s">
        <v>78</v>
      </c>
      <c r="D7" s="32">
        <v>1</v>
      </c>
      <c r="E7" s="29" t="s">
        <v>47</v>
      </c>
      <c r="F7" s="29" t="s">
        <v>125</v>
      </c>
      <c r="G7" s="29" t="s">
        <v>116</v>
      </c>
      <c r="H7" s="37" t="s">
        <v>119</v>
      </c>
      <c r="I7" s="35" t="s">
        <v>120</v>
      </c>
      <c r="J7" s="35" t="s">
        <v>120</v>
      </c>
      <c r="K7" s="37"/>
      <c r="L7" s="37"/>
      <c r="M7" s="37"/>
      <c r="N7" s="37"/>
      <c r="O7" s="24"/>
      <c r="P7" s="24"/>
      <c r="Q7" s="24"/>
      <c r="R7" s="24"/>
      <c r="S7" s="24"/>
      <c r="T7" s="24"/>
      <c r="U7" s="24"/>
      <c r="V7" s="24"/>
      <c r="W7" s="24"/>
      <c r="X7" s="23"/>
      <c r="Y7" s="24"/>
      <c r="Z7" s="24"/>
      <c r="AA7" s="24"/>
      <c r="AB7" s="23"/>
    </row>
    <row r="8" spans="2:28" ht="27.6" x14ac:dyDescent="0.3">
      <c r="B8" s="28" t="s">
        <v>79</v>
      </c>
      <c r="C8" s="29" t="s">
        <v>80</v>
      </c>
      <c r="D8" s="32">
        <v>1</v>
      </c>
      <c r="E8" s="29" t="s">
        <v>47</v>
      </c>
      <c r="F8" s="29" t="s">
        <v>125</v>
      </c>
      <c r="G8" s="29" t="s">
        <v>117</v>
      </c>
      <c r="H8" s="37" t="s">
        <v>119</v>
      </c>
      <c r="I8" s="36" t="s">
        <v>121</v>
      </c>
      <c r="J8" s="35" t="s">
        <v>120</v>
      </c>
      <c r="K8" s="37"/>
      <c r="L8" s="37"/>
      <c r="M8" s="37"/>
      <c r="N8" s="37"/>
      <c r="O8" s="24"/>
      <c r="P8" s="24"/>
      <c r="Q8" s="24"/>
      <c r="R8" s="24"/>
      <c r="S8" s="24"/>
      <c r="T8" s="24"/>
      <c r="U8" s="24"/>
      <c r="V8" s="24"/>
      <c r="W8" s="24"/>
      <c r="X8" s="23"/>
      <c r="Y8" s="24"/>
      <c r="Z8" s="24"/>
      <c r="AA8" s="24"/>
      <c r="AB8" s="23"/>
    </row>
    <row r="9" spans="2:28" x14ac:dyDescent="0.3">
      <c r="B9" s="28" t="s">
        <v>81</v>
      </c>
      <c r="C9" s="29" t="s">
        <v>134</v>
      </c>
      <c r="D9" s="32">
        <v>1</v>
      </c>
      <c r="E9" s="29" t="s">
        <v>47</v>
      </c>
      <c r="F9" s="29" t="s">
        <v>126</v>
      </c>
      <c r="G9" s="29" t="s">
        <v>135</v>
      </c>
      <c r="H9" s="37" t="s">
        <v>119</v>
      </c>
      <c r="I9" s="35" t="s">
        <v>120</v>
      </c>
      <c r="J9" s="35" t="s">
        <v>120</v>
      </c>
      <c r="K9" s="37"/>
      <c r="L9" s="37"/>
      <c r="M9" s="37"/>
      <c r="N9" s="37"/>
      <c r="O9" s="24"/>
      <c r="P9" s="24"/>
      <c r="Q9" s="24"/>
      <c r="R9" s="24"/>
      <c r="S9" s="24"/>
      <c r="T9" s="24"/>
      <c r="U9" s="24"/>
      <c r="V9" s="24"/>
      <c r="W9" s="24"/>
      <c r="X9" s="23"/>
      <c r="Y9" s="24"/>
      <c r="Z9" s="24"/>
      <c r="AA9" s="24"/>
      <c r="AB9" s="23"/>
    </row>
    <row r="10" spans="2:28" ht="27.6" x14ac:dyDescent="0.3">
      <c r="B10" s="28" t="s">
        <v>82</v>
      </c>
      <c r="C10" s="29" t="s">
        <v>133</v>
      </c>
      <c r="D10" s="33">
        <v>2</v>
      </c>
      <c r="E10" s="29" t="s">
        <v>47</v>
      </c>
      <c r="F10" s="29" t="s">
        <v>126</v>
      </c>
      <c r="G10" s="29" t="s">
        <v>136</v>
      </c>
      <c r="H10" s="37" t="s">
        <v>119</v>
      </c>
      <c r="I10" s="35" t="s">
        <v>120</v>
      </c>
      <c r="J10" s="35" t="s">
        <v>120</v>
      </c>
      <c r="K10" s="37"/>
      <c r="L10" s="37"/>
      <c r="M10" s="37"/>
      <c r="N10" s="37"/>
      <c r="O10" s="24"/>
      <c r="P10" s="24"/>
      <c r="Q10" s="24"/>
      <c r="R10" s="24"/>
      <c r="S10" s="24"/>
      <c r="T10" s="24"/>
      <c r="U10" s="24"/>
      <c r="V10" s="24"/>
      <c r="W10" s="24"/>
      <c r="X10" s="23"/>
      <c r="Y10" s="24"/>
      <c r="Z10" s="24"/>
      <c r="AA10" s="24"/>
      <c r="AB10" s="23"/>
    </row>
    <row r="11" spans="2:28" x14ac:dyDescent="0.3">
      <c r="B11" s="28" t="s">
        <v>83</v>
      </c>
      <c r="C11" s="29" t="s">
        <v>84</v>
      </c>
      <c r="D11" s="32">
        <v>1</v>
      </c>
      <c r="E11" s="29" t="s">
        <v>51</v>
      </c>
      <c r="F11" s="29" t="s">
        <v>127</v>
      </c>
      <c r="G11" s="29" t="s">
        <v>132</v>
      </c>
      <c r="H11" s="37" t="s">
        <v>119</v>
      </c>
      <c r="I11" s="35" t="s">
        <v>120</v>
      </c>
      <c r="J11" s="35" t="s">
        <v>120</v>
      </c>
      <c r="K11" s="37"/>
      <c r="L11" s="37"/>
      <c r="M11" s="37"/>
      <c r="N11" s="37"/>
      <c r="O11" s="24"/>
      <c r="P11" s="24"/>
      <c r="Q11" s="24"/>
      <c r="R11" s="24"/>
      <c r="S11" s="24"/>
      <c r="T11" s="24"/>
      <c r="U11" s="24"/>
      <c r="V11" s="24"/>
      <c r="W11" s="24"/>
      <c r="X11" s="23"/>
      <c r="Y11" s="24"/>
      <c r="Z11" s="24"/>
      <c r="AA11" s="24"/>
      <c r="AB11" s="23"/>
    </row>
    <row r="12" spans="2:28" ht="27.6" x14ac:dyDescent="0.3">
      <c r="B12" s="28" t="s">
        <v>85</v>
      </c>
      <c r="C12" s="29" t="s">
        <v>86</v>
      </c>
      <c r="D12" s="32">
        <v>1</v>
      </c>
      <c r="E12" s="29" t="s">
        <v>47</v>
      </c>
      <c r="F12" s="29" t="s">
        <v>128</v>
      </c>
      <c r="G12" s="29" t="s">
        <v>87</v>
      </c>
      <c r="H12" s="37" t="s">
        <v>119</v>
      </c>
      <c r="I12" s="35" t="s">
        <v>120</v>
      </c>
      <c r="J12" s="36" t="s">
        <v>121</v>
      </c>
      <c r="K12" s="37"/>
      <c r="L12" s="37"/>
      <c r="M12" s="37"/>
      <c r="N12" s="37"/>
      <c r="O12" s="24"/>
      <c r="P12" s="24"/>
      <c r="Q12" s="24"/>
      <c r="R12" s="24"/>
      <c r="S12" s="24"/>
      <c r="T12" s="24"/>
      <c r="U12" s="24"/>
      <c r="V12" s="24"/>
      <c r="W12" s="24"/>
      <c r="X12" s="23"/>
      <c r="Y12" s="24"/>
      <c r="Z12" s="24"/>
      <c r="AA12" s="24"/>
      <c r="AB12" s="23"/>
    </row>
    <row r="13" spans="2:28" ht="27.6" x14ac:dyDescent="0.3">
      <c r="B13" s="28" t="s">
        <v>88</v>
      </c>
      <c r="C13" s="29" t="s">
        <v>89</v>
      </c>
      <c r="D13" s="33">
        <v>2</v>
      </c>
      <c r="E13" s="29" t="s">
        <v>47</v>
      </c>
      <c r="F13" s="29" t="s">
        <v>129</v>
      </c>
      <c r="G13" s="29" t="s">
        <v>131</v>
      </c>
      <c r="H13" s="37" t="s">
        <v>119</v>
      </c>
      <c r="I13" s="35" t="s">
        <v>120</v>
      </c>
      <c r="J13" s="35" t="s">
        <v>120</v>
      </c>
      <c r="K13" s="37"/>
      <c r="L13" s="37"/>
      <c r="M13" s="37"/>
      <c r="N13" s="37"/>
      <c r="O13" s="24"/>
      <c r="P13" s="24"/>
      <c r="Q13" s="24"/>
      <c r="R13" s="24"/>
      <c r="S13" s="24"/>
      <c r="T13" s="24"/>
      <c r="U13" s="24"/>
      <c r="V13" s="24"/>
      <c r="W13" s="24"/>
      <c r="X13" s="23"/>
      <c r="Y13" s="24"/>
      <c r="Z13" s="24"/>
      <c r="AA13" s="24"/>
      <c r="AB13" s="23"/>
    </row>
    <row r="14" spans="2:28" ht="27.6" x14ac:dyDescent="0.3">
      <c r="B14" s="28" t="s">
        <v>90</v>
      </c>
      <c r="C14" s="29" t="s">
        <v>91</v>
      </c>
      <c r="D14" s="32">
        <v>1</v>
      </c>
      <c r="E14" s="29" t="s">
        <v>47</v>
      </c>
      <c r="F14" s="29" t="s">
        <v>129</v>
      </c>
      <c r="G14" s="29" t="s">
        <v>131</v>
      </c>
      <c r="H14" s="37" t="s">
        <v>119</v>
      </c>
      <c r="I14" s="35" t="s">
        <v>120</v>
      </c>
      <c r="J14" s="35" t="s">
        <v>120</v>
      </c>
      <c r="K14" s="37"/>
      <c r="L14" s="37"/>
      <c r="M14" s="37"/>
      <c r="N14" s="37"/>
      <c r="O14" s="24"/>
      <c r="P14" s="24"/>
      <c r="Q14" s="24"/>
      <c r="R14" s="24"/>
      <c r="S14" s="24"/>
      <c r="T14" s="24"/>
      <c r="U14" s="24"/>
      <c r="V14" s="24"/>
      <c r="W14" s="24"/>
      <c r="X14" s="23"/>
      <c r="Y14" s="24"/>
      <c r="Z14" s="24"/>
      <c r="AA14" s="24"/>
      <c r="AB14" s="23"/>
    </row>
    <row r="15" spans="2:28" x14ac:dyDescent="0.3">
      <c r="B15" s="28" t="s">
        <v>92</v>
      </c>
      <c r="C15" s="29" t="s">
        <v>93</v>
      </c>
      <c r="D15" s="33">
        <v>2</v>
      </c>
      <c r="E15" s="29" t="s">
        <v>47</v>
      </c>
      <c r="F15" s="29" t="s">
        <v>130</v>
      </c>
      <c r="G15" s="29" t="s">
        <v>94</v>
      </c>
      <c r="H15" s="37" t="s">
        <v>119</v>
      </c>
      <c r="I15" s="35" t="s">
        <v>120</v>
      </c>
      <c r="J15" s="35" t="s">
        <v>120</v>
      </c>
      <c r="K15" s="37"/>
      <c r="L15" s="37"/>
      <c r="M15" s="37"/>
      <c r="N15" s="37"/>
      <c r="O15" s="24"/>
      <c r="P15" s="24"/>
      <c r="Q15" s="24"/>
      <c r="R15" s="24"/>
      <c r="S15" s="24"/>
      <c r="T15" s="24"/>
      <c r="U15" s="24"/>
      <c r="V15" s="24"/>
      <c r="W15" s="24"/>
      <c r="X15" s="23"/>
      <c r="Y15" s="24"/>
      <c r="Z15" s="24"/>
      <c r="AA15" s="24"/>
      <c r="AB15" s="23"/>
    </row>
    <row r="16" spans="2:28" x14ac:dyDescent="0.3">
      <c r="B16" s="28" t="s">
        <v>95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4"/>
      <c r="P16" s="24"/>
      <c r="Q16" s="24"/>
      <c r="R16" s="24"/>
      <c r="S16" s="24"/>
      <c r="T16" s="24"/>
      <c r="U16" s="24"/>
      <c r="V16" s="24"/>
      <c r="W16" s="24"/>
      <c r="X16" s="23"/>
      <c r="Y16" s="24"/>
      <c r="Z16" s="24"/>
      <c r="AA16" s="24"/>
      <c r="AB16" s="23"/>
    </row>
    <row r="17" spans="2:28" x14ac:dyDescent="0.3">
      <c r="B17" s="28" t="s">
        <v>96</v>
      </c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4"/>
      <c r="P17" s="24"/>
      <c r="Q17" s="24"/>
      <c r="R17" s="24"/>
      <c r="S17" s="24"/>
      <c r="T17" s="24"/>
      <c r="U17" s="24"/>
      <c r="V17" s="24"/>
      <c r="W17" s="24"/>
      <c r="X17" s="23"/>
      <c r="Y17" s="24"/>
      <c r="Z17" s="24"/>
      <c r="AA17" s="24"/>
      <c r="AB17" s="23"/>
    </row>
    <row r="18" spans="2:28" x14ac:dyDescent="0.3">
      <c r="B18" s="28" t="s">
        <v>97</v>
      </c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4"/>
      <c r="P18" s="24"/>
      <c r="Q18" s="24"/>
      <c r="R18" s="24"/>
      <c r="S18" s="24"/>
      <c r="T18" s="24"/>
      <c r="U18" s="24"/>
      <c r="V18" s="24"/>
      <c r="W18" s="24"/>
      <c r="X18" s="23"/>
      <c r="Y18" s="24"/>
      <c r="Z18" s="24"/>
      <c r="AA18" s="24"/>
      <c r="AB18" s="23"/>
    </row>
    <row r="19" spans="2:28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Y19" s="24"/>
      <c r="Z19" s="24"/>
      <c r="AA19" s="24"/>
    </row>
    <row r="20" spans="2:28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Y20" s="24"/>
      <c r="Z20" s="24"/>
      <c r="AA20" s="24"/>
    </row>
    <row r="21" spans="2:28" ht="15.6" x14ac:dyDescent="0.3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Y21" s="24"/>
      <c r="Z21" s="45" t="s">
        <v>98</v>
      </c>
      <c r="AA21" s="46"/>
    </row>
    <row r="22" spans="2:28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Y22" s="23"/>
      <c r="Z22" s="25" t="s">
        <v>69</v>
      </c>
      <c r="AA22" s="26" t="s">
        <v>99</v>
      </c>
    </row>
    <row r="23" spans="2:28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Y23" s="23"/>
      <c r="Z23" s="25" t="s">
        <v>70</v>
      </c>
      <c r="AA23" s="26" t="s">
        <v>100</v>
      </c>
    </row>
    <row r="24" spans="2:28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Y24" s="23"/>
      <c r="Z24" s="25" t="s">
        <v>71</v>
      </c>
      <c r="AA24" s="26" t="s">
        <v>101</v>
      </c>
    </row>
    <row r="25" spans="2:28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Y25" s="23"/>
      <c r="Z25" s="25" t="s">
        <v>72</v>
      </c>
      <c r="AA25" s="26" t="s">
        <v>102</v>
      </c>
    </row>
    <row r="26" spans="2:28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Y26" s="23"/>
      <c r="Z26" s="25" t="s">
        <v>73</v>
      </c>
      <c r="AA26" s="26" t="s">
        <v>103</v>
      </c>
    </row>
    <row r="27" spans="2:28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Y27" s="23"/>
      <c r="Z27" s="25" t="s">
        <v>74</v>
      </c>
      <c r="AA27" s="26" t="s">
        <v>104</v>
      </c>
    </row>
    <row r="28" spans="2:28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Y28" s="23"/>
      <c r="Z28" s="23"/>
      <c r="AA28" s="23"/>
    </row>
    <row r="29" spans="2:28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Y29" s="23"/>
      <c r="Z29" s="23"/>
      <c r="AA29" s="23"/>
    </row>
    <row r="30" spans="2:28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Y30" s="23"/>
      <c r="Z30" s="23"/>
      <c r="AA30" s="23"/>
    </row>
    <row r="31" spans="2:28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Y31" s="23"/>
      <c r="Z31" s="23"/>
      <c r="AA31" s="23"/>
    </row>
    <row r="32" spans="2:28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Y32" s="23"/>
      <c r="Z32" s="23"/>
      <c r="AA32" s="23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3:F10"/>
  <sheetViews>
    <sheetView workbookViewId="0">
      <selection activeCell="A3" sqref="A3:F10"/>
    </sheetView>
  </sheetViews>
  <sheetFormatPr baseColWidth="10" defaultRowHeight="14.4" x14ac:dyDescent="0.3"/>
  <cols>
    <col min="1" max="1" width="20.33203125" customWidth="1"/>
  </cols>
  <sheetData>
    <row r="3" spans="1:6" ht="24.6" customHeight="1" x14ac:dyDescent="0.3">
      <c r="A3" s="43" t="s">
        <v>141</v>
      </c>
      <c r="B3" s="40" t="s">
        <v>147</v>
      </c>
      <c r="C3" s="40" t="s">
        <v>142</v>
      </c>
      <c r="D3" s="40" t="s">
        <v>143</v>
      </c>
      <c r="E3" s="40" t="s">
        <v>144</v>
      </c>
      <c r="F3" s="40" t="s">
        <v>145</v>
      </c>
    </row>
    <row r="4" spans="1:6" ht="15.6" customHeight="1" x14ac:dyDescent="0.3">
      <c r="A4" s="44" t="s">
        <v>53</v>
      </c>
      <c r="B4" s="41">
        <v>65</v>
      </c>
      <c r="C4" s="41">
        <v>61</v>
      </c>
      <c r="D4" s="41">
        <v>7735</v>
      </c>
      <c r="E4" s="41">
        <v>7259</v>
      </c>
      <c r="F4" s="41">
        <v>0.94</v>
      </c>
    </row>
    <row r="5" spans="1:6" ht="15.6" customHeight="1" x14ac:dyDescent="0.3">
      <c r="A5" s="44" t="s">
        <v>54</v>
      </c>
      <c r="B5" s="41">
        <v>75</v>
      </c>
      <c r="C5" s="41">
        <v>47</v>
      </c>
      <c r="D5" s="41">
        <v>5100</v>
      </c>
      <c r="E5" s="41">
        <v>3196</v>
      </c>
      <c r="F5" s="41">
        <v>0.63</v>
      </c>
    </row>
    <row r="6" spans="1:6" ht="15.6" customHeight="1" x14ac:dyDescent="0.3">
      <c r="A6" s="44" t="s">
        <v>55</v>
      </c>
      <c r="B6" s="41">
        <v>147</v>
      </c>
      <c r="C6" s="41">
        <v>74</v>
      </c>
      <c r="D6" s="41">
        <v>9996</v>
      </c>
      <c r="E6" s="41">
        <v>5032</v>
      </c>
      <c r="F6" s="41">
        <v>0.5</v>
      </c>
    </row>
    <row r="7" spans="1:6" ht="15.6" customHeight="1" x14ac:dyDescent="0.3">
      <c r="A7" s="44" t="s">
        <v>56</v>
      </c>
      <c r="B7" s="41">
        <v>495</v>
      </c>
      <c r="C7" s="41">
        <v>546</v>
      </c>
      <c r="D7" s="41">
        <v>33660</v>
      </c>
      <c r="E7" s="41">
        <v>37128</v>
      </c>
      <c r="F7" s="41">
        <v>1.1000000000000001</v>
      </c>
    </row>
    <row r="8" spans="1:6" ht="15.6" customHeight="1" x14ac:dyDescent="0.3">
      <c r="A8" s="44" t="s">
        <v>57</v>
      </c>
      <c r="B8" s="41">
        <v>192</v>
      </c>
      <c r="C8" s="41">
        <v>137</v>
      </c>
      <c r="D8" s="41">
        <v>13056</v>
      </c>
      <c r="E8" s="41">
        <v>9316</v>
      </c>
      <c r="F8" s="41">
        <v>0.71</v>
      </c>
    </row>
    <row r="9" spans="1:6" ht="15.6" customHeight="1" x14ac:dyDescent="0.3">
      <c r="A9" s="44" t="s">
        <v>146</v>
      </c>
      <c r="B9" s="41">
        <v>24</v>
      </c>
      <c r="C9" s="41">
        <v>25</v>
      </c>
      <c r="D9" s="41">
        <v>1632</v>
      </c>
      <c r="E9" s="41">
        <v>1700</v>
      </c>
      <c r="F9" s="41">
        <v>1.04</v>
      </c>
    </row>
    <row r="10" spans="1:6" ht="15.6" customHeight="1" x14ac:dyDescent="0.3">
      <c r="A10" s="42" t="s">
        <v>31</v>
      </c>
      <c r="B10" s="42">
        <v>998</v>
      </c>
      <c r="C10" s="42"/>
      <c r="D10" s="42">
        <v>71179</v>
      </c>
      <c r="E10" s="42">
        <v>63631</v>
      </c>
      <c r="F10" s="42">
        <v>0.89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2019-06-12T19:49:30Z</dcterms:modified>
  <cp:category>PM</cp:category>
</cp:coreProperties>
</file>