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7D1279D7-5057-4942-A336-57659594FDDD}" xr6:coauthVersionLast="43" xr6:coauthVersionMax="43" xr10:uidLastSave="{00000000-0000-0000-0000-000000000000}"/>
  <bookViews>
    <workbookView xWindow="-108" yWindow="-108" windowWidth="23256" windowHeight="14016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  <sheet name="Risikoregister" sheetId="8" r:id="rId6"/>
    <sheet name="Tabelle2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1" i="1" l="1"/>
  <c r="E23" i="1"/>
  <c r="N64" i="1" l="1"/>
  <c r="I22" i="1" l="1"/>
  <c r="J22" i="1"/>
  <c r="K22" i="1"/>
  <c r="L22" i="1"/>
  <c r="M22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G109" i="1"/>
  <c r="G111" i="1" s="1"/>
  <c r="H109" i="1"/>
  <c r="H111" i="1" s="1"/>
  <c r="L109" i="1"/>
  <c r="L111" i="1" s="1"/>
  <c r="M109" i="1"/>
  <c r="M111" i="1" s="1"/>
  <c r="N109" i="1"/>
  <c r="N111" i="1" s="1"/>
  <c r="O109" i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O111" i="1"/>
  <c r="F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L93" i="1" s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E91" i="1"/>
  <c r="E93" i="1" s="1"/>
  <c r="E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 s="1"/>
  <c r="H73" i="1"/>
  <c r="H75" i="1" s="1"/>
  <c r="E74" i="1"/>
  <c r="F73" i="1"/>
  <c r="G73" i="1"/>
  <c r="G75" i="1" s="1"/>
  <c r="J73" i="1"/>
  <c r="J75" i="1" s="1"/>
  <c r="W73" i="1"/>
  <c r="W75" i="1" s="1"/>
  <c r="V73" i="1"/>
  <c r="V75" i="1" s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8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F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F75" i="1"/>
  <c r="F94" i="1" l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F83" i="1"/>
  <c r="G83" i="1" s="1"/>
  <c r="F92" i="1"/>
  <c r="G92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74" i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76" i="1"/>
  <c r="G76" i="1" s="1"/>
  <c r="H76" i="1" s="1"/>
  <c r="I76" i="1" s="1"/>
  <c r="J76" i="1" s="1"/>
  <c r="K76" i="1" s="1"/>
  <c r="L76" i="1" s="1"/>
  <c r="M76" i="1" s="1"/>
  <c r="H83" i="1"/>
  <c r="I83" i="1" s="1"/>
  <c r="J83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16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56" i="1"/>
  <c r="AA91" i="1"/>
  <c r="AA109" i="1"/>
  <c r="AA39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AA93" i="1"/>
  <c r="AA22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111" i="1"/>
  <c r="AA73" i="1"/>
  <c r="AA82" i="1"/>
  <c r="AA100" i="1"/>
  <c r="F41" i="1"/>
  <c r="AA41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30" i="1"/>
  <c r="K83" i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AA24" i="1"/>
  <c r="AA58" i="1"/>
  <c r="N75" i="1"/>
  <c r="AA75" i="1" s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<sst xmlns="http://schemas.openxmlformats.org/spreadsheetml/2006/main" count="320" uniqueCount="139">
  <si>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</si>
  <si>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</si>
  <si>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</si>
  <si>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</si>
  <si>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</si>
  <si>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</si>
  <si>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</si>
  <si>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</si>
  <si>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</si>
  <si>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</si>
  <si>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</si>
  <si>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</si>
  <si>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</si>
  <si>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</si>
  <si>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</si>
  <si>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</si>
  <si>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</si>
  <si>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</si>
  <si>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</si>
  <si>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</si>
  <si>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</si>
  <si>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</si>
  <si>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</si>
  <si>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</si>
  <si>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</si>
  <si>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</si>
  <si>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</si>
  <si>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</si>
  <si>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</si>
  <si>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</si>
  <si>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</si>
  <si>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</si>
  <si>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</si>
  <si>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</si>
  <si>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</si>
  <si>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</si>
  <si>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</si>
  <si>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</si>
  <si>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</si>
  <si>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</si>
  <si>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</si>
  <si>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1_PM_plan</t>
  </si>
  <si>
    <t>1_PM_ist</t>
  </si>
  <si>
    <t>5_Validierung_plan</t>
  </si>
  <si>
    <t>5_Validierung_ist</t>
  </si>
  <si>
    <t>Wiss. MA</t>
  </si>
  <si>
    <t>pro2E, Team-5 Personalkosten Tracking</t>
  </si>
  <si>
    <t>Marina Taborda</t>
  </si>
  <si>
    <t>Michel Alt</t>
  </si>
  <si>
    <t>Frank Imhof</t>
  </si>
  <si>
    <t>Luca Krummenacher</t>
  </si>
  <si>
    <t>Richard Britt</t>
  </si>
  <si>
    <t>Fady Angly</t>
  </si>
  <si>
    <t>1. Projektmanagement</t>
  </si>
  <si>
    <t>2. Analyse</t>
  </si>
  <si>
    <t>3. Entwurf</t>
  </si>
  <si>
    <t>4. Realisierung</t>
  </si>
  <si>
    <t>5. Validierung</t>
  </si>
  <si>
    <t>6. Präsentationen</t>
  </si>
  <si>
    <t>2_Analyse_plan</t>
  </si>
  <si>
    <t>2_Analyse_ist</t>
  </si>
  <si>
    <t>3_Entwurf_plan</t>
  </si>
  <si>
    <t>3_Entwurf_ist</t>
  </si>
  <si>
    <t>4_Realisierung_plan</t>
  </si>
  <si>
    <t>4_Realisierung_ist</t>
  </si>
  <si>
    <t>6_Präsentationen_plan</t>
  </si>
  <si>
    <t>6_Präsentationen_ist</t>
  </si>
  <si>
    <t>Risiko</t>
  </si>
  <si>
    <t>Nr.</t>
  </si>
  <si>
    <t>Si</t>
  </si>
  <si>
    <t>Pi</t>
  </si>
  <si>
    <t>R</t>
  </si>
  <si>
    <t>Si'</t>
  </si>
  <si>
    <t>Pi'</t>
  </si>
  <si>
    <t>R'</t>
  </si>
  <si>
    <t>A</t>
  </si>
  <si>
    <t>Auftrag ist unklar definiert</t>
  </si>
  <si>
    <t>B</t>
  </si>
  <si>
    <t>Mitarbeiter fällt aus (temporär)</t>
  </si>
  <si>
    <t>C</t>
  </si>
  <si>
    <t>Mitarbeiter fällt aus (permanent)</t>
  </si>
  <si>
    <t>D</t>
  </si>
  <si>
    <t>E</t>
  </si>
  <si>
    <t>F</t>
  </si>
  <si>
    <t>Datenverlust</t>
  </si>
  <si>
    <t>G</t>
  </si>
  <si>
    <t>Ziele ändern sich</t>
  </si>
  <si>
    <t>Projekt kommt in grössere Dimension</t>
  </si>
  <si>
    <t>H</t>
  </si>
  <si>
    <t>Strukturplan unvollständig</t>
  </si>
  <si>
    <t>I</t>
  </si>
  <si>
    <t xml:space="preserve">Zeit für ein AP zu knapp </t>
  </si>
  <si>
    <t>J</t>
  </si>
  <si>
    <t>Spannungen im Team</t>
  </si>
  <si>
    <t>Moral &amp; Qualität sinken</t>
  </si>
  <si>
    <t>L</t>
  </si>
  <si>
    <t>M</t>
  </si>
  <si>
    <t>N</t>
  </si>
  <si>
    <t>Legende</t>
  </si>
  <si>
    <t>Schadensausmass ohne Gegenmassnahme</t>
  </si>
  <si>
    <t>Eintrittswahrscheinlichkeit ohne Gegenmassnahme</t>
  </si>
  <si>
    <t>Risikofaktor ohne Gegenmassnahme [Si*Pi]</t>
  </si>
  <si>
    <t>Schadensausmass mit Gegenmassnahme</t>
  </si>
  <si>
    <t>Eintrittswahrscheinlichkeit mit Gegenmassnahme</t>
  </si>
  <si>
    <t>Risikofaktor mit Gegenmassnahme [Si'*Pi']</t>
  </si>
  <si>
    <t>März</t>
  </si>
  <si>
    <t>April</t>
  </si>
  <si>
    <t xml:space="preserve">Mai </t>
  </si>
  <si>
    <t>Juni</t>
  </si>
  <si>
    <t>Juli</t>
  </si>
  <si>
    <t>Risikoermittlung</t>
  </si>
  <si>
    <t>Risikoüberwachung</t>
  </si>
  <si>
    <t>Indikator</t>
  </si>
  <si>
    <t>Verantwortung</t>
  </si>
  <si>
    <t>Auslösung</t>
  </si>
  <si>
    <t>Mai</t>
  </si>
  <si>
    <t>Mitarbeiter fehlt oft</t>
  </si>
  <si>
    <t>Mitarbeiter fehlt oft, beteiligt sich nicht am Projekt</t>
  </si>
  <si>
    <t>Die Teammitglieder liefern unpräzise Arbeiten</t>
  </si>
  <si>
    <t>ja/nein</t>
  </si>
  <si>
    <t>nein</t>
  </si>
  <si>
    <t>ja</t>
  </si>
  <si>
    <t>Februar</t>
  </si>
  <si>
    <t>Massnahme</t>
  </si>
  <si>
    <t>Kontakt mit dem Auftraggeber</t>
  </si>
  <si>
    <t>Genug Zeit für die Arbeitspakete einplanen</t>
  </si>
  <si>
    <t>Stellvertretung definieren</t>
  </si>
  <si>
    <t>Github richtig verwenden</t>
  </si>
  <si>
    <t>Spontan</t>
  </si>
  <si>
    <t>Reservezeit einplanen</t>
  </si>
  <si>
    <t>Projektleitung muss handeln</t>
  </si>
  <si>
    <t>Zeitplan wird nicht eingehalten</t>
  </si>
  <si>
    <t>Daten gehen verloren</t>
  </si>
  <si>
    <t>Projektleiterin fällt aus (permanent)</t>
  </si>
  <si>
    <t>Projektleiterin fällt aus (temporär)</t>
  </si>
  <si>
    <t>Projektleitung fehlt oft</t>
  </si>
  <si>
    <t>Projektleitung fehlt oder ist überfordert</t>
  </si>
  <si>
    <t>Risikobewältigungsplan</t>
  </si>
  <si>
    <t>Risiko-faktor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</si>
</sst>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4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9" fillId="0" borderId="0" xfId="0" applyFont="1"/>
    <xf numFmtId="0" fontId="9" fillId="0" borderId="0" xfId="0" applyFont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top"/>
    </xf>
    <xf numFmtId="0" fontId="10" fillId="0" borderId="0" xfId="0" applyFont="1"/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6" borderId="1" xfId="0" applyFont="1" applyFill="1" applyBorder="1" applyAlignment="1">
      <alignment horizontal="center" vertical="top" wrapText="1"/>
    </xf>
    <xf numFmtId="0" fontId="9" fillId="8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center"/>
    </xf>
    <xf numFmtId="3" fontId="11" fillId="2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4.641</c:v>
                </c:pt>
                <c:pt idx="11">
                  <c:v>4.7004999999999999</c:v>
                </c:pt>
                <c:pt idx="12">
                  <c:v>4.7004999999999999</c:v>
                </c:pt>
                <c:pt idx="13">
                  <c:v>4.7004999999999999</c:v>
                </c:pt>
                <c:pt idx="14">
                  <c:v>4.7004999999999999</c:v>
                </c:pt>
                <c:pt idx="15">
                  <c:v>4.8194999999999997</c:v>
                </c:pt>
                <c:pt idx="16">
                  <c:v>5.4144999999999994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  <c:pt idx="11">
                  <c:v>12.376000000000001</c:v>
                </c:pt>
                <c:pt idx="12">
                  <c:v>16.184000000000001</c:v>
                </c:pt>
                <c:pt idx="13">
                  <c:v>20.128</c:v>
                </c:pt>
                <c:pt idx="14">
                  <c:v>24.48</c:v>
                </c:pt>
                <c:pt idx="15">
                  <c:v>27.132000000000001</c:v>
                </c:pt>
                <c:pt idx="16">
                  <c:v>28.900000000000002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  <c:pt idx="11">
                  <c:v>0.95199999999999996</c:v>
                </c:pt>
                <c:pt idx="12">
                  <c:v>1.3599999999999999</c:v>
                </c:pt>
                <c:pt idx="13">
                  <c:v>1.7679999999999998</c:v>
                </c:pt>
                <c:pt idx="14">
                  <c:v>2.1759999999999997</c:v>
                </c:pt>
                <c:pt idx="15">
                  <c:v>4.0119999999999996</c:v>
                </c:pt>
                <c:pt idx="16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0.47599999999999998</c:v>
                </c:pt>
                <c:pt idx="13">
                  <c:v>0.47599999999999998</c:v>
                </c:pt>
                <c:pt idx="14">
                  <c:v>0.47599999999999998</c:v>
                </c:pt>
                <c:pt idx="15">
                  <c:v>0.47599999999999998</c:v>
                </c:pt>
                <c:pt idx="16">
                  <c:v>0.47599999999999998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4.641</c:v>
                </c:pt>
                <c:pt idx="11">
                  <c:v>4.7004999999999999</c:v>
                </c:pt>
                <c:pt idx="12">
                  <c:v>4.7004999999999999</c:v>
                </c:pt>
                <c:pt idx="13">
                  <c:v>4.7004999999999999</c:v>
                </c:pt>
                <c:pt idx="14">
                  <c:v>4.7004999999999999</c:v>
                </c:pt>
                <c:pt idx="15">
                  <c:v>4.8194999999999997</c:v>
                </c:pt>
                <c:pt idx="16">
                  <c:v>5.4144999999999994</c:v>
                </c:pt>
                <c:pt idx="17">
                  <c:v>5.7714999999999996</c:v>
                </c:pt>
                <c:pt idx="18">
                  <c:v>6.2474999999999996</c:v>
                </c:pt>
                <c:pt idx="19">
                  <c:v>6.7234999999999996</c:v>
                </c:pt>
                <c:pt idx="20">
                  <c:v>6.7234999999999996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  <c:pt idx="17">
                  <c:v>3.1960000000000006</c:v>
                </c:pt>
                <c:pt idx="18">
                  <c:v>3.1960000000000006</c:v>
                </c:pt>
                <c:pt idx="19">
                  <c:v>3.1960000000000006</c:v>
                </c:pt>
                <c:pt idx="2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  <c:pt idx="17">
                  <c:v>5.032</c:v>
                </c:pt>
                <c:pt idx="18">
                  <c:v>5.032</c:v>
                </c:pt>
                <c:pt idx="19">
                  <c:v>5.032</c:v>
                </c:pt>
                <c:pt idx="2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  <c:pt idx="11">
                  <c:v>12.376000000000001</c:v>
                </c:pt>
                <c:pt idx="12">
                  <c:v>16.184000000000001</c:v>
                </c:pt>
                <c:pt idx="13">
                  <c:v>20.128</c:v>
                </c:pt>
                <c:pt idx="14">
                  <c:v>24.48</c:v>
                </c:pt>
                <c:pt idx="15">
                  <c:v>27.132000000000001</c:v>
                </c:pt>
                <c:pt idx="16">
                  <c:v>28.900000000000002</c:v>
                </c:pt>
                <c:pt idx="17">
                  <c:v>30.94</c:v>
                </c:pt>
                <c:pt idx="18">
                  <c:v>32.707999999999998</c:v>
                </c:pt>
                <c:pt idx="19">
                  <c:v>34.747999999999998</c:v>
                </c:pt>
                <c:pt idx="20">
                  <c:v>35.088000000000001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  <c:pt idx="11">
                  <c:v>0.95199999999999996</c:v>
                </c:pt>
                <c:pt idx="12">
                  <c:v>1.3599999999999999</c:v>
                </c:pt>
                <c:pt idx="13">
                  <c:v>1.7679999999999998</c:v>
                </c:pt>
                <c:pt idx="14">
                  <c:v>2.1759999999999997</c:v>
                </c:pt>
                <c:pt idx="15">
                  <c:v>4.0119999999999996</c:v>
                </c:pt>
                <c:pt idx="16">
                  <c:v>5.7119999999999997</c:v>
                </c:pt>
                <c:pt idx="17">
                  <c:v>6.7319999999999993</c:v>
                </c:pt>
                <c:pt idx="18">
                  <c:v>7.4799999999999995</c:v>
                </c:pt>
                <c:pt idx="19">
                  <c:v>8.0919999999999987</c:v>
                </c:pt>
                <c:pt idx="20">
                  <c:v>8.2959999999999994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0.47599999999999998</c:v>
                </c:pt>
                <c:pt idx="13">
                  <c:v>0.47599999999999998</c:v>
                </c:pt>
                <c:pt idx="14">
                  <c:v>0.47599999999999998</c:v>
                </c:pt>
                <c:pt idx="15">
                  <c:v>0.47599999999999998</c:v>
                </c:pt>
                <c:pt idx="16">
                  <c:v>0.47599999999999998</c:v>
                </c:pt>
                <c:pt idx="17">
                  <c:v>0.47599999999999998</c:v>
                </c:pt>
                <c:pt idx="18">
                  <c:v>0.47599999999999998</c:v>
                </c:pt>
                <c:pt idx="19">
                  <c:v>0.8839999999999999</c:v>
                </c:pt>
                <c:pt idx="20">
                  <c:v>1.6999999999999997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tabSelected="1" zoomScale="80" zoomScaleNormal="80" workbookViewId="0">
      <pane xSplit="4" ySplit="10" topLeftCell="E101" activePane="bottomRight" state="frozen"/>
      <selection pane="topRight" activeCell="E1" sqref="E1"/>
      <selection pane="bottomLeft" activeCell="A11" sqref="A11"/>
      <selection pane="bottomRight" activeCell="C43" sqref="C43"/>
    </sheetView>
  </sheetViews>
  <sheetFormatPr baseColWidth="10" defaultColWidth="9.109375" defaultRowHeight="13.2" x14ac:dyDescent="0.25"/>
  <cols>
    <col min="1" max="1" width="3" style="1" customWidth="1"/>
    <col min="2" max="2" width="15.886718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46</v>
      </c>
    </row>
    <row r="3" spans="2:27" ht="12.75" customHeight="1" x14ac:dyDescent="0.3">
      <c r="B3" s="2"/>
    </row>
    <row r="5" spans="2:27" x14ac:dyDescent="0.25">
      <c r="B5" s="1" t="s">
        <v>33</v>
      </c>
      <c r="D5" s="16" t="s">
        <v>35</v>
      </c>
    </row>
    <row r="6" spans="2:27" x14ac:dyDescent="0.25">
      <c r="C6" s="1" t="s">
        <v>34</v>
      </c>
      <c r="D6" s="1">
        <v>119</v>
      </c>
    </row>
    <row r="7" spans="2:27" x14ac:dyDescent="0.25">
      <c r="C7" s="1" t="s">
        <v>45</v>
      </c>
      <c r="D7" s="1">
        <v>68</v>
      </c>
      <c r="J7" s="4"/>
    </row>
    <row r="8" spans="2:27" x14ac:dyDescent="0.25">
      <c r="AA8" s="15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14</v>
      </c>
      <c r="V10" s="12" t="s">
        <v>21</v>
      </c>
      <c r="W10" s="12" t="s">
        <v>22</v>
      </c>
      <c r="X10" s="12" t="s">
        <v>23</v>
      </c>
      <c r="Y10" s="12" t="s">
        <v>24</v>
      </c>
      <c r="Z10" s="4"/>
      <c r="AA10" s="13" t="s">
        <v>31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53</v>
      </c>
      <c r="D13" s="3"/>
    </row>
    <row r="14" spans="2:27" x14ac:dyDescent="0.25">
      <c r="B14" s="4" t="s">
        <v>0</v>
      </c>
      <c r="C14" s="6" t="s">
        <v>36</v>
      </c>
      <c r="D14" s="6"/>
      <c r="E14" s="17">
        <v>2</v>
      </c>
      <c r="F14" s="17">
        <v>3</v>
      </c>
      <c r="G14" s="17">
        <v>4</v>
      </c>
      <c r="H14" s="17">
        <v>4</v>
      </c>
      <c r="I14" s="17">
        <v>4</v>
      </c>
      <c r="J14" s="17">
        <v>5</v>
      </c>
      <c r="K14" s="17">
        <v>5</v>
      </c>
      <c r="L14" s="17">
        <v>2</v>
      </c>
      <c r="M14" s="17">
        <v>2</v>
      </c>
      <c r="N14" s="17">
        <v>2</v>
      </c>
      <c r="O14" s="17">
        <v>5</v>
      </c>
      <c r="P14" s="17">
        <v>2</v>
      </c>
      <c r="Q14" s="17">
        <v>1</v>
      </c>
      <c r="R14" s="17">
        <v>1</v>
      </c>
      <c r="S14" s="17">
        <v>1</v>
      </c>
      <c r="T14" s="17">
        <v>1</v>
      </c>
      <c r="U14" s="17">
        <v>4</v>
      </c>
      <c r="V14" s="17">
        <v>3</v>
      </c>
      <c r="W14" s="17">
        <v>4</v>
      </c>
      <c r="X14" s="17">
        <v>5</v>
      </c>
      <c r="Y14" s="17">
        <v>5</v>
      </c>
      <c r="AA14" s="20">
        <f>SUM(E14:Y14)</f>
        <v>65</v>
      </c>
    </row>
    <row r="15" spans="2:27" x14ac:dyDescent="0.25">
      <c r="C15" s="7" t="s">
        <v>2</v>
      </c>
      <c r="D15" s="6"/>
      <c r="E15" s="18">
        <f>E14</f>
        <v>2</v>
      </c>
      <c r="F15" s="18">
        <f>E15+F14</f>
        <v>5</v>
      </c>
      <c r="G15" s="18">
        <f>F15+G14</f>
        <v>9</v>
      </c>
      <c r="H15" s="18">
        <f t="shared" ref="H15:Y15" si="0">G15+H14</f>
        <v>13</v>
      </c>
      <c r="I15" s="18">
        <f t="shared" si="0"/>
        <v>17</v>
      </c>
      <c r="J15" s="18">
        <f t="shared" si="0"/>
        <v>22</v>
      </c>
      <c r="K15" s="18">
        <f t="shared" si="0"/>
        <v>27</v>
      </c>
      <c r="L15" s="18">
        <f t="shared" si="0"/>
        <v>29</v>
      </c>
      <c r="M15" s="18">
        <f t="shared" si="0"/>
        <v>31</v>
      </c>
      <c r="N15" s="18">
        <f t="shared" si="0"/>
        <v>33</v>
      </c>
      <c r="O15" s="18">
        <f t="shared" si="0"/>
        <v>38</v>
      </c>
      <c r="P15" s="18">
        <f t="shared" si="0"/>
        <v>40</v>
      </c>
      <c r="Q15" s="18">
        <f t="shared" si="0"/>
        <v>41</v>
      </c>
      <c r="R15" s="18">
        <f t="shared" si="0"/>
        <v>42</v>
      </c>
      <c r="S15" s="18">
        <f t="shared" si="0"/>
        <v>43</v>
      </c>
      <c r="T15" s="18">
        <f t="shared" si="0"/>
        <v>44</v>
      </c>
      <c r="U15" s="18">
        <f t="shared" si="0"/>
        <v>48</v>
      </c>
      <c r="V15" s="18">
        <f t="shared" si="0"/>
        <v>51</v>
      </c>
      <c r="W15" s="18">
        <f t="shared" si="0"/>
        <v>55</v>
      </c>
      <c r="X15" s="18">
        <f t="shared" si="0"/>
        <v>60</v>
      </c>
      <c r="Y15" s="18">
        <f t="shared" si="0"/>
        <v>65</v>
      </c>
      <c r="AA15" s="5"/>
    </row>
    <row r="16" spans="2:27" x14ac:dyDescent="0.25">
      <c r="C16" s="8" t="s">
        <v>37</v>
      </c>
      <c r="D16" s="9" t="s">
        <v>38</v>
      </c>
      <c r="E16" s="10">
        <f>E14*$D$6/1000</f>
        <v>0.23799999999999999</v>
      </c>
      <c r="F16" s="10">
        <f>F14*$D$6/1000</f>
        <v>0.35699999999999998</v>
      </c>
      <c r="G16" s="10">
        <f t="shared" ref="G16:Y16" si="1">G14*$D$6/1000</f>
        <v>0.47599999999999998</v>
      </c>
      <c r="H16" s="10">
        <f t="shared" si="1"/>
        <v>0.47599999999999998</v>
      </c>
      <c r="I16" s="10">
        <f t="shared" si="1"/>
        <v>0.47599999999999998</v>
      </c>
      <c r="J16" s="10">
        <f t="shared" si="1"/>
        <v>0.59499999999999997</v>
      </c>
      <c r="K16" s="10">
        <f t="shared" si="1"/>
        <v>0.59499999999999997</v>
      </c>
      <c r="L16" s="10">
        <f t="shared" si="1"/>
        <v>0.23799999999999999</v>
      </c>
      <c r="M16" s="10">
        <f t="shared" si="1"/>
        <v>0.23799999999999999</v>
      </c>
      <c r="N16" s="10">
        <f t="shared" si="1"/>
        <v>0.23799999999999999</v>
      </c>
      <c r="O16" s="10">
        <f t="shared" si="1"/>
        <v>0.59499999999999997</v>
      </c>
      <c r="P16" s="10">
        <f t="shared" si="1"/>
        <v>0.23799999999999999</v>
      </c>
      <c r="Q16" s="10">
        <f t="shared" si="1"/>
        <v>0.11899999999999999</v>
      </c>
      <c r="R16" s="10">
        <f t="shared" si="1"/>
        <v>0.11899999999999999</v>
      </c>
      <c r="S16" s="10">
        <f t="shared" si="1"/>
        <v>0.11899999999999999</v>
      </c>
      <c r="T16" s="10">
        <f t="shared" si="1"/>
        <v>0.11899999999999999</v>
      </c>
      <c r="U16" s="10">
        <f t="shared" si="1"/>
        <v>0.47599999999999998</v>
      </c>
      <c r="V16" s="10">
        <f t="shared" si="1"/>
        <v>0.35699999999999998</v>
      </c>
      <c r="W16" s="10">
        <f t="shared" si="1"/>
        <v>0.47599999999999998</v>
      </c>
      <c r="X16" s="10">
        <f t="shared" si="1"/>
        <v>0.59499999999999997</v>
      </c>
      <c r="Y16" s="10">
        <f t="shared" si="1"/>
        <v>0.59499999999999997</v>
      </c>
      <c r="AA16" s="10">
        <f>SUM(E16:Y16)</f>
        <v>7.7349999999999985</v>
      </c>
    </row>
    <row r="17" spans="2:27" x14ac:dyDescent="0.25">
      <c r="B17" s="14" t="s">
        <v>41</v>
      </c>
      <c r="C17" s="8" t="s">
        <v>32</v>
      </c>
      <c r="D17" s="9" t="s">
        <v>38</v>
      </c>
      <c r="E17" s="10">
        <f>E16</f>
        <v>0.23799999999999999</v>
      </c>
      <c r="F17" s="10">
        <f>E17+F16</f>
        <v>0.59499999999999997</v>
      </c>
      <c r="G17" s="10">
        <f t="shared" ref="G17:Y17" si="2">F17+G16</f>
        <v>1.071</v>
      </c>
      <c r="H17" s="10">
        <f t="shared" si="2"/>
        <v>1.5469999999999999</v>
      </c>
      <c r="I17" s="10">
        <f t="shared" si="2"/>
        <v>2.0229999999999997</v>
      </c>
      <c r="J17" s="10">
        <f t="shared" si="2"/>
        <v>2.6179999999999994</v>
      </c>
      <c r="K17" s="10">
        <f t="shared" si="2"/>
        <v>3.2129999999999992</v>
      </c>
      <c r="L17" s="10">
        <f t="shared" si="2"/>
        <v>3.4509999999999992</v>
      </c>
      <c r="M17" s="10">
        <f t="shared" si="2"/>
        <v>3.6889999999999992</v>
      </c>
      <c r="N17" s="10">
        <f t="shared" si="2"/>
        <v>3.9269999999999992</v>
      </c>
      <c r="O17" s="10">
        <f t="shared" si="2"/>
        <v>4.5219999999999994</v>
      </c>
      <c r="P17" s="10">
        <f t="shared" si="2"/>
        <v>4.76</v>
      </c>
      <c r="Q17" s="10">
        <f t="shared" si="2"/>
        <v>4.8789999999999996</v>
      </c>
      <c r="R17" s="10">
        <f t="shared" si="2"/>
        <v>4.9979999999999993</v>
      </c>
      <c r="S17" s="10">
        <f t="shared" si="2"/>
        <v>5.1169999999999991</v>
      </c>
      <c r="T17" s="10">
        <f t="shared" si="2"/>
        <v>5.2359999999999989</v>
      </c>
      <c r="U17" s="10">
        <f t="shared" si="2"/>
        <v>5.7119999999999989</v>
      </c>
      <c r="V17" s="10">
        <f t="shared" si="2"/>
        <v>6.0689999999999991</v>
      </c>
      <c r="W17" s="10">
        <f t="shared" si="2"/>
        <v>6.544999999999999</v>
      </c>
      <c r="X17" s="10">
        <f t="shared" si="2"/>
        <v>7.1399999999999988</v>
      </c>
      <c r="Y17" s="10">
        <f t="shared" si="2"/>
        <v>7.7349999999999985</v>
      </c>
    </row>
    <row r="18" spans="2:27" x14ac:dyDescent="0.25">
      <c r="AA18" s="21"/>
    </row>
    <row r="19" spans="2:27" x14ac:dyDescent="0.25">
      <c r="B19" s="4" t="s">
        <v>40</v>
      </c>
      <c r="C19" s="11" t="s">
        <v>47</v>
      </c>
      <c r="D19" s="11" t="s">
        <v>39</v>
      </c>
      <c r="E19" s="19">
        <v>2</v>
      </c>
      <c r="F19" s="19">
        <v>2</v>
      </c>
      <c r="G19" s="19">
        <v>2</v>
      </c>
      <c r="H19" s="19">
        <v>3</v>
      </c>
      <c r="I19" s="19">
        <v>2</v>
      </c>
      <c r="J19" s="19">
        <v>5</v>
      </c>
      <c r="K19" s="19">
        <v>2</v>
      </c>
      <c r="L19" s="19">
        <v>2</v>
      </c>
      <c r="M19" s="19">
        <v>3</v>
      </c>
      <c r="N19" s="19">
        <v>0</v>
      </c>
      <c r="O19" s="19">
        <v>3</v>
      </c>
      <c r="P19" s="19">
        <v>0.5</v>
      </c>
      <c r="Q19" s="19">
        <v>0</v>
      </c>
      <c r="R19" s="19">
        <v>0</v>
      </c>
      <c r="S19" s="19">
        <v>0</v>
      </c>
      <c r="T19" s="19">
        <v>1</v>
      </c>
      <c r="U19" s="19">
        <v>4</v>
      </c>
      <c r="V19" s="19">
        <v>2</v>
      </c>
      <c r="W19" s="19">
        <v>3</v>
      </c>
      <c r="X19" s="19">
        <v>3</v>
      </c>
      <c r="Y19" s="19"/>
      <c r="AA19" s="22">
        <f>SUM(E19:Y19)</f>
        <v>39.5</v>
      </c>
    </row>
    <row r="20" spans="2:27" x14ac:dyDescent="0.25">
      <c r="C20" s="11" t="s">
        <v>48</v>
      </c>
      <c r="D20" s="11" t="s">
        <v>39</v>
      </c>
      <c r="E20" s="19"/>
      <c r="F20" s="19">
        <v>1</v>
      </c>
      <c r="G20" s="19">
        <v>1</v>
      </c>
      <c r="H20" s="19">
        <v>2</v>
      </c>
      <c r="I20" s="19">
        <v>2</v>
      </c>
      <c r="J20" s="19">
        <v>3</v>
      </c>
      <c r="K20" s="19">
        <v>2</v>
      </c>
      <c r="L20" s="19">
        <v>1</v>
      </c>
      <c r="M20" s="19">
        <v>1</v>
      </c>
      <c r="N20" s="19">
        <v>0</v>
      </c>
      <c r="O20" s="19"/>
      <c r="P20" s="19"/>
      <c r="Q20" s="19"/>
      <c r="R20" s="19"/>
      <c r="S20" s="19"/>
      <c r="T20" s="19"/>
      <c r="U20" s="19">
        <v>1</v>
      </c>
      <c r="V20" s="19">
        <v>1</v>
      </c>
      <c r="W20" s="19">
        <v>1</v>
      </c>
      <c r="X20" s="19">
        <v>1</v>
      </c>
      <c r="Y20" s="19"/>
      <c r="AA20" s="22">
        <f t="shared" ref="AA20:AA22" si="3">SUM(E20:Y20)</f>
        <v>17</v>
      </c>
    </row>
    <row r="21" spans="2:27" x14ac:dyDescent="0.25">
      <c r="C21" s="11"/>
      <c r="D21" s="11" t="s">
        <v>39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2:27" x14ac:dyDescent="0.25">
      <c r="C22" s="7" t="s">
        <v>36</v>
      </c>
      <c r="D22" s="6"/>
      <c r="E22" s="20">
        <f t="shared" ref="E22:Y22" si="4">SUM(E19:E21)</f>
        <v>2</v>
      </c>
      <c r="F22" s="20">
        <f t="shared" si="4"/>
        <v>3</v>
      </c>
      <c r="G22" s="20">
        <f t="shared" si="4"/>
        <v>3</v>
      </c>
      <c r="H22" s="20">
        <f t="shared" si="4"/>
        <v>5</v>
      </c>
      <c r="I22" s="20">
        <f t="shared" si="4"/>
        <v>4</v>
      </c>
      <c r="J22" s="20">
        <f t="shared" si="4"/>
        <v>8</v>
      </c>
      <c r="K22" s="20">
        <f t="shared" si="4"/>
        <v>4</v>
      </c>
      <c r="L22" s="20">
        <f t="shared" si="4"/>
        <v>3</v>
      </c>
      <c r="M22" s="20">
        <f t="shared" si="4"/>
        <v>4</v>
      </c>
      <c r="N22" s="20">
        <f t="shared" si="4"/>
        <v>0</v>
      </c>
      <c r="O22" s="20">
        <f t="shared" si="4"/>
        <v>3</v>
      </c>
      <c r="P22" s="20">
        <f t="shared" si="4"/>
        <v>0.5</v>
      </c>
      <c r="Q22" s="20">
        <f t="shared" si="4"/>
        <v>0</v>
      </c>
      <c r="R22" s="20">
        <f t="shared" si="4"/>
        <v>0</v>
      </c>
      <c r="S22" s="20">
        <f t="shared" si="4"/>
        <v>0</v>
      </c>
      <c r="T22" s="20">
        <f t="shared" si="4"/>
        <v>1</v>
      </c>
      <c r="U22" s="20">
        <f t="shared" si="4"/>
        <v>5</v>
      </c>
      <c r="V22" s="20">
        <f t="shared" si="4"/>
        <v>3</v>
      </c>
      <c r="W22" s="20">
        <f t="shared" si="4"/>
        <v>4</v>
      </c>
      <c r="X22" s="20">
        <f t="shared" si="4"/>
        <v>4</v>
      </c>
      <c r="Y22" s="20">
        <f t="shared" si="4"/>
        <v>0</v>
      </c>
      <c r="AA22" s="20">
        <f t="shared" si="3"/>
        <v>56.5</v>
      </c>
    </row>
    <row r="23" spans="2:27" x14ac:dyDescent="0.25">
      <c r="C23" s="7" t="s">
        <v>2</v>
      </c>
      <c r="D23" s="6"/>
      <c r="E23" s="18">
        <f>E21</f>
        <v>0</v>
      </c>
      <c r="F23" s="18">
        <f>E23+F22</f>
        <v>3</v>
      </c>
      <c r="G23" s="18">
        <f t="shared" ref="G23:Y23" si="5">F23+G22</f>
        <v>6</v>
      </c>
      <c r="H23" s="18">
        <f t="shared" si="5"/>
        <v>11</v>
      </c>
      <c r="I23" s="18">
        <f t="shared" si="5"/>
        <v>15</v>
      </c>
      <c r="J23" s="18">
        <f t="shared" si="5"/>
        <v>23</v>
      </c>
      <c r="K23" s="18">
        <f t="shared" si="5"/>
        <v>27</v>
      </c>
      <c r="L23" s="18">
        <f t="shared" si="5"/>
        <v>30</v>
      </c>
      <c r="M23" s="18">
        <f t="shared" si="5"/>
        <v>34</v>
      </c>
      <c r="N23" s="18">
        <f t="shared" si="5"/>
        <v>34</v>
      </c>
      <c r="O23" s="18">
        <f t="shared" si="5"/>
        <v>37</v>
      </c>
      <c r="P23" s="18">
        <f t="shared" si="5"/>
        <v>37.5</v>
      </c>
      <c r="Q23" s="18">
        <f t="shared" si="5"/>
        <v>37.5</v>
      </c>
      <c r="R23" s="18">
        <f t="shared" si="5"/>
        <v>37.5</v>
      </c>
      <c r="S23" s="18">
        <f t="shared" si="5"/>
        <v>37.5</v>
      </c>
      <c r="T23" s="18">
        <f t="shared" si="5"/>
        <v>38.5</v>
      </c>
      <c r="U23" s="18">
        <f t="shared" si="5"/>
        <v>43.5</v>
      </c>
      <c r="V23" s="18">
        <f t="shared" si="5"/>
        <v>46.5</v>
      </c>
      <c r="W23" s="18">
        <f t="shared" si="5"/>
        <v>50.5</v>
      </c>
      <c r="X23" s="18">
        <f t="shared" si="5"/>
        <v>54.5</v>
      </c>
      <c r="Y23" s="18">
        <f t="shared" si="5"/>
        <v>54.5</v>
      </c>
      <c r="AA23" s="5"/>
    </row>
    <row r="24" spans="2:27" x14ac:dyDescent="0.25">
      <c r="C24" s="8" t="s">
        <v>37</v>
      </c>
      <c r="D24" s="9" t="s">
        <v>38</v>
      </c>
      <c r="E24" s="10">
        <f>E22*$D$6/1000</f>
        <v>0.23799999999999999</v>
      </c>
      <c r="F24" s="10">
        <f t="shared" ref="F24:Y24" si="6">F22*$D$6/1000</f>
        <v>0.35699999999999998</v>
      </c>
      <c r="G24" s="10">
        <f t="shared" si="6"/>
        <v>0.35699999999999998</v>
      </c>
      <c r="H24" s="10">
        <f t="shared" si="6"/>
        <v>0.59499999999999997</v>
      </c>
      <c r="I24" s="10">
        <f t="shared" si="6"/>
        <v>0.47599999999999998</v>
      </c>
      <c r="J24" s="10">
        <f t="shared" si="6"/>
        <v>0.95199999999999996</v>
      </c>
      <c r="K24" s="10">
        <f t="shared" si="6"/>
        <v>0.47599999999999998</v>
      </c>
      <c r="L24" s="10">
        <f t="shared" si="6"/>
        <v>0.35699999999999998</v>
      </c>
      <c r="M24" s="10">
        <f t="shared" si="6"/>
        <v>0.47599999999999998</v>
      </c>
      <c r="N24" s="10">
        <f t="shared" si="6"/>
        <v>0</v>
      </c>
      <c r="O24" s="10">
        <f t="shared" si="6"/>
        <v>0.35699999999999998</v>
      </c>
      <c r="P24" s="10">
        <f t="shared" si="6"/>
        <v>5.9499999999999997E-2</v>
      </c>
      <c r="Q24" s="10">
        <f t="shared" si="6"/>
        <v>0</v>
      </c>
      <c r="R24" s="10">
        <f t="shared" si="6"/>
        <v>0</v>
      </c>
      <c r="S24" s="10">
        <f t="shared" si="6"/>
        <v>0</v>
      </c>
      <c r="T24" s="10">
        <f t="shared" si="6"/>
        <v>0.11899999999999999</v>
      </c>
      <c r="U24" s="10">
        <f t="shared" si="6"/>
        <v>0.59499999999999997</v>
      </c>
      <c r="V24" s="10">
        <f t="shared" si="6"/>
        <v>0.35699999999999998</v>
      </c>
      <c r="W24" s="10">
        <f t="shared" si="6"/>
        <v>0.47599999999999998</v>
      </c>
      <c r="X24" s="10">
        <f t="shared" si="6"/>
        <v>0.47599999999999998</v>
      </c>
      <c r="Y24" s="10">
        <f t="shared" si="6"/>
        <v>0</v>
      </c>
      <c r="AA24" s="10">
        <f>SUM(E24:Y24)</f>
        <v>6.7234999999999996</v>
      </c>
    </row>
    <row r="25" spans="2:27" x14ac:dyDescent="0.25">
      <c r="B25" s="14" t="s">
        <v>42</v>
      </c>
      <c r="C25" s="8" t="s">
        <v>32</v>
      </c>
      <c r="D25" s="9" t="s">
        <v>38</v>
      </c>
      <c r="E25" s="10">
        <f>E24</f>
        <v>0.23799999999999999</v>
      </c>
      <c r="F25" s="10">
        <f>E25+F24</f>
        <v>0.59499999999999997</v>
      </c>
      <c r="G25" s="10">
        <f t="shared" ref="G25" si="7">F25+G24</f>
        <v>0.95199999999999996</v>
      </c>
      <c r="H25" s="10">
        <f t="shared" ref="H25" si="8">G25+H24</f>
        <v>1.5469999999999999</v>
      </c>
      <c r="I25" s="10">
        <f t="shared" ref="I25" si="9">H25+I24</f>
        <v>2.0229999999999997</v>
      </c>
      <c r="J25" s="10">
        <f t="shared" ref="J25" si="10">I25+J24</f>
        <v>2.9749999999999996</v>
      </c>
      <c r="K25" s="10">
        <f t="shared" ref="K25" si="11">J25+K24</f>
        <v>3.4509999999999996</v>
      </c>
      <c r="L25" s="10">
        <f t="shared" ref="L25" si="12">K25+L24</f>
        <v>3.8079999999999998</v>
      </c>
      <c r="M25" s="10">
        <f t="shared" ref="M25" si="13">L25+M24</f>
        <v>4.2839999999999998</v>
      </c>
      <c r="N25" s="10">
        <f t="shared" ref="N25" si="14">M25+N24</f>
        <v>4.2839999999999998</v>
      </c>
      <c r="O25" s="10">
        <f t="shared" ref="O25" si="15">N25+O24</f>
        <v>4.641</v>
      </c>
      <c r="P25" s="10">
        <f t="shared" ref="P25" si="16">O25+P24</f>
        <v>4.7004999999999999</v>
      </c>
      <c r="Q25" s="10">
        <f t="shared" ref="Q25" si="17">P25+Q24</f>
        <v>4.7004999999999999</v>
      </c>
      <c r="R25" s="10">
        <f t="shared" ref="R25" si="18">Q25+R24</f>
        <v>4.7004999999999999</v>
      </c>
      <c r="S25" s="10">
        <f t="shared" ref="S25" si="19">R25+S24</f>
        <v>4.7004999999999999</v>
      </c>
      <c r="T25" s="10">
        <f t="shared" ref="T25" si="20">S25+T24</f>
        <v>4.8194999999999997</v>
      </c>
      <c r="U25" s="10">
        <f t="shared" ref="U25" si="21">T25+U24</f>
        <v>5.4144999999999994</v>
      </c>
      <c r="V25" s="10">
        <f t="shared" ref="V25" si="22">U25+V24</f>
        <v>5.7714999999999996</v>
      </c>
      <c r="W25" s="10">
        <f t="shared" ref="W25" si="23">V25+W24</f>
        <v>6.2474999999999996</v>
      </c>
      <c r="X25" s="10">
        <f t="shared" ref="X25" si="24">W25+X24</f>
        <v>6.7234999999999996</v>
      </c>
      <c r="Y25" s="10">
        <f t="shared" ref="Y25" si="25">X25+Y24</f>
        <v>6.7234999999999996</v>
      </c>
    </row>
    <row r="27" spans="2:27" x14ac:dyDescent="0.25">
      <c r="C27" s="3" t="s">
        <v>54</v>
      </c>
      <c r="D27" s="3"/>
    </row>
    <row r="28" spans="2:27" x14ac:dyDescent="0.25">
      <c r="B28" s="4" t="s">
        <v>0</v>
      </c>
      <c r="C28" s="6" t="s">
        <v>36</v>
      </c>
      <c r="D28" s="6"/>
      <c r="E28" s="17">
        <v>12</v>
      </c>
      <c r="F28" s="17">
        <v>8</v>
      </c>
      <c r="G28" s="17">
        <v>10</v>
      </c>
      <c r="H28" s="17">
        <v>12</v>
      </c>
      <c r="I28" s="17">
        <v>12</v>
      </c>
      <c r="J28" s="17">
        <v>9</v>
      </c>
      <c r="K28" s="17">
        <v>12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75</v>
      </c>
    </row>
    <row r="29" spans="2:27" x14ac:dyDescent="0.25">
      <c r="C29" s="7" t="s">
        <v>2</v>
      </c>
      <c r="D29" s="6"/>
      <c r="E29" s="18">
        <f>E28</f>
        <v>12</v>
      </c>
      <c r="F29" s="18">
        <f>E29+F28</f>
        <v>20</v>
      </c>
      <c r="G29" s="18">
        <f>F29+G28</f>
        <v>30</v>
      </c>
      <c r="H29" s="18">
        <f t="shared" ref="H29" si="26">G29+H28</f>
        <v>42</v>
      </c>
      <c r="I29" s="18">
        <f t="shared" ref="I29" si="27">H29+I28</f>
        <v>54</v>
      </c>
      <c r="J29" s="18">
        <f t="shared" ref="J29" si="28">I29+J28</f>
        <v>63</v>
      </c>
      <c r="K29" s="18">
        <f t="shared" ref="K29" si="29">J29+K28</f>
        <v>75</v>
      </c>
      <c r="L29" s="18">
        <f t="shared" ref="L29" si="30">K29+L28</f>
        <v>75</v>
      </c>
      <c r="M29" s="18">
        <f t="shared" ref="M29" si="31">L29+M28</f>
        <v>75</v>
      </c>
      <c r="N29" s="18">
        <f t="shared" ref="N29" si="32">M29+N28</f>
        <v>75</v>
      </c>
      <c r="O29" s="18">
        <f t="shared" ref="O29" si="33">N29+O28</f>
        <v>75</v>
      </c>
      <c r="P29" s="18">
        <f t="shared" ref="P29" si="34">O29+P28</f>
        <v>75</v>
      </c>
      <c r="Q29" s="18">
        <f t="shared" ref="Q29" si="35">P29+Q28</f>
        <v>75</v>
      </c>
      <c r="R29" s="18">
        <f t="shared" ref="R29" si="36">Q29+R28</f>
        <v>75</v>
      </c>
      <c r="S29" s="18">
        <f t="shared" ref="S29" si="37">R29+S28</f>
        <v>75</v>
      </c>
      <c r="T29" s="18">
        <f t="shared" ref="T29" si="38">S29+T28</f>
        <v>75</v>
      </c>
      <c r="U29" s="18">
        <f t="shared" ref="U29" si="39">T29+U28</f>
        <v>75</v>
      </c>
      <c r="V29" s="18">
        <f t="shared" ref="V29" si="40">U29+V28</f>
        <v>75</v>
      </c>
      <c r="W29" s="18">
        <f t="shared" ref="W29" si="41">V29+W28</f>
        <v>75</v>
      </c>
      <c r="X29" s="18">
        <f t="shared" ref="X29" si="42">W29+X28</f>
        <v>75</v>
      </c>
      <c r="Y29" s="18">
        <f t="shared" ref="Y29" si="43">X29+Y28</f>
        <v>75</v>
      </c>
      <c r="AA29" s="5"/>
    </row>
    <row r="30" spans="2:27" x14ac:dyDescent="0.25">
      <c r="C30" s="8" t="s">
        <v>37</v>
      </c>
      <c r="D30" s="9" t="s">
        <v>38</v>
      </c>
      <c r="E30" s="10">
        <f>E28*$D$7/1000</f>
        <v>0.81599999999999995</v>
      </c>
      <c r="F30" s="10">
        <f>F28*$D$7/1000</f>
        <v>0.54400000000000004</v>
      </c>
      <c r="G30" s="10">
        <f t="shared" ref="G30:Y30" si="44">G28*$D$7/1000</f>
        <v>0.68</v>
      </c>
      <c r="H30" s="10">
        <f t="shared" si="44"/>
        <v>0.81599999999999995</v>
      </c>
      <c r="I30" s="10">
        <f t="shared" si="44"/>
        <v>0.81599999999999995</v>
      </c>
      <c r="J30" s="10">
        <f t="shared" si="44"/>
        <v>0.61199999999999999</v>
      </c>
      <c r="K30" s="10">
        <f t="shared" si="44"/>
        <v>0.81599999999999995</v>
      </c>
      <c r="L30" s="10">
        <f t="shared" si="44"/>
        <v>0</v>
      </c>
      <c r="M30" s="10">
        <f t="shared" si="44"/>
        <v>0</v>
      </c>
      <c r="N30" s="10">
        <f t="shared" si="44"/>
        <v>0</v>
      </c>
      <c r="O30" s="10">
        <f t="shared" si="44"/>
        <v>0</v>
      </c>
      <c r="P30" s="10">
        <f t="shared" si="44"/>
        <v>0</v>
      </c>
      <c r="Q30" s="10">
        <f t="shared" si="44"/>
        <v>0</v>
      </c>
      <c r="R30" s="10">
        <f t="shared" si="44"/>
        <v>0</v>
      </c>
      <c r="S30" s="10">
        <f t="shared" si="44"/>
        <v>0</v>
      </c>
      <c r="T30" s="10">
        <f t="shared" si="44"/>
        <v>0</v>
      </c>
      <c r="U30" s="10">
        <f t="shared" si="44"/>
        <v>0</v>
      </c>
      <c r="V30" s="10">
        <f t="shared" si="44"/>
        <v>0</v>
      </c>
      <c r="W30" s="10">
        <f t="shared" si="44"/>
        <v>0</v>
      </c>
      <c r="X30" s="10">
        <f t="shared" si="44"/>
        <v>0</v>
      </c>
      <c r="Y30" s="10">
        <f t="shared" si="44"/>
        <v>0</v>
      </c>
      <c r="AA30" s="10">
        <f>SUM(E30:Y30)</f>
        <v>5.0999999999999996</v>
      </c>
    </row>
    <row r="31" spans="2:27" x14ac:dyDescent="0.25">
      <c r="B31" s="14" t="s">
        <v>59</v>
      </c>
      <c r="C31" s="8" t="s">
        <v>32</v>
      </c>
      <c r="D31" s="9" t="s">
        <v>38</v>
      </c>
      <c r="E31" s="10">
        <f>E30</f>
        <v>0.81599999999999995</v>
      </c>
      <c r="F31" s="10">
        <f>E31+F30</f>
        <v>1.3599999999999999</v>
      </c>
      <c r="G31" s="10">
        <f t="shared" ref="G31" si="45">F31+G30</f>
        <v>2.04</v>
      </c>
      <c r="H31" s="10">
        <f t="shared" ref="H31" si="46">G31+H30</f>
        <v>2.8559999999999999</v>
      </c>
      <c r="I31" s="10">
        <f t="shared" ref="I31" si="47">H31+I30</f>
        <v>3.6719999999999997</v>
      </c>
      <c r="J31" s="10">
        <f t="shared" ref="J31" si="48">I31+J30</f>
        <v>4.2839999999999998</v>
      </c>
      <c r="K31" s="10">
        <f t="shared" ref="K31" si="49">J31+K30</f>
        <v>5.0999999999999996</v>
      </c>
      <c r="L31" s="10">
        <f t="shared" ref="L31" si="50">K31+L30</f>
        <v>5.0999999999999996</v>
      </c>
      <c r="M31" s="10">
        <f t="shared" ref="M31" si="51">L31+M30</f>
        <v>5.0999999999999996</v>
      </c>
      <c r="N31" s="10">
        <f t="shared" ref="N31" si="52">M31+N30</f>
        <v>5.0999999999999996</v>
      </c>
      <c r="O31" s="10">
        <f t="shared" ref="O31" si="53">N31+O30</f>
        <v>5.0999999999999996</v>
      </c>
      <c r="P31" s="10">
        <f t="shared" ref="P31" si="54">O31+P30</f>
        <v>5.0999999999999996</v>
      </c>
      <c r="Q31" s="10">
        <f t="shared" ref="Q31" si="55">P31+Q30</f>
        <v>5.0999999999999996</v>
      </c>
      <c r="R31" s="10">
        <f t="shared" ref="R31" si="56">Q31+R30</f>
        <v>5.0999999999999996</v>
      </c>
      <c r="S31" s="10">
        <f t="shared" ref="S31" si="57">R31+S30</f>
        <v>5.0999999999999996</v>
      </c>
      <c r="T31" s="10">
        <f t="shared" ref="T31" si="58">S31+T30</f>
        <v>5.0999999999999996</v>
      </c>
      <c r="U31" s="10">
        <f t="shared" ref="U31" si="59">T31+U30</f>
        <v>5.0999999999999996</v>
      </c>
      <c r="V31" s="10">
        <f t="shared" ref="V31" si="60">U31+V30</f>
        <v>5.0999999999999996</v>
      </c>
      <c r="W31" s="10">
        <f t="shared" ref="W31" si="61">V31+W30</f>
        <v>5.0999999999999996</v>
      </c>
      <c r="X31" s="10">
        <f t="shared" ref="X31" si="62">W31+X30</f>
        <v>5.0999999999999996</v>
      </c>
      <c r="Y31" s="10">
        <f t="shared" ref="Y31" si="63">X31+Y30</f>
        <v>5.0999999999999996</v>
      </c>
    </row>
    <row r="33" spans="2:27" x14ac:dyDescent="0.25">
      <c r="B33" s="4" t="s">
        <v>40</v>
      </c>
      <c r="C33" s="11" t="s">
        <v>47</v>
      </c>
      <c r="D33" s="11" t="s">
        <v>39</v>
      </c>
      <c r="E33" s="19"/>
      <c r="F33" s="19"/>
      <c r="G33" s="19"/>
      <c r="H33" s="19">
        <v>1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1</v>
      </c>
    </row>
    <row r="34" spans="2:27" x14ac:dyDescent="0.25">
      <c r="B34" s="3"/>
      <c r="C34" s="11" t="s">
        <v>49</v>
      </c>
      <c r="D34" s="11" t="s">
        <v>39</v>
      </c>
      <c r="E34" s="19">
        <v>2</v>
      </c>
      <c r="F34" s="19">
        <v>2</v>
      </c>
      <c r="G34" s="19">
        <v>5</v>
      </c>
      <c r="H34" s="19">
        <v>3</v>
      </c>
      <c r="I34" s="19">
        <v>3</v>
      </c>
      <c r="J34" s="19"/>
      <c r="K34" s="19">
        <v>2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2:27" x14ac:dyDescent="0.25">
      <c r="B35" s="3"/>
      <c r="C35" s="11" t="s">
        <v>50</v>
      </c>
      <c r="D35" s="11" t="s">
        <v>39</v>
      </c>
      <c r="E35" s="19">
        <v>2</v>
      </c>
      <c r="F35" s="19">
        <v>2</v>
      </c>
      <c r="G35" s="19">
        <v>3</v>
      </c>
      <c r="H35" s="19">
        <v>3</v>
      </c>
      <c r="I35" s="19">
        <v>1</v>
      </c>
      <c r="J35" s="19">
        <v>2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2:27" x14ac:dyDescent="0.25">
      <c r="B36" s="3"/>
      <c r="C36" s="11" t="s">
        <v>48</v>
      </c>
      <c r="D36" s="11" t="s">
        <v>39</v>
      </c>
      <c r="E36" s="19"/>
      <c r="F36" s="19"/>
      <c r="G36" s="19"/>
      <c r="H36" s="19"/>
      <c r="I36" s="19"/>
      <c r="J36" s="19"/>
      <c r="K36" s="19">
        <v>2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2:27" x14ac:dyDescent="0.25">
      <c r="C37" s="11" t="s">
        <v>51</v>
      </c>
      <c r="D37" s="11" t="s">
        <v>39</v>
      </c>
      <c r="E37" s="19">
        <v>2</v>
      </c>
      <c r="F37" s="19">
        <v>2</v>
      </c>
      <c r="G37" s="19">
        <v>3</v>
      </c>
      <c r="H37" s="19">
        <v>3</v>
      </c>
      <c r="I37" s="19">
        <v>2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64">SUM(E37:Y37)</f>
        <v>12</v>
      </c>
    </row>
    <row r="38" spans="2:27" x14ac:dyDescent="0.25">
      <c r="C38" s="11" t="s">
        <v>52</v>
      </c>
      <c r="D38" s="11" t="s">
        <v>39</v>
      </c>
      <c r="E38" s="19"/>
      <c r="F38" s="19"/>
      <c r="G38" s="19"/>
      <c r="H38" s="19">
        <v>1</v>
      </c>
      <c r="I38" s="19">
        <v>1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64"/>
        <v>2</v>
      </c>
    </row>
    <row r="39" spans="2:27" x14ac:dyDescent="0.25">
      <c r="C39" s="7" t="s">
        <v>36</v>
      </c>
      <c r="D39" s="6"/>
      <c r="E39" s="20">
        <f>SUM(E33:E38)</f>
        <v>6</v>
      </c>
      <c r="F39" s="20">
        <f t="shared" ref="F39" si="65">SUM(F33:F38)</f>
        <v>6</v>
      </c>
      <c r="G39" s="20">
        <f t="shared" ref="G39" si="66">SUM(G33:G38)</f>
        <v>11</v>
      </c>
      <c r="H39" s="20">
        <f t="shared" ref="H39" si="67">SUM(H33:H38)</f>
        <v>11</v>
      </c>
      <c r="I39" s="20">
        <f t="shared" ref="I39" si="68">SUM(I33:I38)</f>
        <v>7</v>
      </c>
      <c r="J39" s="20">
        <f t="shared" ref="J39" si="69">SUM(J33:J38)</f>
        <v>2</v>
      </c>
      <c r="K39" s="20">
        <f t="shared" ref="K39" si="70">SUM(K33:K38)</f>
        <v>4</v>
      </c>
      <c r="L39" s="20">
        <f t="shared" ref="L39" si="71">SUM(L33:L38)</f>
        <v>0</v>
      </c>
      <c r="M39" s="20">
        <f t="shared" ref="M39" si="72">SUM(M33:M38)</f>
        <v>0</v>
      </c>
      <c r="N39" s="20">
        <f t="shared" ref="N39" si="73">SUM(N33:N38)</f>
        <v>0</v>
      </c>
      <c r="O39" s="20">
        <f t="shared" ref="O39" si="74">SUM(O33:O38)</f>
        <v>0</v>
      </c>
      <c r="P39" s="20">
        <f t="shared" ref="P39" si="75">SUM(P33:P38)</f>
        <v>0</v>
      </c>
      <c r="Q39" s="20">
        <f t="shared" ref="Q39" si="76">SUM(Q33:Q38)</f>
        <v>0</v>
      </c>
      <c r="R39" s="20">
        <f t="shared" ref="R39" si="77">SUM(R33:R38)</f>
        <v>0</v>
      </c>
      <c r="S39" s="20">
        <f t="shared" ref="S39" si="78">SUM(S33:S38)</f>
        <v>0</v>
      </c>
      <c r="T39" s="20">
        <f t="shared" ref="T39" si="79">SUM(T33:T38)</f>
        <v>0</v>
      </c>
      <c r="U39" s="20">
        <f t="shared" ref="U39" si="80">SUM(U33:U38)</f>
        <v>0</v>
      </c>
      <c r="V39" s="20">
        <f t="shared" ref="V39" si="81">SUM(V33:V38)</f>
        <v>0</v>
      </c>
      <c r="W39" s="20">
        <f t="shared" ref="W39" si="82">SUM(W33:W38)</f>
        <v>0</v>
      </c>
      <c r="X39" s="20">
        <f t="shared" ref="X39" si="83">SUM(X33:X38)</f>
        <v>0</v>
      </c>
      <c r="Y39" s="20">
        <f t="shared" ref="Y39" si="84">SUM(Y33:Y38)</f>
        <v>0</v>
      </c>
      <c r="AA39" s="20">
        <f t="shared" si="64"/>
        <v>47</v>
      </c>
    </row>
    <row r="40" spans="2:27" x14ac:dyDescent="0.25">
      <c r="C40" s="7" t="s">
        <v>2</v>
      </c>
      <c r="D40" s="6"/>
      <c r="E40" s="18">
        <f>E38</f>
        <v>0</v>
      </c>
      <c r="F40" s="18">
        <f>E40+F39</f>
        <v>6</v>
      </c>
      <c r="G40" s="18">
        <f t="shared" ref="G40" si="85">F40+G39</f>
        <v>17</v>
      </c>
      <c r="H40" s="18">
        <f t="shared" ref="H40" si="86">G40+H39</f>
        <v>28</v>
      </c>
      <c r="I40" s="18">
        <f t="shared" ref="I40" si="87">H40+I39</f>
        <v>35</v>
      </c>
      <c r="J40" s="18">
        <f t="shared" ref="J40" si="88">I40+J39</f>
        <v>37</v>
      </c>
      <c r="K40" s="18">
        <f t="shared" ref="K40" si="89">J40+K39</f>
        <v>41</v>
      </c>
      <c r="L40" s="18">
        <f t="shared" ref="L40" si="90">K40+L39</f>
        <v>41</v>
      </c>
      <c r="M40" s="18">
        <f t="shared" ref="M40" si="91">L40+M39</f>
        <v>41</v>
      </c>
      <c r="N40" s="18">
        <f t="shared" ref="N40" si="92">M40+N39</f>
        <v>41</v>
      </c>
      <c r="O40" s="18">
        <f t="shared" ref="O40" si="93">N40+O39</f>
        <v>41</v>
      </c>
      <c r="P40" s="18">
        <f t="shared" ref="P40" si="94">O40+P39</f>
        <v>41</v>
      </c>
      <c r="Q40" s="18">
        <f t="shared" ref="Q40" si="95">P40+Q39</f>
        <v>41</v>
      </c>
      <c r="R40" s="18">
        <f t="shared" ref="R40" si="96">Q40+R39</f>
        <v>41</v>
      </c>
      <c r="S40" s="18">
        <f t="shared" ref="S40" si="97">R40+S39</f>
        <v>41</v>
      </c>
      <c r="T40" s="18">
        <f t="shared" ref="T40" si="98">S40+T39</f>
        <v>41</v>
      </c>
      <c r="U40" s="18">
        <f t="shared" ref="U40" si="99">T40+U39</f>
        <v>41</v>
      </c>
      <c r="V40" s="18">
        <f t="shared" ref="V40" si="100">U40+V39</f>
        <v>41</v>
      </c>
      <c r="W40" s="18">
        <f t="shared" ref="W40" si="101">V40+W39</f>
        <v>41</v>
      </c>
      <c r="X40" s="18">
        <f t="shared" ref="X40" si="102">W40+X39</f>
        <v>41</v>
      </c>
      <c r="Y40" s="18">
        <f t="shared" ref="Y40" si="103">X40+Y39</f>
        <v>41</v>
      </c>
      <c r="AA40" s="5"/>
    </row>
    <row r="41" spans="2:27" x14ac:dyDescent="0.25">
      <c r="C41" s="8" t="s">
        <v>37</v>
      </c>
      <c r="D41" s="9" t="s">
        <v>38</v>
      </c>
      <c r="E41" s="10">
        <f>E39*$D$7/1000</f>
        <v>0.40799999999999997</v>
      </c>
      <c r="F41" s="10">
        <f>F39*$D$7/1000</f>
        <v>0.40799999999999997</v>
      </c>
      <c r="G41" s="10">
        <f t="shared" ref="G41:Y41" si="104">G39*$D$7/1000</f>
        <v>0.748</v>
      </c>
      <c r="H41" s="10">
        <f t="shared" si="104"/>
        <v>0.748</v>
      </c>
      <c r="I41" s="10">
        <f t="shared" si="104"/>
        <v>0.47599999999999998</v>
      </c>
      <c r="J41" s="10">
        <f t="shared" si="104"/>
        <v>0.13600000000000001</v>
      </c>
      <c r="K41" s="10">
        <f t="shared" si="104"/>
        <v>0.27200000000000002</v>
      </c>
      <c r="L41" s="10">
        <f t="shared" si="104"/>
        <v>0</v>
      </c>
      <c r="M41" s="10">
        <f t="shared" si="104"/>
        <v>0</v>
      </c>
      <c r="N41" s="10">
        <f t="shared" si="104"/>
        <v>0</v>
      </c>
      <c r="O41" s="10">
        <f t="shared" si="104"/>
        <v>0</v>
      </c>
      <c r="P41" s="10">
        <f t="shared" si="104"/>
        <v>0</v>
      </c>
      <c r="Q41" s="10">
        <f t="shared" si="104"/>
        <v>0</v>
      </c>
      <c r="R41" s="10">
        <f t="shared" si="104"/>
        <v>0</v>
      </c>
      <c r="S41" s="10">
        <f t="shared" si="104"/>
        <v>0</v>
      </c>
      <c r="T41" s="10">
        <f t="shared" si="104"/>
        <v>0</v>
      </c>
      <c r="U41" s="10">
        <f t="shared" si="104"/>
        <v>0</v>
      </c>
      <c r="V41" s="10">
        <f t="shared" si="104"/>
        <v>0</v>
      </c>
      <c r="W41" s="10">
        <f t="shared" si="104"/>
        <v>0</v>
      </c>
      <c r="X41" s="10">
        <f t="shared" si="104"/>
        <v>0</v>
      </c>
      <c r="Y41" s="10">
        <f t="shared" si="104"/>
        <v>0</v>
      </c>
      <c r="AA41" s="10">
        <f>SUM(E41:Y41)</f>
        <v>3.1960000000000006</v>
      </c>
    </row>
    <row r="42" spans="2:27" x14ac:dyDescent="0.25">
      <c r="B42" s="14" t="s">
        <v>60</v>
      </c>
      <c r="C42" s="8" t="s">
        <v>32</v>
      </c>
      <c r="D42" s="9" t="s">
        <v>38</v>
      </c>
      <c r="E42" s="10">
        <f>E41</f>
        <v>0.40799999999999997</v>
      </c>
      <c r="F42" s="10">
        <f>E42+F41</f>
        <v>0.81599999999999995</v>
      </c>
      <c r="G42" s="10">
        <f t="shared" ref="G42" si="105">F42+G41</f>
        <v>1.5640000000000001</v>
      </c>
      <c r="H42" s="10">
        <f t="shared" ref="H42" si="106">G42+H41</f>
        <v>2.3120000000000003</v>
      </c>
      <c r="I42" s="10">
        <f t="shared" ref="I42" si="107">H42+I41</f>
        <v>2.7880000000000003</v>
      </c>
      <c r="J42" s="10">
        <f t="shared" ref="J42" si="108">I42+J41</f>
        <v>2.9240000000000004</v>
      </c>
      <c r="K42" s="10">
        <f t="shared" ref="K42" si="109">J42+K41</f>
        <v>3.1960000000000006</v>
      </c>
      <c r="L42" s="10">
        <f t="shared" ref="L42" si="110">K42+L41</f>
        <v>3.1960000000000006</v>
      </c>
      <c r="M42" s="10">
        <f t="shared" ref="M42" si="111">L42+M41</f>
        <v>3.1960000000000006</v>
      </c>
      <c r="N42" s="10">
        <f t="shared" ref="N42" si="112">M42+N41</f>
        <v>3.1960000000000006</v>
      </c>
      <c r="O42" s="10">
        <f t="shared" ref="O42" si="113">N42+O41</f>
        <v>3.1960000000000006</v>
      </c>
      <c r="P42" s="10">
        <f t="shared" ref="P42" si="114">O42+P41</f>
        <v>3.1960000000000006</v>
      </c>
      <c r="Q42" s="10">
        <f t="shared" ref="Q42" si="115">P42+Q41</f>
        <v>3.1960000000000006</v>
      </c>
      <c r="R42" s="10">
        <f t="shared" ref="R42" si="116">Q42+R41</f>
        <v>3.1960000000000006</v>
      </c>
      <c r="S42" s="10">
        <f t="shared" ref="S42" si="117">R42+S41</f>
        <v>3.1960000000000006</v>
      </c>
      <c r="T42" s="10">
        <f t="shared" ref="T42" si="118">S42+T41</f>
        <v>3.1960000000000006</v>
      </c>
      <c r="U42" s="10">
        <f t="shared" ref="U42" si="119">T42+U41</f>
        <v>3.1960000000000006</v>
      </c>
      <c r="V42" s="10">
        <f t="shared" ref="V42" si="120">U42+V41</f>
        <v>3.1960000000000006</v>
      </c>
      <c r="W42" s="10">
        <f t="shared" ref="W42" si="121">V42+W41</f>
        <v>3.1960000000000006</v>
      </c>
      <c r="X42" s="10">
        <f t="shared" ref="X42" si="122">W42+X41</f>
        <v>3.1960000000000006</v>
      </c>
      <c r="Y42" s="10">
        <f t="shared" ref="Y42" si="123">X42+Y41</f>
        <v>3.1960000000000006</v>
      </c>
    </row>
    <row r="44" spans="2:27" x14ac:dyDescent="0.25">
      <c r="C44" s="3" t="s">
        <v>55</v>
      </c>
      <c r="D44" s="3"/>
    </row>
    <row r="45" spans="2:27" x14ac:dyDescent="0.25">
      <c r="B45" s="4" t="s">
        <v>0</v>
      </c>
      <c r="C45" s="6" t="s">
        <v>36</v>
      </c>
      <c r="D45" s="6"/>
      <c r="E45" s="17">
        <v>0</v>
      </c>
      <c r="F45" s="17">
        <v>12</v>
      </c>
      <c r="G45" s="17">
        <v>18</v>
      </c>
      <c r="H45" s="17">
        <v>24</v>
      </c>
      <c r="I45" s="17">
        <v>30</v>
      </c>
      <c r="J45" s="17">
        <v>12</v>
      </c>
      <c r="K45" s="17">
        <v>27</v>
      </c>
      <c r="L45" s="17">
        <v>24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AA45" s="20">
        <f>SUM(E45:Y45)</f>
        <v>147</v>
      </c>
    </row>
    <row r="46" spans="2:27" x14ac:dyDescent="0.25">
      <c r="C46" s="7" t="s">
        <v>2</v>
      </c>
      <c r="D46" s="6"/>
      <c r="E46" s="18">
        <f>E45</f>
        <v>0</v>
      </c>
      <c r="F46" s="18">
        <f>E46+F45</f>
        <v>12</v>
      </c>
      <c r="G46" s="18">
        <f>F46+G45</f>
        <v>30</v>
      </c>
      <c r="H46" s="18">
        <f t="shared" ref="H46" si="124">G46+H45</f>
        <v>54</v>
      </c>
      <c r="I46" s="18">
        <f t="shared" ref="I46" si="125">H46+I45</f>
        <v>84</v>
      </c>
      <c r="J46" s="18">
        <f t="shared" ref="J46" si="126">I46+J45</f>
        <v>96</v>
      </c>
      <c r="K46" s="18">
        <f t="shared" ref="K46" si="127">J46+K45</f>
        <v>123</v>
      </c>
      <c r="L46" s="18">
        <f t="shared" ref="L46" si="128">K46+L45</f>
        <v>147</v>
      </c>
      <c r="M46" s="18">
        <f t="shared" ref="M46" si="129">L46+M45</f>
        <v>147</v>
      </c>
      <c r="N46" s="18">
        <f t="shared" ref="N46" si="130">M46+N45</f>
        <v>147</v>
      </c>
      <c r="O46" s="18">
        <f t="shared" ref="O46" si="131">N46+O45</f>
        <v>147</v>
      </c>
      <c r="P46" s="18">
        <f t="shared" ref="P46" si="132">O46+P45</f>
        <v>147</v>
      </c>
      <c r="Q46" s="18">
        <f t="shared" ref="Q46" si="133">P46+Q45</f>
        <v>147</v>
      </c>
      <c r="R46" s="18">
        <f t="shared" ref="R46" si="134">Q46+R45</f>
        <v>147</v>
      </c>
      <c r="S46" s="18">
        <f t="shared" ref="S46" si="135">R46+S45</f>
        <v>147</v>
      </c>
      <c r="T46" s="18">
        <f t="shared" ref="T46" si="136">S46+T45</f>
        <v>147</v>
      </c>
      <c r="U46" s="18">
        <f t="shared" ref="U46" si="137">T46+U45</f>
        <v>147</v>
      </c>
      <c r="V46" s="18">
        <f t="shared" ref="V46" si="138">U46+V45</f>
        <v>147</v>
      </c>
      <c r="W46" s="18">
        <f t="shared" ref="W46" si="139">V46+W45</f>
        <v>147</v>
      </c>
      <c r="X46" s="18">
        <f t="shared" ref="X46" si="140">W46+X45</f>
        <v>147</v>
      </c>
      <c r="Y46" s="18">
        <f t="shared" ref="Y46" si="141">X46+Y45</f>
        <v>147</v>
      </c>
      <c r="AA46" s="5"/>
    </row>
    <row r="47" spans="2:27" x14ac:dyDescent="0.25">
      <c r="C47" s="8" t="s">
        <v>37</v>
      </c>
      <c r="D47" s="9" t="s">
        <v>38</v>
      </c>
      <c r="E47" s="10">
        <f>E45*$D$7/1000</f>
        <v>0</v>
      </c>
      <c r="F47" s="10">
        <f>F45*$D$7/1000</f>
        <v>0.81599999999999995</v>
      </c>
      <c r="G47" s="10">
        <f t="shared" ref="G47:Y47" si="142">G45*$D$7/1000</f>
        <v>1.224</v>
      </c>
      <c r="H47" s="10">
        <f t="shared" si="142"/>
        <v>1.6319999999999999</v>
      </c>
      <c r="I47" s="10">
        <f t="shared" si="142"/>
        <v>2.04</v>
      </c>
      <c r="J47" s="10">
        <f t="shared" si="142"/>
        <v>0.81599999999999995</v>
      </c>
      <c r="K47" s="10">
        <f t="shared" si="142"/>
        <v>1.8360000000000001</v>
      </c>
      <c r="L47" s="10">
        <f t="shared" si="142"/>
        <v>1.6319999999999999</v>
      </c>
      <c r="M47" s="10">
        <f t="shared" si="142"/>
        <v>0</v>
      </c>
      <c r="N47" s="10">
        <f t="shared" si="142"/>
        <v>0</v>
      </c>
      <c r="O47" s="10">
        <f t="shared" si="142"/>
        <v>0</v>
      </c>
      <c r="P47" s="10">
        <f t="shared" si="142"/>
        <v>0</v>
      </c>
      <c r="Q47" s="10">
        <f t="shared" si="142"/>
        <v>0</v>
      </c>
      <c r="R47" s="10">
        <f t="shared" si="142"/>
        <v>0</v>
      </c>
      <c r="S47" s="10">
        <f t="shared" si="142"/>
        <v>0</v>
      </c>
      <c r="T47" s="10">
        <f t="shared" si="142"/>
        <v>0</v>
      </c>
      <c r="U47" s="10">
        <f t="shared" si="142"/>
        <v>0</v>
      </c>
      <c r="V47" s="10">
        <f t="shared" si="142"/>
        <v>0</v>
      </c>
      <c r="W47" s="10">
        <f t="shared" si="142"/>
        <v>0</v>
      </c>
      <c r="X47" s="10">
        <f t="shared" si="142"/>
        <v>0</v>
      </c>
      <c r="Y47" s="10">
        <f t="shared" si="142"/>
        <v>0</v>
      </c>
      <c r="AA47" s="10">
        <f>SUM(E47:Y47)</f>
        <v>9.9959999999999987</v>
      </c>
    </row>
    <row r="48" spans="2:27" x14ac:dyDescent="0.25">
      <c r="B48" s="14" t="s">
        <v>61</v>
      </c>
      <c r="C48" s="8" t="s">
        <v>32</v>
      </c>
      <c r="D48" s="9" t="s">
        <v>38</v>
      </c>
      <c r="E48" s="10">
        <f>E47</f>
        <v>0</v>
      </c>
      <c r="F48" s="10">
        <f>E48+F47</f>
        <v>0.81599999999999995</v>
      </c>
      <c r="G48" s="10">
        <f t="shared" ref="G48" si="143">F48+G47</f>
        <v>2.04</v>
      </c>
      <c r="H48" s="10">
        <f t="shared" ref="H48" si="144">G48+H47</f>
        <v>3.6719999999999997</v>
      </c>
      <c r="I48" s="10">
        <f t="shared" ref="I48" si="145">H48+I47</f>
        <v>5.7119999999999997</v>
      </c>
      <c r="J48" s="10">
        <f t="shared" ref="J48" si="146">I48+J47</f>
        <v>6.5279999999999996</v>
      </c>
      <c r="K48" s="10">
        <f t="shared" ref="K48" si="147">J48+K47</f>
        <v>8.363999999999999</v>
      </c>
      <c r="L48" s="10">
        <f t="shared" ref="L48" si="148">K48+L47</f>
        <v>9.9959999999999987</v>
      </c>
      <c r="M48" s="10">
        <f t="shared" ref="M48" si="149">L48+M47</f>
        <v>9.9959999999999987</v>
      </c>
      <c r="N48" s="10">
        <f t="shared" ref="N48" si="150">M48+N47</f>
        <v>9.9959999999999987</v>
      </c>
      <c r="O48" s="10">
        <f t="shared" ref="O48" si="151">N48+O47</f>
        <v>9.9959999999999987</v>
      </c>
      <c r="P48" s="10">
        <f t="shared" ref="P48" si="152">O48+P47</f>
        <v>9.9959999999999987</v>
      </c>
      <c r="Q48" s="10">
        <f t="shared" ref="Q48" si="153">P48+Q47</f>
        <v>9.9959999999999987</v>
      </c>
      <c r="R48" s="10">
        <f t="shared" ref="R48" si="154">Q48+R47</f>
        <v>9.9959999999999987</v>
      </c>
      <c r="S48" s="10">
        <f t="shared" ref="S48" si="155">R48+S47</f>
        <v>9.9959999999999987</v>
      </c>
      <c r="T48" s="10">
        <f t="shared" ref="T48" si="156">S48+T47</f>
        <v>9.9959999999999987</v>
      </c>
      <c r="U48" s="10">
        <f t="shared" ref="U48" si="157">T48+U47</f>
        <v>9.9959999999999987</v>
      </c>
      <c r="V48" s="10">
        <f t="shared" ref="V48" si="158">U48+V47</f>
        <v>9.9959999999999987</v>
      </c>
      <c r="W48" s="10">
        <f t="shared" ref="W48" si="159">V48+W47</f>
        <v>9.9959999999999987</v>
      </c>
      <c r="X48" s="10">
        <f t="shared" ref="X48" si="160">W48+X47</f>
        <v>9.9959999999999987</v>
      </c>
      <c r="Y48" s="10">
        <f t="shared" ref="Y48" si="161">X48+Y47</f>
        <v>9.9959999999999987</v>
      </c>
    </row>
    <row r="50" spans="2:27" x14ac:dyDescent="0.25">
      <c r="B50" s="4" t="s">
        <v>40</v>
      </c>
      <c r="C50" s="11" t="s">
        <v>47</v>
      </c>
      <c r="D50" s="11" t="s">
        <v>39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2:27" x14ac:dyDescent="0.25">
      <c r="B51" s="3"/>
      <c r="C51" s="11" t="s">
        <v>49</v>
      </c>
      <c r="D51" s="11" t="s">
        <v>39</v>
      </c>
      <c r="E51" s="19"/>
      <c r="F51" s="19">
        <v>12</v>
      </c>
      <c r="G51" s="19">
        <v>15</v>
      </c>
      <c r="H51" s="19">
        <v>15</v>
      </c>
      <c r="I51" s="19">
        <v>17</v>
      </c>
      <c r="J51" s="19">
        <v>4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2:27" x14ac:dyDescent="0.25">
      <c r="B52" s="3"/>
      <c r="C52" s="11" t="s">
        <v>50</v>
      </c>
      <c r="D52" s="11" t="s">
        <v>39</v>
      </c>
      <c r="E52" s="19"/>
      <c r="F52" s="19">
        <v>1</v>
      </c>
      <c r="G52" s="19">
        <v>3</v>
      </c>
      <c r="H52" s="19">
        <v>3</v>
      </c>
      <c r="I52" s="19">
        <v>1</v>
      </c>
      <c r="J52" s="19">
        <v>3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2:27" x14ac:dyDescent="0.25">
      <c r="B53" s="3"/>
      <c r="C53" s="11" t="s">
        <v>48</v>
      </c>
      <c r="D53" s="11" t="s">
        <v>39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2:27" x14ac:dyDescent="0.25">
      <c r="C54" s="11" t="s">
        <v>51</v>
      </c>
      <c r="D54" s="11" t="s">
        <v>39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62">SUM(E54:Y54)</f>
        <v>0</v>
      </c>
    </row>
    <row r="55" spans="2:27" x14ac:dyDescent="0.25">
      <c r="C55" s="11" t="s">
        <v>52</v>
      </c>
      <c r="D55" s="11" t="s">
        <v>39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62"/>
        <v>0</v>
      </c>
    </row>
    <row r="56" spans="2:27" x14ac:dyDescent="0.25">
      <c r="C56" s="7" t="s">
        <v>36</v>
      </c>
      <c r="D56" s="6"/>
      <c r="E56" s="20">
        <f>SUM(E50:E55)</f>
        <v>0</v>
      </c>
      <c r="F56" s="20">
        <f t="shared" ref="F56" si="163">SUM(F50:F55)</f>
        <v>13</v>
      </c>
      <c r="G56" s="20">
        <f t="shared" ref="G56" si="164">SUM(G50:G55)</f>
        <v>18</v>
      </c>
      <c r="H56" s="20">
        <f t="shared" ref="H56" si="165">SUM(H50:H55)</f>
        <v>18</v>
      </c>
      <c r="I56" s="20">
        <f t="shared" ref="I56" si="166">SUM(I50:I55)</f>
        <v>18</v>
      </c>
      <c r="J56" s="20">
        <f t="shared" ref="J56" si="167">SUM(J50:J55)</f>
        <v>7</v>
      </c>
      <c r="K56" s="20">
        <f t="shared" ref="K56" si="168">SUM(K50:K55)</f>
        <v>0</v>
      </c>
      <c r="L56" s="20">
        <f t="shared" ref="L56" si="169">SUM(L50:L55)</f>
        <v>0</v>
      </c>
      <c r="M56" s="20">
        <f t="shared" ref="M56" si="170">SUM(M50:M55)</f>
        <v>0</v>
      </c>
      <c r="N56" s="20">
        <f t="shared" ref="N56" si="171">SUM(N50:N55)</f>
        <v>0</v>
      </c>
      <c r="O56" s="20">
        <f t="shared" ref="O56" si="172">SUM(O50:O55)</f>
        <v>0</v>
      </c>
      <c r="P56" s="20">
        <f t="shared" ref="P56" si="173">SUM(P50:P55)</f>
        <v>0</v>
      </c>
      <c r="Q56" s="20">
        <f t="shared" ref="Q56" si="174">SUM(Q50:Q55)</f>
        <v>0</v>
      </c>
      <c r="R56" s="20">
        <f t="shared" ref="R56" si="175">SUM(R50:R55)</f>
        <v>0</v>
      </c>
      <c r="S56" s="20">
        <f t="shared" ref="S56" si="176">SUM(S50:S55)</f>
        <v>0</v>
      </c>
      <c r="T56" s="20">
        <f t="shared" ref="T56" si="177">SUM(T50:T55)</f>
        <v>0</v>
      </c>
      <c r="U56" s="20">
        <f t="shared" ref="U56" si="178">SUM(U50:U55)</f>
        <v>0</v>
      </c>
      <c r="V56" s="20">
        <f t="shared" ref="V56" si="179">SUM(V50:V55)</f>
        <v>0</v>
      </c>
      <c r="W56" s="20">
        <f t="shared" ref="W56" si="180">SUM(W50:W55)</f>
        <v>0</v>
      </c>
      <c r="X56" s="20">
        <f t="shared" ref="X56" si="181">SUM(X50:X55)</f>
        <v>0</v>
      </c>
      <c r="Y56" s="20">
        <f t="shared" ref="Y56" si="182">SUM(Y50:Y55)</f>
        <v>0</v>
      </c>
      <c r="AA56" s="20">
        <f t="shared" si="162"/>
        <v>74</v>
      </c>
    </row>
    <row r="57" spans="2:27" x14ac:dyDescent="0.25">
      <c r="C57" s="7" t="s">
        <v>2</v>
      </c>
      <c r="D57" s="6"/>
      <c r="E57" s="18">
        <f>E55</f>
        <v>0</v>
      </c>
      <c r="F57" s="18">
        <f>E57+F56</f>
        <v>13</v>
      </c>
      <c r="G57" s="18">
        <f t="shared" ref="G57" si="183">F57+G56</f>
        <v>31</v>
      </c>
      <c r="H57" s="18">
        <f t="shared" ref="H57" si="184">G57+H56</f>
        <v>49</v>
      </c>
      <c r="I57" s="18">
        <f t="shared" ref="I57" si="185">H57+I56</f>
        <v>67</v>
      </c>
      <c r="J57" s="18">
        <f t="shared" ref="J57" si="186">I57+J56</f>
        <v>74</v>
      </c>
      <c r="K57" s="18">
        <f t="shared" ref="K57" si="187">J57+K56</f>
        <v>74</v>
      </c>
      <c r="L57" s="18">
        <f t="shared" ref="L57" si="188">K57+L56</f>
        <v>74</v>
      </c>
      <c r="M57" s="18">
        <f t="shared" ref="M57" si="189">L57+M56</f>
        <v>74</v>
      </c>
      <c r="N57" s="18">
        <f t="shared" ref="N57" si="190">M57+N56</f>
        <v>74</v>
      </c>
      <c r="O57" s="18">
        <f t="shared" ref="O57" si="191">N57+O56</f>
        <v>74</v>
      </c>
      <c r="P57" s="18">
        <f t="shared" ref="P57" si="192">O57+P56</f>
        <v>74</v>
      </c>
      <c r="Q57" s="18">
        <f t="shared" ref="Q57" si="193">P57+Q56</f>
        <v>74</v>
      </c>
      <c r="R57" s="18">
        <f t="shared" ref="R57" si="194">Q57+R56</f>
        <v>74</v>
      </c>
      <c r="S57" s="18">
        <f t="shared" ref="S57" si="195">R57+S56</f>
        <v>74</v>
      </c>
      <c r="T57" s="18">
        <f t="shared" ref="T57" si="196">S57+T56</f>
        <v>74</v>
      </c>
      <c r="U57" s="18">
        <f t="shared" ref="U57" si="197">T57+U56</f>
        <v>74</v>
      </c>
      <c r="V57" s="18">
        <f t="shared" ref="V57" si="198">U57+V56</f>
        <v>74</v>
      </c>
      <c r="W57" s="18">
        <f t="shared" ref="W57" si="199">V57+W56</f>
        <v>74</v>
      </c>
      <c r="X57" s="18">
        <f t="shared" ref="X57" si="200">W57+X56</f>
        <v>74</v>
      </c>
      <c r="Y57" s="18">
        <f t="shared" ref="Y57" si="201">X57+Y56</f>
        <v>74</v>
      </c>
      <c r="AA57" s="5"/>
    </row>
    <row r="58" spans="2:27" x14ac:dyDescent="0.25">
      <c r="C58" s="8" t="s">
        <v>37</v>
      </c>
      <c r="D58" s="9" t="s">
        <v>38</v>
      </c>
      <c r="E58" s="10">
        <f>E56*$D$7/1000</f>
        <v>0</v>
      </c>
      <c r="F58" s="10">
        <f>F56*$D$7/1000</f>
        <v>0.88400000000000001</v>
      </c>
      <c r="G58" s="10">
        <f t="shared" ref="G58:Y58" si="202">G56*$D$7/1000</f>
        <v>1.224</v>
      </c>
      <c r="H58" s="10">
        <f t="shared" si="202"/>
        <v>1.224</v>
      </c>
      <c r="I58" s="10">
        <f t="shared" si="202"/>
        <v>1.224</v>
      </c>
      <c r="J58" s="10">
        <f t="shared" si="202"/>
        <v>0.47599999999999998</v>
      </c>
      <c r="K58" s="10">
        <f t="shared" si="202"/>
        <v>0</v>
      </c>
      <c r="L58" s="10">
        <f t="shared" si="202"/>
        <v>0</v>
      </c>
      <c r="M58" s="10">
        <f t="shared" si="202"/>
        <v>0</v>
      </c>
      <c r="N58" s="10">
        <f t="shared" si="202"/>
        <v>0</v>
      </c>
      <c r="O58" s="10">
        <f t="shared" si="202"/>
        <v>0</v>
      </c>
      <c r="P58" s="10">
        <f t="shared" si="202"/>
        <v>0</v>
      </c>
      <c r="Q58" s="10">
        <f t="shared" si="202"/>
        <v>0</v>
      </c>
      <c r="R58" s="10">
        <f t="shared" si="202"/>
        <v>0</v>
      </c>
      <c r="S58" s="10">
        <f t="shared" si="202"/>
        <v>0</v>
      </c>
      <c r="T58" s="10">
        <f t="shared" si="202"/>
        <v>0</v>
      </c>
      <c r="U58" s="10">
        <f t="shared" si="202"/>
        <v>0</v>
      </c>
      <c r="V58" s="10">
        <f t="shared" si="202"/>
        <v>0</v>
      </c>
      <c r="W58" s="10">
        <f t="shared" si="202"/>
        <v>0</v>
      </c>
      <c r="X58" s="10">
        <f t="shared" si="202"/>
        <v>0</v>
      </c>
      <c r="Y58" s="10">
        <f t="shared" si="202"/>
        <v>0</v>
      </c>
      <c r="AA58" s="10">
        <f>SUM(E58:Y58)</f>
        <v>5.032</v>
      </c>
    </row>
    <row r="59" spans="2:27" x14ac:dyDescent="0.25">
      <c r="B59" s="14" t="s">
        <v>62</v>
      </c>
      <c r="C59" s="8" t="s">
        <v>32</v>
      </c>
      <c r="D59" s="9" t="s">
        <v>38</v>
      </c>
      <c r="E59" s="10">
        <f>E58</f>
        <v>0</v>
      </c>
      <c r="F59" s="10">
        <f>E59+F58</f>
        <v>0.88400000000000001</v>
      </c>
      <c r="G59" s="10">
        <f t="shared" ref="G59" si="203">F59+G58</f>
        <v>2.1080000000000001</v>
      </c>
      <c r="H59" s="10">
        <f t="shared" ref="H59" si="204">G59+H58</f>
        <v>3.3319999999999999</v>
      </c>
      <c r="I59" s="10">
        <f t="shared" ref="I59" si="205">H59+I58</f>
        <v>4.556</v>
      </c>
      <c r="J59" s="10">
        <f t="shared" ref="J59" si="206">I59+J58</f>
        <v>5.032</v>
      </c>
      <c r="K59" s="10">
        <f t="shared" ref="K59" si="207">J59+K58</f>
        <v>5.032</v>
      </c>
      <c r="L59" s="10">
        <f t="shared" ref="L59" si="208">K59+L58</f>
        <v>5.032</v>
      </c>
      <c r="M59" s="10">
        <f t="shared" ref="M59" si="209">L59+M58</f>
        <v>5.032</v>
      </c>
      <c r="N59" s="10">
        <f t="shared" ref="N59" si="210">M59+N58</f>
        <v>5.032</v>
      </c>
      <c r="O59" s="10">
        <f t="shared" ref="O59" si="211">N59+O58</f>
        <v>5.032</v>
      </c>
      <c r="P59" s="10">
        <f t="shared" ref="P59" si="212">O59+P58</f>
        <v>5.032</v>
      </c>
      <c r="Q59" s="10">
        <f t="shared" ref="Q59" si="213">P59+Q58</f>
        <v>5.032</v>
      </c>
      <c r="R59" s="10">
        <f t="shared" ref="R59" si="214">Q59+R58</f>
        <v>5.032</v>
      </c>
      <c r="S59" s="10">
        <f t="shared" ref="S59" si="215">R59+S58</f>
        <v>5.032</v>
      </c>
      <c r="T59" s="10">
        <f t="shared" ref="T59" si="216">S59+T58</f>
        <v>5.032</v>
      </c>
      <c r="U59" s="10">
        <f t="shared" ref="U59" si="217">T59+U58</f>
        <v>5.032</v>
      </c>
      <c r="V59" s="10">
        <f t="shared" ref="V59" si="218">U59+V58</f>
        <v>5.032</v>
      </c>
      <c r="W59" s="10">
        <f t="shared" ref="W59" si="219">V59+W58</f>
        <v>5.032</v>
      </c>
      <c r="X59" s="10">
        <f t="shared" ref="X59" si="220">W59+X58</f>
        <v>5.032</v>
      </c>
      <c r="Y59" s="10">
        <f t="shared" ref="Y59" si="221">X59+Y58</f>
        <v>5.032</v>
      </c>
    </row>
    <row r="61" spans="2:27" x14ac:dyDescent="0.25">
      <c r="C61" s="3" t="s">
        <v>56</v>
      </c>
      <c r="D61" s="3"/>
    </row>
    <row r="62" spans="2:27" x14ac:dyDescent="0.25">
      <c r="B62" s="4" t="s">
        <v>0</v>
      </c>
      <c r="C62" s="6" t="s">
        <v>36</v>
      </c>
      <c r="D62" s="6"/>
      <c r="E62" s="17"/>
      <c r="F62" s="17"/>
      <c r="G62" s="17">
        <v>12</v>
      </c>
      <c r="H62" s="17">
        <v>25</v>
      </c>
      <c r="I62" s="17">
        <v>8</v>
      </c>
      <c r="J62" s="17"/>
      <c r="K62" s="17"/>
      <c r="L62" s="17">
        <v>28</v>
      </c>
      <c r="M62" s="17">
        <v>28</v>
      </c>
      <c r="N62" s="17">
        <v>32</v>
      </c>
      <c r="O62" s="17">
        <v>32</v>
      </c>
      <c r="P62" s="17">
        <v>50</v>
      </c>
      <c r="Q62" s="17">
        <v>54</v>
      </c>
      <c r="R62" s="17">
        <v>54</v>
      </c>
      <c r="S62" s="17">
        <v>54</v>
      </c>
      <c r="T62" s="17">
        <v>32</v>
      </c>
      <c r="U62" s="17">
        <v>30</v>
      </c>
      <c r="V62" s="17">
        <v>16</v>
      </c>
      <c r="W62" s="17">
        <v>16</v>
      </c>
      <c r="X62" s="17">
        <v>12</v>
      </c>
      <c r="Y62" s="17">
        <v>12</v>
      </c>
      <c r="AA62" s="20">
        <f>SUM(E62:Y62)</f>
        <v>495</v>
      </c>
    </row>
    <row r="63" spans="2:27" x14ac:dyDescent="0.25">
      <c r="C63" s="7" t="s">
        <v>2</v>
      </c>
      <c r="D63" s="6"/>
      <c r="E63" s="18">
        <f>E62</f>
        <v>0</v>
      </c>
      <c r="F63" s="18">
        <f>E63+F62</f>
        <v>0</v>
      </c>
      <c r="G63" s="18">
        <f>F63+G62</f>
        <v>12</v>
      </c>
      <c r="H63" s="18">
        <f t="shared" ref="H63" si="222">G63+H62</f>
        <v>37</v>
      </c>
      <c r="I63" s="18">
        <f t="shared" ref="I63" si="223">H63+I62</f>
        <v>45</v>
      </c>
      <c r="J63" s="18">
        <f t="shared" ref="J63" si="224">I63+J62</f>
        <v>45</v>
      </c>
      <c r="K63" s="18">
        <f t="shared" ref="K63" si="225">J63+K62</f>
        <v>45</v>
      </c>
      <c r="L63" s="18">
        <f t="shared" ref="L63" si="226">K63+L62</f>
        <v>73</v>
      </c>
      <c r="M63" s="18">
        <f t="shared" ref="M63" si="227">L63+M62</f>
        <v>101</v>
      </c>
      <c r="N63" s="18">
        <f t="shared" ref="N63" si="228">M63+N62</f>
        <v>133</v>
      </c>
      <c r="O63" s="18">
        <f t="shared" ref="O63" si="229">N63+O62</f>
        <v>165</v>
      </c>
      <c r="P63" s="18">
        <f t="shared" ref="P63" si="230">O63+P62</f>
        <v>215</v>
      </c>
      <c r="Q63" s="18">
        <f t="shared" ref="Q63" si="231">P63+Q62</f>
        <v>269</v>
      </c>
      <c r="R63" s="18">
        <f t="shared" ref="R63" si="232">Q63+R62</f>
        <v>323</v>
      </c>
      <c r="S63" s="18">
        <f t="shared" ref="S63" si="233">R63+S62</f>
        <v>377</v>
      </c>
      <c r="T63" s="18">
        <f t="shared" ref="T63" si="234">S63+T62</f>
        <v>409</v>
      </c>
      <c r="U63" s="18">
        <f t="shared" ref="U63" si="235">T63+U62</f>
        <v>439</v>
      </c>
      <c r="V63" s="18">
        <f t="shared" ref="V63" si="236">U63+V62</f>
        <v>455</v>
      </c>
      <c r="W63" s="18">
        <f t="shared" ref="W63" si="237">V63+W62</f>
        <v>471</v>
      </c>
      <c r="X63" s="18">
        <f t="shared" ref="X63" si="238">W63+X62</f>
        <v>483</v>
      </c>
      <c r="Y63" s="18">
        <f t="shared" ref="Y63" si="239">X63+Y62</f>
        <v>495</v>
      </c>
      <c r="AA63" s="5"/>
    </row>
    <row r="64" spans="2:27" x14ac:dyDescent="0.25">
      <c r="C64" s="8" t="s">
        <v>37</v>
      </c>
      <c r="D64" s="9" t="s">
        <v>38</v>
      </c>
      <c r="E64" s="10">
        <f>E62*$D$7/1000</f>
        <v>0</v>
      </c>
      <c r="F64" s="10">
        <f>F62*$D$7/1000</f>
        <v>0</v>
      </c>
      <c r="G64" s="10">
        <f t="shared" ref="G64:Y64" si="240">G62*$D$7/1000</f>
        <v>0.81599999999999995</v>
      </c>
      <c r="H64" s="10">
        <f t="shared" si="240"/>
        <v>1.7</v>
      </c>
      <c r="I64" s="10">
        <f t="shared" si="240"/>
        <v>0.54400000000000004</v>
      </c>
      <c r="J64" s="10">
        <f t="shared" si="240"/>
        <v>0</v>
      </c>
      <c r="K64" s="10">
        <f t="shared" si="240"/>
        <v>0</v>
      </c>
      <c r="L64" s="10">
        <f t="shared" si="240"/>
        <v>1.9039999999999999</v>
      </c>
      <c r="M64" s="10">
        <f t="shared" si="240"/>
        <v>1.9039999999999999</v>
      </c>
      <c r="N64" s="10">
        <f t="shared" si="240"/>
        <v>2.1760000000000002</v>
      </c>
      <c r="O64" s="10">
        <f t="shared" si="240"/>
        <v>2.1760000000000002</v>
      </c>
      <c r="P64" s="10">
        <f t="shared" si="240"/>
        <v>3.4</v>
      </c>
      <c r="Q64" s="10">
        <f t="shared" si="240"/>
        <v>3.6720000000000002</v>
      </c>
      <c r="R64" s="10">
        <f t="shared" si="240"/>
        <v>3.6720000000000002</v>
      </c>
      <c r="S64" s="10">
        <f t="shared" si="240"/>
        <v>3.6720000000000002</v>
      </c>
      <c r="T64" s="10">
        <f t="shared" si="240"/>
        <v>2.1760000000000002</v>
      </c>
      <c r="U64" s="10">
        <f t="shared" si="240"/>
        <v>2.04</v>
      </c>
      <c r="V64" s="10">
        <f t="shared" si="240"/>
        <v>1.0880000000000001</v>
      </c>
      <c r="W64" s="10">
        <f t="shared" si="240"/>
        <v>1.0880000000000001</v>
      </c>
      <c r="X64" s="10">
        <f t="shared" si="240"/>
        <v>0.81599999999999995</v>
      </c>
      <c r="Y64" s="10">
        <f t="shared" si="240"/>
        <v>0.81599999999999995</v>
      </c>
      <c r="AA64" s="10">
        <f>SUM(E64:Y64)</f>
        <v>33.660000000000011</v>
      </c>
    </row>
    <row r="65" spans="2:27" x14ac:dyDescent="0.25">
      <c r="B65" s="14" t="s">
        <v>63</v>
      </c>
      <c r="C65" s="8" t="s">
        <v>32</v>
      </c>
      <c r="D65" s="9" t="s">
        <v>38</v>
      </c>
      <c r="E65" s="10">
        <f>E64</f>
        <v>0</v>
      </c>
      <c r="F65" s="10">
        <f>E65+F64</f>
        <v>0</v>
      </c>
      <c r="G65" s="10">
        <f t="shared" ref="G65" si="241">F65+G64</f>
        <v>0.81599999999999995</v>
      </c>
      <c r="H65" s="10">
        <f t="shared" ref="H65" si="242">G65+H64</f>
        <v>2.516</v>
      </c>
      <c r="I65" s="10">
        <f t="shared" ref="I65" si="243">H65+I64</f>
        <v>3.06</v>
      </c>
      <c r="J65" s="10">
        <f t="shared" ref="J65" si="244">I65+J64</f>
        <v>3.06</v>
      </c>
      <c r="K65" s="10">
        <f t="shared" ref="K65" si="245">J65+K64</f>
        <v>3.06</v>
      </c>
      <c r="L65" s="10">
        <f t="shared" ref="L65" si="246">K65+L64</f>
        <v>4.9640000000000004</v>
      </c>
      <c r="M65" s="10">
        <f t="shared" ref="M65" si="247">L65+M64</f>
        <v>6.8680000000000003</v>
      </c>
      <c r="N65" s="10">
        <f t="shared" ref="N65" si="248">M65+N64</f>
        <v>9.0440000000000005</v>
      </c>
      <c r="O65" s="10">
        <f t="shared" ref="O65" si="249">N65+O64</f>
        <v>11.22</v>
      </c>
      <c r="P65" s="10">
        <f t="shared" ref="P65" si="250">O65+P64</f>
        <v>14.620000000000001</v>
      </c>
      <c r="Q65" s="10">
        <f t="shared" ref="Q65" si="251">P65+Q64</f>
        <v>18.292000000000002</v>
      </c>
      <c r="R65" s="10">
        <f t="shared" ref="R65" si="252">Q65+R64</f>
        <v>21.964000000000002</v>
      </c>
      <c r="S65" s="10">
        <f t="shared" ref="S65" si="253">R65+S64</f>
        <v>25.636000000000003</v>
      </c>
      <c r="T65" s="10">
        <f t="shared" ref="T65" si="254">S65+T64</f>
        <v>27.812000000000005</v>
      </c>
      <c r="U65" s="10">
        <f t="shared" ref="U65" si="255">T65+U64</f>
        <v>29.852000000000004</v>
      </c>
      <c r="V65" s="10">
        <f t="shared" ref="V65" si="256">U65+V64</f>
        <v>30.940000000000005</v>
      </c>
      <c r="W65" s="10">
        <f t="shared" ref="W65" si="257">V65+W64</f>
        <v>32.028000000000006</v>
      </c>
      <c r="X65" s="10">
        <f t="shared" ref="X65" si="258">W65+X64</f>
        <v>32.844000000000008</v>
      </c>
      <c r="Y65" s="10">
        <f t="shared" ref="Y65" si="259">X65+Y64</f>
        <v>33.660000000000011</v>
      </c>
    </row>
    <row r="67" spans="2:27" x14ac:dyDescent="0.25">
      <c r="B67" s="4" t="s">
        <v>40</v>
      </c>
      <c r="C67" s="11" t="s">
        <v>47</v>
      </c>
      <c r="D67" s="11" t="s">
        <v>39</v>
      </c>
      <c r="E67" s="19"/>
      <c r="F67" s="19"/>
      <c r="G67" s="19"/>
      <c r="H67" s="19"/>
      <c r="I67" s="19"/>
      <c r="J67" s="19"/>
      <c r="K67" s="19"/>
      <c r="L67" s="19">
        <v>2</v>
      </c>
      <c r="M67" s="19">
        <v>2</v>
      </c>
      <c r="N67" s="19">
        <v>1</v>
      </c>
      <c r="O67" s="19">
        <v>3</v>
      </c>
      <c r="P67" s="19">
        <v>9</v>
      </c>
      <c r="Q67" s="19">
        <v>9</v>
      </c>
      <c r="R67" s="19">
        <v>10</v>
      </c>
      <c r="S67" s="19">
        <v>10</v>
      </c>
      <c r="T67" s="19">
        <v>9</v>
      </c>
      <c r="U67" s="19">
        <v>2</v>
      </c>
      <c r="V67" s="19">
        <v>2</v>
      </c>
      <c r="W67" s="19"/>
      <c r="X67" s="19">
        <v>2</v>
      </c>
      <c r="Y67" s="19"/>
      <c r="AA67" s="22">
        <f>SUM(E67:Y67)</f>
        <v>61</v>
      </c>
    </row>
    <row r="68" spans="2:27" x14ac:dyDescent="0.25">
      <c r="B68" s="3"/>
      <c r="C68" s="11" t="s">
        <v>49</v>
      </c>
      <c r="D68" s="11" t="s">
        <v>39</v>
      </c>
      <c r="E68" s="19"/>
      <c r="F68" s="19"/>
      <c r="G68" s="19">
        <v>5</v>
      </c>
      <c r="H68" s="19">
        <v>8</v>
      </c>
      <c r="I68" s="19"/>
      <c r="J68" s="19">
        <v>4</v>
      </c>
      <c r="K68" s="19"/>
      <c r="L68" s="19">
        <v>4</v>
      </c>
      <c r="M68" s="19">
        <v>10</v>
      </c>
      <c r="N68" s="19">
        <v>12</v>
      </c>
      <c r="O68" s="19">
        <v>10</v>
      </c>
      <c r="P68" s="19">
        <v>14</v>
      </c>
      <c r="Q68" s="19">
        <v>11</v>
      </c>
      <c r="R68" s="19">
        <v>12</v>
      </c>
      <c r="S68" s="19">
        <v>15</v>
      </c>
      <c r="T68" s="19">
        <v>10</v>
      </c>
      <c r="U68" s="19">
        <v>10</v>
      </c>
      <c r="V68" s="19">
        <v>10</v>
      </c>
      <c r="W68" s="19">
        <v>10</v>
      </c>
      <c r="X68" s="19">
        <v>15</v>
      </c>
      <c r="Y68" s="19">
        <v>5</v>
      </c>
      <c r="AA68" s="22"/>
    </row>
    <row r="69" spans="2:27" x14ac:dyDescent="0.25">
      <c r="B69" s="3"/>
      <c r="C69" s="11" t="s">
        <v>50</v>
      </c>
      <c r="D69" s="11" t="s">
        <v>39</v>
      </c>
      <c r="E69" s="19"/>
      <c r="F69" s="19"/>
      <c r="G69" s="19"/>
      <c r="H69" s="19">
        <v>3</v>
      </c>
      <c r="I69" s="19"/>
      <c r="J69" s="19"/>
      <c r="K69" s="19">
        <v>2</v>
      </c>
      <c r="L69" s="19">
        <v>6</v>
      </c>
      <c r="M69" s="19">
        <v>8</v>
      </c>
      <c r="N69" s="19">
        <v>7</v>
      </c>
      <c r="O69" s="19">
        <v>7</v>
      </c>
      <c r="P69" s="19">
        <v>9</v>
      </c>
      <c r="Q69" s="19">
        <v>9</v>
      </c>
      <c r="R69" s="19">
        <v>9</v>
      </c>
      <c r="S69" s="19">
        <v>9</v>
      </c>
      <c r="T69" s="19">
        <v>1</v>
      </c>
      <c r="U69" s="19">
        <v>5</v>
      </c>
      <c r="V69" s="19">
        <v>8</v>
      </c>
      <c r="W69" s="19">
        <v>5</v>
      </c>
      <c r="X69" s="19">
        <v>5</v>
      </c>
      <c r="Y69" s="19"/>
      <c r="AA69" s="22"/>
    </row>
    <row r="70" spans="2:27" x14ac:dyDescent="0.25">
      <c r="B70" s="3"/>
      <c r="C70" s="11" t="s">
        <v>48</v>
      </c>
      <c r="D70" s="11" t="s">
        <v>39</v>
      </c>
      <c r="E70" s="19"/>
      <c r="F70" s="19"/>
      <c r="G70" s="19"/>
      <c r="H70" s="19"/>
      <c r="I70" s="19"/>
      <c r="J70" s="19"/>
      <c r="K70" s="19"/>
      <c r="L70" s="19">
        <v>2</v>
      </c>
      <c r="M70" s="19">
        <v>2</v>
      </c>
      <c r="N70" s="19">
        <v>2</v>
      </c>
      <c r="O70" s="19">
        <v>2</v>
      </c>
      <c r="P70" s="19">
        <v>9</v>
      </c>
      <c r="Q70" s="19">
        <v>9</v>
      </c>
      <c r="R70" s="19">
        <v>9</v>
      </c>
      <c r="S70" s="19">
        <v>12</v>
      </c>
      <c r="T70" s="19">
        <v>9</v>
      </c>
      <c r="U70" s="19">
        <v>3</v>
      </c>
      <c r="V70" s="19">
        <v>5</v>
      </c>
      <c r="W70" s="19">
        <v>2</v>
      </c>
      <c r="X70" s="19">
        <v>2</v>
      </c>
      <c r="Y70" s="19"/>
      <c r="AA70" s="22"/>
    </row>
    <row r="71" spans="2:27" x14ac:dyDescent="0.25">
      <c r="C71" s="11" t="s">
        <v>51</v>
      </c>
      <c r="D71" s="11" t="s">
        <v>39</v>
      </c>
      <c r="E71" s="19"/>
      <c r="F71" s="19"/>
      <c r="G71" s="19"/>
      <c r="H71" s="19"/>
      <c r="I71" s="19"/>
      <c r="J71" s="19"/>
      <c r="K71" s="19"/>
      <c r="L71" s="19">
        <v>3</v>
      </c>
      <c r="M71" s="19">
        <v>3</v>
      </c>
      <c r="N71" s="19">
        <v>4</v>
      </c>
      <c r="O71" s="19">
        <v>4</v>
      </c>
      <c r="P71" s="19">
        <v>9</v>
      </c>
      <c r="Q71" s="19">
        <v>9</v>
      </c>
      <c r="R71" s="19">
        <v>9</v>
      </c>
      <c r="S71" s="19">
        <v>9</v>
      </c>
      <c r="T71" s="19">
        <v>1</v>
      </c>
      <c r="U71" s="19">
        <v>3</v>
      </c>
      <c r="V71" s="19">
        <v>5</v>
      </c>
      <c r="W71" s="19">
        <v>8</v>
      </c>
      <c r="X71" s="19">
        <v>5</v>
      </c>
      <c r="Y71" s="19"/>
      <c r="AA71" s="22">
        <f t="shared" ref="AA71:AA73" si="260">SUM(E71:Y71)</f>
        <v>72</v>
      </c>
    </row>
    <row r="72" spans="2:27" x14ac:dyDescent="0.25">
      <c r="C72" s="11" t="s">
        <v>52</v>
      </c>
      <c r="D72" s="11" t="s">
        <v>39</v>
      </c>
      <c r="E72" s="19"/>
      <c r="F72" s="19"/>
      <c r="G72" s="19"/>
      <c r="H72" s="19"/>
      <c r="I72" s="19"/>
      <c r="J72" s="19"/>
      <c r="K72" s="19"/>
      <c r="L72" s="19">
        <v>2</v>
      </c>
      <c r="M72" s="19">
        <v>3</v>
      </c>
      <c r="N72" s="19">
        <v>1</v>
      </c>
      <c r="O72" s="19">
        <v>1</v>
      </c>
      <c r="P72" s="19">
        <v>9</v>
      </c>
      <c r="Q72" s="19">
        <v>9</v>
      </c>
      <c r="R72" s="19">
        <v>9</v>
      </c>
      <c r="S72" s="19">
        <v>9</v>
      </c>
      <c r="T72" s="19">
        <v>9</v>
      </c>
      <c r="U72" s="19">
        <v>3</v>
      </c>
      <c r="V72" s="19"/>
      <c r="W72" s="19">
        <v>1</v>
      </c>
      <c r="X72" s="19">
        <v>1</v>
      </c>
      <c r="Y72" s="19"/>
      <c r="AA72" s="22">
        <f t="shared" si="260"/>
        <v>57</v>
      </c>
    </row>
    <row r="73" spans="2:27" x14ac:dyDescent="0.25">
      <c r="C73" s="7" t="s">
        <v>36</v>
      </c>
      <c r="D73" s="6"/>
      <c r="E73" s="20">
        <f>SUM(E67:E72)</f>
        <v>0</v>
      </c>
      <c r="F73" s="20">
        <f t="shared" ref="F73" si="261">SUM(F67:F72)</f>
        <v>0</v>
      </c>
      <c r="G73" s="20">
        <f t="shared" ref="G73" si="262">SUM(G67:G72)</f>
        <v>5</v>
      </c>
      <c r="H73" s="20">
        <f t="shared" ref="H73" si="263">SUM(H67:H72)</f>
        <v>11</v>
      </c>
      <c r="I73" s="20">
        <f t="shared" ref="I73" si="264">SUM(I67:I72)</f>
        <v>0</v>
      </c>
      <c r="J73" s="20">
        <f t="shared" ref="J73" si="265">SUM(J67:J72)</f>
        <v>4</v>
      </c>
      <c r="K73" s="20">
        <f t="shared" ref="K73" si="266">SUM(K67:K72)</f>
        <v>2</v>
      </c>
      <c r="L73" s="20">
        <f t="shared" ref="L73" si="267">SUM(L67:L72)</f>
        <v>19</v>
      </c>
      <c r="M73" s="20">
        <f t="shared" ref="M73" si="268">SUM(M67:M72)</f>
        <v>28</v>
      </c>
      <c r="N73" s="20">
        <f t="shared" ref="N73" si="269">SUM(N67:N72)</f>
        <v>27</v>
      </c>
      <c r="O73" s="20">
        <f t="shared" ref="O73" si="270">SUM(O67:O72)</f>
        <v>27</v>
      </c>
      <c r="P73" s="20">
        <f t="shared" ref="P73" si="271">SUM(P67:P72)</f>
        <v>59</v>
      </c>
      <c r="Q73" s="20">
        <f t="shared" ref="Q73" si="272">SUM(Q67:Q72)</f>
        <v>56</v>
      </c>
      <c r="R73" s="20">
        <f t="shared" ref="R73" si="273">SUM(R67:R72)</f>
        <v>58</v>
      </c>
      <c r="S73" s="20">
        <f t="shared" ref="S73" si="274">SUM(S67:S72)</f>
        <v>64</v>
      </c>
      <c r="T73" s="20">
        <f t="shared" ref="T73" si="275">SUM(T67:T72)</f>
        <v>39</v>
      </c>
      <c r="U73" s="20">
        <f t="shared" ref="U73" si="276">SUM(U67:U72)</f>
        <v>26</v>
      </c>
      <c r="V73" s="20">
        <f t="shared" ref="V73" si="277">SUM(V67:V72)</f>
        <v>30</v>
      </c>
      <c r="W73" s="20">
        <f t="shared" ref="W73" si="278">SUM(W67:W72)</f>
        <v>26</v>
      </c>
      <c r="X73" s="20">
        <f t="shared" ref="X73" si="279">SUM(X67:X72)</f>
        <v>30</v>
      </c>
      <c r="Y73" s="20">
        <f t="shared" ref="Y73" si="280">SUM(Y67:Y72)</f>
        <v>5</v>
      </c>
      <c r="AA73" s="20">
        <f t="shared" si="260"/>
        <v>516</v>
      </c>
    </row>
    <row r="74" spans="2:27" x14ac:dyDescent="0.25">
      <c r="C74" s="7" t="s">
        <v>2</v>
      </c>
      <c r="D74" s="6"/>
      <c r="E74" s="18">
        <f>E72</f>
        <v>0</v>
      </c>
      <c r="F74" s="18">
        <f>E74+F73</f>
        <v>0</v>
      </c>
      <c r="G74" s="18">
        <f t="shared" ref="G74" si="281">F74+G73</f>
        <v>5</v>
      </c>
      <c r="H74" s="18">
        <f t="shared" ref="H74" si="282">G74+H73</f>
        <v>16</v>
      </c>
      <c r="I74" s="18">
        <f t="shared" ref="I74" si="283">H74+I73</f>
        <v>16</v>
      </c>
      <c r="J74" s="18">
        <f t="shared" ref="J74" si="284">I74+J73</f>
        <v>20</v>
      </c>
      <c r="K74" s="18">
        <f t="shared" ref="K74" si="285">J74+K73</f>
        <v>22</v>
      </c>
      <c r="L74" s="18">
        <f t="shared" ref="L74" si="286">K74+L73</f>
        <v>41</v>
      </c>
      <c r="M74" s="18">
        <f t="shared" ref="M74" si="287">L74+M73</f>
        <v>69</v>
      </c>
      <c r="N74" s="18">
        <f t="shared" ref="N74" si="288">M74+N73</f>
        <v>96</v>
      </c>
      <c r="O74" s="18">
        <f t="shared" ref="O74" si="289">N74+O73</f>
        <v>123</v>
      </c>
      <c r="P74" s="18">
        <f t="shared" ref="P74" si="290">O74+P73</f>
        <v>182</v>
      </c>
      <c r="Q74" s="18">
        <f t="shared" ref="Q74" si="291">P74+Q73</f>
        <v>238</v>
      </c>
      <c r="R74" s="18">
        <f t="shared" ref="R74" si="292">Q74+R73</f>
        <v>296</v>
      </c>
      <c r="S74" s="18">
        <f t="shared" ref="S74" si="293">R74+S73</f>
        <v>360</v>
      </c>
      <c r="T74" s="18">
        <f t="shared" ref="T74" si="294">S74+T73</f>
        <v>399</v>
      </c>
      <c r="U74" s="18">
        <f t="shared" ref="U74" si="295">T74+U73</f>
        <v>425</v>
      </c>
      <c r="V74" s="18">
        <f t="shared" ref="V74" si="296">U74+V73</f>
        <v>455</v>
      </c>
      <c r="W74" s="18">
        <f t="shared" ref="W74" si="297">V74+W73</f>
        <v>481</v>
      </c>
      <c r="X74" s="18">
        <f t="shared" ref="X74" si="298">W74+X73</f>
        <v>511</v>
      </c>
      <c r="Y74" s="18">
        <f t="shared" ref="Y74" si="299">X74+Y73</f>
        <v>516</v>
      </c>
      <c r="AA74" s="5"/>
    </row>
    <row r="75" spans="2:27" x14ac:dyDescent="0.25">
      <c r="C75" s="8" t="s">
        <v>37</v>
      </c>
      <c r="D75" s="9" t="s">
        <v>38</v>
      </c>
      <c r="E75" s="10">
        <f>E73*$D$7/1000</f>
        <v>0</v>
      </c>
      <c r="F75" s="10">
        <f>F73*$D$7/1000</f>
        <v>0</v>
      </c>
      <c r="G75" s="10">
        <f t="shared" ref="G75:Y75" si="300">G73*$D$7/1000</f>
        <v>0.34</v>
      </c>
      <c r="H75" s="10">
        <f t="shared" si="300"/>
        <v>0.748</v>
      </c>
      <c r="I75" s="10">
        <f t="shared" si="300"/>
        <v>0</v>
      </c>
      <c r="J75" s="10">
        <f t="shared" si="300"/>
        <v>0.27200000000000002</v>
      </c>
      <c r="K75" s="10">
        <f t="shared" si="300"/>
        <v>0.13600000000000001</v>
      </c>
      <c r="L75" s="10">
        <f t="shared" si="300"/>
        <v>1.292</v>
      </c>
      <c r="M75" s="10">
        <f t="shared" si="300"/>
        <v>1.9039999999999999</v>
      </c>
      <c r="N75" s="10">
        <f t="shared" si="300"/>
        <v>1.8360000000000001</v>
      </c>
      <c r="O75" s="10">
        <f t="shared" si="300"/>
        <v>1.8360000000000001</v>
      </c>
      <c r="P75" s="10">
        <f t="shared" si="300"/>
        <v>4.0119999999999996</v>
      </c>
      <c r="Q75" s="10">
        <f t="shared" si="300"/>
        <v>3.8079999999999998</v>
      </c>
      <c r="R75" s="10">
        <f t="shared" si="300"/>
        <v>3.944</v>
      </c>
      <c r="S75" s="10">
        <f t="shared" si="300"/>
        <v>4.3520000000000003</v>
      </c>
      <c r="T75" s="10">
        <f t="shared" si="300"/>
        <v>2.6520000000000001</v>
      </c>
      <c r="U75" s="10">
        <f t="shared" si="300"/>
        <v>1.768</v>
      </c>
      <c r="V75" s="10">
        <f t="shared" si="300"/>
        <v>2.04</v>
      </c>
      <c r="W75" s="10">
        <f t="shared" si="300"/>
        <v>1.768</v>
      </c>
      <c r="X75" s="10">
        <f t="shared" si="300"/>
        <v>2.04</v>
      </c>
      <c r="Y75" s="10">
        <f t="shared" si="300"/>
        <v>0.34</v>
      </c>
      <c r="AA75" s="10">
        <f>SUM(E75:Y75)</f>
        <v>35.088000000000001</v>
      </c>
    </row>
    <row r="76" spans="2:27" x14ac:dyDescent="0.25">
      <c r="B76" s="14" t="s">
        <v>64</v>
      </c>
      <c r="C76" s="8" t="s">
        <v>32</v>
      </c>
      <c r="D76" s="9" t="s">
        <v>38</v>
      </c>
      <c r="E76" s="10">
        <f>E75</f>
        <v>0</v>
      </c>
      <c r="F76" s="10">
        <f>E76+F75</f>
        <v>0</v>
      </c>
      <c r="G76" s="10">
        <f t="shared" ref="G76" si="301">F76+G75</f>
        <v>0.34</v>
      </c>
      <c r="H76" s="10">
        <f t="shared" ref="H76" si="302">G76+H75</f>
        <v>1.0880000000000001</v>
      </c>
      <c r="I76" s="10">
        <f t="shared" ref="I76" si="303">H76+I75</f>
        <v>1.0880000000000001</v>
      </c>
      <c r="J76" s="10">
        <f t="shared" ref="J76" si="304">I76+J75</f>
        <v>1.36</v>
      </c>
      <c r="K76" s="10">
        <f t="shared" ref="K76" si="305">J76+K75</f>
        <v>1.496</v>
      </c>
      <c r="L76" s="10">
        <f t="shared" ref="L76" si="306">K76+L75</f>
        <v>2.7880000000000003</v>
      </c>
      <c r="M76" s="10">
        <f t="shared" ref="M76" si="307">L76+M75</f>
        <v>4.6920000000000002</v>
      </c>
      <c r="N76" s="10">
        <f t="shared" ref="N76" si="308">M76+N75</f>
        <v>6.5280000000000005</v>
      </c>
      <c r="O76" s="10">
        <f t="shared" ref="O76" si="309">N76+O75</f>
        <v>8.3640000000000008</v>
      </c>
      <c r="P76" s="10">
        <f t="shared" ref="P76" si="310">O76+P75</f>
        <v>12.376000000000001</v>
      </c>
      <c r="Q76" s="10">
        <f t="shared" ref="Q76" si="311">P76+Q75</f>
        <v>16.184000000000001</v>
      </c>
      <c r="R76" s="10">
        <f t="shared" ref="R76" si="312">Q76+R75</f>
        <v>20.128</v>
      </c>
      <c r="S76" s="10">
        <f t="shared" ref="S76" si="313">R76+S75</f>
        <v>24.48</v>
      </c>
      <c r="T76" s="10">
        <f t="shared" ref="T76" si="314">S76+T75</f>
        <v>27.132000000000001</v>
      </c>
      <c r="U76" s="10">
        <f t="shared" ref="U76" si="315">T76+U75</f>
        <v>28.900000000000002</v>
      </c>
      <c r="V76" s="10">
        <f t="shared" ref="V76" si="316">U76+V75</f>
        <v>30.94</v>
      </c>
      <c r="W76" s="10">
        <f t="shared" ref="W76" si="317">V76+W75</f>
        <v>32.707999999999998</v>
      </c>
      <c r="X76" s="10">
        <f t="shared" ref="X76" si="318">W76+X75</f>
        <v>34.747999999999998</v>
      </c>
      <c r="Y76" s="10">
        <f t="shared" ref="Y76" si="319">X76+Y75</f>
        <v>35.088000000000001</v>
      </c>
    </row>
    <row r="79" spans="2:27" x14ac:dyDescent="0.25">
      <c r="C79" s="3" t="s">
        <v>57</v>
      </c>
      <c r="D79" s="3"/>
    </row>
    <row r="80" spans="2:27" x14ac:dyDescent="0.25">
      <c r="B80" s="4" t="s">
        <v>0</v>
      </c>
      <c r="C80" s="6" t="s">
        <v>36</v>
      </c>
      <c r="D80" s="6"/>
      <c r="E80" s="17"/>
      <c r="F80" s="17"/>
      <c r="G80" s="17"/>
      <c r="H80" s="17"/>
      <c r="I80" s="17"/>
      <c r="J80" s="17"/>
      <c r="K80" s="17"/>
      <c r="L80" s="17"/>
      <c r="M80" s="17"/>
      <c r="N80" s="17">
        <v>6</v>
      </c>
      <c r="O80" s="17">
        <v>6</v>
      </c>
      <c r="P80" s="17">
        <v>6</v>
      </c>
      <c r="Q80" s="17">
        <v>6</v>
      </c>
      <c r="R80" s="17">
        <v>6</v>
      </c>
      <c r="S80" s="17">
        <v>6</v>
      </c>
      <c r="T80" s="39">
        <v>30</v>
      </c>
      <c r="U80" s="39">
        <v>30</v>
      </c>
      <c r="V80" s="39">
        <v>30</v>
      </c>
      <c r="W80" s="39">
        <v>30</v>
      </c>
      <c r="X80" s="17">
        <v>30</v>
      </c>
      <c r="Y80" s="17">
        <v>6</v>
      </c>
      <c r="AA80" s="20">
        <f>SUM(E80:Y80)</f>
        <v>192</v>
      </c>
    </row>
    <row r="81" spans="2:27" x14ac:dyDescent="0.25">
      <c r="C81" s="7" t="s">
        <v>2</v>
      </c>
      <c r="D81" s="6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20">G81+H80</f>
        <v>0</v>
      </c>
      <c r="I81" s="18">
        <f t="shared" ref="I81" si="321">H81+I80</f>
        <v>0</v>
      </c>
      <c r="J81" s="18">
        <f t="shared" ref="J81" si="322">I81+J80</f>
        <v>0</v>
      </c>
      <c r="K81" s="18">
        <f t="shared" ref="K81" si="323">J81+K80</f>
        <v>0</v>
      </c>
      <c r="L81" s="18">
        <f t="shared" ref="L81" si="324">K81+L80</f>
        <v>0</v>
      </c>
      <c r="M81" s="18">
        <f t="shared" ref="M81" si="325">L81+M80</f>
        <v>0</v>
      </c>
      <c r="N81" s="18">
        <f t="shared" ref="N81" si="326">M81+N80</f>
        <v>6</v>
      </c>
      <c r="O81" s="18">
        <f t="shared" ref="O81" si="327">N81+O80</f>
        <v>12</v>
      </c>
      <c r="P81" s="18">
        <f t="shared" ref="P81" si="328">O81+P80</f>
        <v>18</v>
      </c>
      <c r="Q81" s="18">
        <f t="shared" ref="Q81" si="329">P81+Q80</f>
        <v>24</v>
      </c>
      <c r="R81" s="18">
        <f t="shared" ref="R81" si="330">Q81+R80</f>
        <v>30</v>
      </c>
      <c r="S81" s="18">
        <f t="shared" ref="S81" si="331">R81+S80</f>
        <v>36</v>
      </c>
      <c r="T81" s="18">
        <f t="shared" ref="T81" si="332">S81+T80</f>
        <v>66</v>
      </c>
      <c r="U81" s="18">
        <f t="shared" ref="U81" si="333">T81+U80</f>
        <v>96</v>
      </c>
      <c r="V81" s="18">
        <f t="shared" ref="V81" si="334">U81+V80</f>
        <v>126</v>
      </c>
      <c r="W81" s="18">
        <f t="shared" ref="W81" si="335">V81+W80</f>
        <v>156</v>
      </c>
      <c r="X81" s="18">
        <f t="shared" ref="X81" si="336">W81+X80</f>
        <v>186</v>
      </c>
      <c r="Y81" s="18">
        <f t="shared" ref="Y81" si="337">X81+Y80</f>
        <v>192</v>
      </c>
      <c r="AA81" s="5"/>
    </row>
    <row r="82" spans="2:27" x14ac:dyDescent="0.25">
      <c r="C82" s="8" t="s">
        <v>37</v>
      </c>
      <c r="D82" s="9" t="s">
        <v>38</v>
      </c>
      <c r="E82" s="10">
        <f>E80*$D$7/1000</f>
        <v>0</v>
      </c>
      <c r="F82" s="10">
        <f>F80*$D$7/1000</f>
        <v>0</v>
      </c>
      <c r="G82" s="10">
        <f t="shared" ref="G82:Y82" si="338">G80*$D$7/1000</f>
        <v>0</v>
      </c>
      <c r="H82" s="10">
        <f t="shared" si="338"/>
        <v>0</v>
      </c>
      <c r="I82" s="10">
        <f t="shared" si="338"/>
        <v>0</v>
      </c>
      <c r="J82" s="10">
        <f t="shared" si="338"/>
        <v>0</v>
      </c>
      <c r="K82" s="10">
        <f t="shared" si="338"/>
        <v>0</v>
      </c>
      <c r="L82" s="10">
        <f t="shared" si="338"/>
        <v>0</v>
      </c>
      <c r="M82" s="10">
        <f t="shared" si="338"/>
        <v>0</v>
      </c>
      <c r="N82" s="10">
        <f t="shared" si="338"/>
        <v>0.40799999999999997</v>
      </c>
      <c r="O82" s="10">
        <f t="shared" si="338"/>
        <v>0.40799999999999997</v>
      </c>
      <c r="P82" s="10">
        <f t="shared" si="338"/>
        <v>0.40799999999999997</v>
      </c>
      <c r="Q82" s="10">
        <f t="shared" si="338"/>
        <v>0.40799999999999997</v>
      </c>
      <c r="R82" s="10">
        <f t="shared" si="338"/>
        <v>0.40799999999999997</v>
      </c>
      <c r="S82" s="10">
        <f t="shared" si="338"/>
        <v>0.40799999999999997</v>
      </c>
      <c r="T82" s="10">
        <f t="shared" si="338"/>
        <v>2.04</v>
      </c>
      <c r="U82" s="10">
        <f t="shared" si="338"/>
        <v>2.04</v>
      </c>
      <c r="V82" s="10">
        <f t="shared" si="338"/>
        <v>2.04</v>
      </c>
      <c r="W82" s="10">
        <f t="shared" si="338"/>
        <v>2.04</v>
      </c>
      <c r="X82" s="10">
        <f t="shared" si="338"/>
        <v>2.04</v>
      </c>
      <c r="Y82" s="10">
        <f t="shared" si="338"/>
        <v>0.40799999999999997</v>
      </c>
      <c r="AA82" s="10">
        <f>SUM(E82:Y82)</f>
        <v>13.055999999999999</v>
      </c>
    </row>
    <row r="83" spans="2:27" x14ac:dyDescent="0.25">
      <c r="B83" s="14" t="s">
        <v>43</v>
      </c>
      <c r="C83" s="8" t="s">
        <v>32</v>
      </c>
      <c r="D83" s="9" t="s">
        <v>38</v>
      </c>
      <c r="E83" s="10">
        <f>E82</f>
        <v>0</v>
      </c>
      <c r="F83" s="10">
        <f>E83+F82</f>
        <v>0</v>
      </c>
      <c r="G83" s="10">
        <f t="shared" ref="G83" si="339">F83+G82</f>
        <v>0</v>
      </c>
      <c r="H83" s="10">
        <f t="shared" ref="H83" si="340">G83+H82</f>
        <v>0</v>
      </c>
      <c r="I83" s="10">
        <f t="shared" ref="I83" si="341">H83+I82</f>
        <v>0</v>
      </c>
      <c r="J83" s="10">
        <f t="shared" ref="J83" si="342">I83+J82</f>
        <v>0</v>
      </c>
      <c r="K83" s="10">
        <f t="shared" ref="K83" si="343">J83+K82</f>
        <v>0</v>
      </c>
      <c r="L83" s="10">
        <f t="shared" ref="L83" si="344">K83+L82</f>
        <v>0</v>
      </c>
      <c r="M83" s="10">
        <f t="shared" ref="M83" si="345">L83+M82</f>
        <v>0</v>
      </c>
      <c r="N83" s="10">
        <f t="shared" ref="N83" si="346">M83+N82</f>
        <v>0.40799999999999997</v>
      </c>
      <c r="O83" s="10">
        <f t="shared" ref="O83" si="347">N83+O82</f>
        <v>0.81599999999999995</v>
      </c>
      <c r="P83" s="10">
        <f t="shared" ref="P83" si="348">O83+P82</f>
        <v>1.224</v>
      </c>
      <c r="Q83" s="10">
        <f t="shared" ref="Q83" si="349">P83+Q82</f>
        <v>1.6319999999999999</v>
      </c>
      <c r="R83" s="10">
        <f t="shared" ref="R83" si="350">Q83+R82</f>
        <v>2.04</v>
      </c>
      <c r="S83" s="10">
        <f t="shared" ref="S83" si="351">R83+S82</f>
        <v>2.448</v>
      </c>
      <c r="T83" s="10">
        <f t="shared" ref="T83" si="352">S83+T82</f>
        <v>4.4879999999999995</v>
      </c>
      <c r="U83" s="10">
        <f t="shared" ref="U83" si="353">T83+U82</f>
        <v>6.5279999999999996</v>
      </c>
      <c r="V83" s="10">
        <f t="shared" ref="V83" si="354">U83+V82</f>
        <v>8.5679999999999996</v>
      </c>
      <c r="W83" s="10">
        <f t="shared" ref="W83" si="355">V83+W82</f>
        <v>10.608000000000001</v>
      </c>
      <c r="X83" s="10">
        <f t="shared" ref="X83" si="356">W83+X82</f>
        <v>12.648</v>
      </c>
      <c r="Y83" s="10">
        <f t="shared" ref="Y83" si="357">X83+Y82</f>
        <v>13.055999999999999</v>
      </c>
    </row>
    <row r="85" spans="2:27" x14ac:dyDescent="0.25">
      <c r="B85" s="4" t="s">
        <v>40</v>
      </c>
      <c r="C85" s="11" t="s">
        <v>47</v>
      </c>
      <c r="D85" s="11" t="s">
        <v>39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>
        <v>1</v>
      </c>
      <c r="P85" s="19">
        <v>1</v>
      </c>
      <c r="Q85" s="19">
        <v>1</v>
      </c>
      <c r="R85" s="19">
        <v>1</v>
      </c>
      <c r="S85" s="19">
        <v>1</v>
      </c>
      <c r="T85" s="19"/>
      <c r="U85" s="19">
        <v>5</v>
      </c>
      <c r="V85" s="19">
        <v>3</v>
      </c>
      <c r="W85" s="19">
        <v>3</v>
      </c>
      <c r="X85" s="19">
        <v>3</v>
      </c>
      <c r="Y85" s="19">
        <v>3</v>
      </c>
      <c r="AA85" s="22">
        <f>SUM(E85:Y85)</f>
        <v>22</v>
      </c>
    </row>
    <row r="86" spans="2:27" x14ac:dyDescent="0.25">
      <c r="B86" s="3"/>
      <c r="C86" s="11" t="s">
        <v>49</v>
      </c>
      <c r="D86" s="11" t="s">
        <v>39</v>
      </c>
      <c r="E86" s="19"/>
      <c r="F86" s="19"/>
      <c r="G86" s="19"/>
      <c r="H86" s="19"/>
      <c r="I86" s="19"/>
      <c r="J86" s="19"/>
      <c r="K86" s="19"/>
      <c r="L86" s="19"/>
      <c r="M86" s="19"/>
      <c r="N86" s="19">
        <v>1</v>
      </c>
      <c r="O86" s="19">
        <v>1</v>
      </c>
      <c r="P86" s="19">
        <v>1</v>
      </c>
      <c r="Q86" s="19">
        <v>1</v>
      </c>
      <c r="R86" s="19">
        <v>1</v>
      </c>
      <c r="S86" s="19">
        <v>1</v>
      </c>
      <c r="T86" s="19">
        <v>9</v>
      </c>
      <c r="U86" s="19"/>
      <c r="V86" s="19"/>
      <c r="W86" s="19"/>
      <c r="X86" s="19"/>
      <c r="Y86" s="19"/>
      <c r="AA86" s="22"/>
    </row>
    <row r="87" spans="2:27" x14ac:dyDescent="0.25">
      <c r="B87" s="3"/>
      <c r="C87" s="11" t="s">
        <v>50</v>
      </c>
      <c r="D87" s="11" t="s">
        <v>39</v>
      </c>
      <c r="E87" s="19"/>
      <c r="F87" s="19"/>
      <c r="G87" s="19"/>
      <c r="H87" s="19"/>
      <c r="I87" s="19"/>
      <c r="J87" s="19"/>
      <c r="K87" s="19"/>
      <c r="L87" s="19"/>
      <c r="M87" s="19"/>
      <c r="N87" s="19">
        <v>1</v>
      </c>
      <c r="O87" s="19">
        <v>1</v>
      </c>
      <c r="P87" s="19">
        <v>1</v>
      </c>
      <c r="Q87" s="19">
        <v>1</v>
      </c>
      <c r="R87" s="19">
        <v>1</v>
      </c>
      <c r="S87" s="19">
        <v>1</v>
      </c>
      <c r="T87" s="19">
        <v>9</v>
      </c>
      <c r="U87" s="19">
        <v>5</v>
      </c>
      <c r="V87" s="19">
        <v>5</v>
      </c>
      <c r="W87" s="19">
        <v>5</v>
      </c>
      <c r="X87" s="19">
        <v>5</v>
      </c>
      <c r="Y87" s="19"/>
      <c r="AA87" s="22"/>
    </row>
    <row r="88" spans="2:27" x14ac:dyDescent="0.25">
      <c r="B88" s="3"/>
      <c r="C88" s="11" t="s">
        <v>48</v>
      </c>
      <c r="D88" s="11" t="s">
        <v>39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>
        <v>1</v>
      </c>
      <c r="P88" s="19">
        <v>1</v>
      </c>
      <c r="Q88" s="19">
        <v>1</v>
      </c>
      <c r="R88" s="19">
        <v>1</v>
      </c>
      <c r="S88" s="19">
        <v>1</v>
      </c>
      <c r="T88" s="19"/>
      <c r="U88" s="19">
        <v>5</v>
      </c>
      <c r="V88" s="19">
        <v>2</v>
      </c>
      <c r="W88" s="19">
        <v>2</v>
      </c>
      <c r="X88" s="19"/>
      <c r="Y88" s="19"/>
      <c r="AA88" s="22"/>
    </row>
    <row r="89" spans="2:27" x14ac:dyDescent="0.25">
      <c r="C89" s="11" t="s">
        <v>51</v>
      </c>
      <c r="D89" s="11" t="s">
        <v>39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>
        <v>1</v>
      </c>
      <c r="P89" s="19">
        <v>1</v>
      </c>
      <c r="Q89" s="19">
        <v>1</v>
      </c>
      <c r="R89" s="19">
        <v>1</v>
      </c>
      <c r="S89" s="19">
        <v>1</v>
      </c>
      <c r="T89" s="19">
        <v>9</v>
      </c>
      <c r="U89" s="19">
        <v>5</v>
      </c>
      <c r="V89" s="19">
        <v>5</v>
      </c>
      <c r="W89" s="19">
        <v>1</v>
      </c>
      <c r="X89" s="19">
        <v>1</v>
      </c>
      <c r="Y89" s="19"/>
      <c r="AA89" s="22">
        <f t="shared" ref="AA89:AA91" si="358">SUM(E89:Y89)</f>
        <v>26</v>
      </c>
    </row>
    <row r="90" spans="2:27" x14ac:dyDescent="0.25">
      <c r="C90" s="11" t="s">
        <v>52</v>
      </c>
      <c r="D90" s="11" t="s">
        <v>39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>
        <v>1</v>
      </c>
      <c r="P90" s="19">
        <v>1</v>
      </c>
      <c r="Q90" s="19">
        <v>1</v>
      </c>
      <c r="R90" s="19">
        <v>1</v>
      </c>
      <c r="S90" s="19">
        <v>1</v>
      </c>
      <c r="T90" s="19"/>
      <c r="U90" s="19">
        <v>5</v>
      </c>
      <c r="V90" s="19"/>
      <c r="W90" s="19"/>
      <c r="X90" s="19"/>
      <c r="Y90" s="19"/>
      <c r="AA90" s="22">
        <f t="shared" si="358"/>
        <v>10</v>
      </c>
    </row>
    <row r="91" spans="2:27" x14ac:dyDescent="0.25">
      <c r="C91" s="7" t="s">
        <v>36</v>
      </c>
      <c r="D91" s="6"/>
      <c r="E91" s="20">
        <f>SUM(E85:E90)</f>
        <v>0</v>
      </c>
      <c r="F91" s="20">
        <f t="shared" ref="F91" si="359">SUM(F85:F90)</f>
        <v>0</v>
      </c>
      <c r="G91" s="20">
        <f t="shared" ref="G91" si="360">SUM(G85:G90)</f>
        <v>0</v>
      </c>
      <c r="H91" s="20">
        <f t="shared" ref="H91" si="361">SUM(H85:H90)</f>
        <v>0</v>
      </c>
      <c r="I91" s="20">
        <f t="shared" ref="I91" si="362">SUM(I85:I90)</f>
        <v>0</v>
      </c>
      <c r="J91" s="20">
        <f t="shared" ref="J91" si="363">SUM(J85:J90)</f>
        <v>0</v>
      </c>
      <c r="K91" s="20">
        <f t="shared" ref="K91" si="364">SUM(K85:K90)</f>
        <v>0</v>
      </c>
      <c r="L91" s="20">
        <f t="shared" ref="L91" si="365">SUM(L85:L90)</f>
        <v>0</v>
      </c>
      <c r="M91" s="20">
        <f t="shared" ref="M91" si="366">SUM(M85:M90)</f>
        <v>0</v>
      </c>
      <c r="N91" s="20">
        <f t="shared" ref="N91" si="367">SUM(N85:N90)</f>
        <v>2</v>
      </c>
      <c r="O91" s="20">
        <f t="shared" ref="O91" si="368">SUM(O85:O90)</f>
        <v>6</v>
      </c>
      <c r="P91" s="20">
        <f t="shared" ref="P91" si="369">SUM(P85:P90)</f>
        <v>6</v>
      </c>
      <c r="Q91" s="20">
        <f t="shared" ref="Q91" si="370">SUM(Q85:Q90)</f>
        <v>6</v>
      </c>
      <c r="R91" s="20">
        <f t="shared" ref="R91" si="371">SUM(R85:R90)</f>
        <v>6</v>
      </c>
      <c r="S91" s="20">
        <f t="shared" ref="S91" si="372">SUM(S85:S90)</f>
        <v>6</v>
      </c>
      <c r="T91" s="20">
        <f t="shared" ref="T91" si="373">SUM(T85:T90)</f>
        <v>27</v>
      </c>
      <c r="U91" s="20">
        <f t="shared" ref="U91" si="374">SUM(U85:U90)</f>
        <v>25</v>
      </c>
      <c r="V91" s="20">
        <f t="shared" ref="V91" si="375">SUM(V85:V90)</f>
        <v>15</v>
      </c>
      <c r="W91" s="20">
        <f t="shared" ref="W91" si="376">SUM(W85:W90)</f>
        <v>11</v>
      </c>
      <c r="X91" s="20">
        <f t="shared" ref="X91" si="377">SUM(X85:X90)</f>
        <v>9</v>
      </c>
      <c r="Y91" s="20">
        <f t="shared" ref="Y91" si="378">SUM(Y85:Y90)</f>
        <v>3</v>
      </c>
      <c r="AA91" s="20">
        <f t="shared" si="358"/>
        <v>122</v>
      </c>
    </row>
    <row r="92" spans="2:27" x14ac:dyDescent="0.25">
      <c r="C92" s="7" t="s">
        <v>2</v>
      </c>
      <c r="D92" s="6"/>
      <c r="E92" s="18">
        <f>E90</f>
        <v>0</v>
      </c>
      <c r="F92" s="18">
        <f>E92+F91</f>
        <v>0</v>
      </c>
      <c r="G92" s="18">
        <f t="shared" ref="G92" si="379">F92+G91</f>
        <v>0</v>
      </c>
      <c r="H92" s="18">
        <f t="shared" ref="H92" si="380">G92+H91</f>
        <v>0</v>
      </c>
      <c r="I92" s="18">
        <f t="shared" ref="I92" si="381">H92+I91</f>
        <v>0</v>
      </c>
      <c r="J92" s="18">
        <f t="shared" ref="J92" si="382">I92+J91</f>
        <v>0</v>
      </c>
      <c r="K92" s="18">
        <f t="shared" ref="K92" si="383">J92+K91</f>
        <v>0</v>
      </c>
      <c r="L92" s="18">
        <f t="shared" ref="L92" si="384">K92+L91</f>
        <v>0</v>
      </c>
      <c r="M92" s="18">
        <f t="shared" ref="M92" si="385">L92+M91</f>
        <v>0</v>
      </c>
      <c r="N92" s="18">
        <f t="shared" ref="N92" si="386">M92+N91</f>
        <v>2</v>
      </c>
      <c r="O92" s="18">
        <f t="shared" ref="O92" si="387">N92+O91</f>
        <v>8</v>
      </c>
      <c r="P92" s="18">
        <f t="shared" ref="P92" si="388">O92+P91</f>
        <v>14</v>
      </c>
      <c r="Q92" s="18">
        <f t="shared" ref="Q92" si="389">P92+Q91</f>
        <v>20</v>
      </c>
      <c r="R92" s="18">
        <f t="shared" ref="R92" si="390">Q92+R91</f>
        <v>26</v>
      </c>
      <c r="S92" s="18">
        <f t="shared" ref="S92" si="391">R92+S91</f>
        <v>32</v>
      </c>
      <c r="T92" s="18">
        <f t="shared" ref="T92" si="392">S92+T91</f>
        <v>59</v>
      </c>
      <c r="U92" s="18">
        <f t="shared" ref="U92" si="393">T92+U91</f>
        <v>84</v>
      </c>
      <c r="V92" s="18">
        <f t="shared" ref="V92" si="394">U92+V91</f>
        <v>99</v>
      </c>
      <c r="W92" s="18">
        <f t="shared" ref="W92" si="395">V92+W91</f>
        <v>110</v>
      </c>
      <c r="X92" s="18">
        <f t="shared" ref="X92" si="396">W92+X91</f>
        <v>119</v>
      </c>
      <c r="Y92" s="18">
        <f t="shared" ref="Y92" si="397">X92+Y91</f>
        <v>122</v>
      </c>
      <c r="AA92" s="5"/>
    </row>
    <row r="93" spans="2:27" x14ac:dyDescent="0.25">
      <c r="C93" s="8" t="s">
        <v>37</v>
      </c>
      <c r="D93" s="9" t="s">
        <v>38</v>
      </c>
      <c r="E93" s="10">
        <f>E91*$D$7/1000</f>
        <v>0</v>
      </c>
      <c r="F93" s="10">
        <f>F91*$D$7/1000</f>
        <v>0</v>
      </c>
      <c r="G93" s="10">
        <f t="shared" ref="G93:Y93" si="398">G91*$D$7/1000</f>
        <v>0</v>
      </c>
      <c r="H93" s="10">
        <f t="shared" si="398"/>
        <v>0</v>
      </c>
      <c r="I93" s="10">
        <f t="shared" si="398"/>
        <v>0</v>
      </c>
      <c r="J93" s="10">
        <f t="shared" si="398"/>
        <v>0</v>
      </c>
      <c r="K93" s="10">
        <f t="shared" si="398"/>
        <v>0</v>
      </c>
      <c r="L93" s="10">
        <f t="shared" si="398"/>
        <v>0</v>
      </c>
      <c r="M93" s="10">
        <f t="shared" si="398"/>
        <v>0</v>
      </c>
      <c r="N93" s="10">
        <f t="shared" si="398"/>
        <v>0.13600000000000001</v>
      </c>
      <c r="O93" s="10">
        <f t="shared" si="398"/>
        <v>0.40799999999999997</v>
      </c>
      <c r="P93" s="10">
        <f t="shared" si="398"/>
        <v>0.40799999999999997</v>
      </c>
      <c r="Q93" s="10">
        <f t="shared" si="398"/>
        <v>0.40799999999999997</v>
      </c>
      <c r="R93" s="10">
        <f t="shared" si="398"/>
        <v>0.40799999999999997</v>
      </c>
      <c r="S93" s="10">
        <f t="shared" si="398"/>
        <v>0.40799999999999997</v>
      </c>
      <c r="T93" s="10">
        <f t="shared" si="398"/>
        <v>1.8360000000000001</v>
      </c>
      <c r="U93" s="10">
        <f t="shared" si="398"/>
        <v>1.7</v>
      </c>
      <c r="V93" s="10">
        <f t="shared" si="398"/>
        <v>1.02</v>
      </c>
      <c r="W93" s="10">
        <f t="shared" si="398"/>
        <v>0.748</v>
      </c>
      <c r="X93" s="10">
        <f t="shared" si="398"/>
        <v>0.61199999999999999</v>
      </c>
      <c r="Y93" s="10">
        <f t="shared" si="398"/>
        <v>0.20399999999999999</v>
      </c>
      <c r="AA93" s="10">
        <f>SUM(E93:Y93)</f>
        <v>8.2959999999999994</v>
      </c>
    </row>
    <row r="94" spans="2:27" x14ac:dyDescent="0.25">
      <c r="B94" s="14" t="s">
        <v>44</v>
      </c>
      <c r="C94" s="8" t="s">
        <v>32</v>
      </c>
      <c r="D94" s="9" t="s">
        <v>38</v>
      </c>
      <c r="E94" s="10">
        <f>E93</f>
        <v>0</v>
      </c>
      <c r="F94" s="10">
        <f>E94+F93</f>
        <v>0</v>
      </c>
      <c r="G94" s="10">
        <f t="shared" ref="G94" si="399">F94+G93</f>
        <v>0</v>
      </c>
      <c r="H94" s="10">
        <f t="shared" ref="H94" si="400">G94+H93</f>
        <v>0</v>
      </c>
      <c r="I94" s="10">
        <f t="shared" ref="I94" si="401">H94+I93</f>
        <v>0</v>
      </c>
      <c r="J94" s="10">
        <f t="shared" ref="J94" si="402">I94+J93</f>
        <v>0</v>
      </c>
      <c r="K94" s="10">
        <f t="shared" ref="K94" si="403">J94+K93</f>
        <v>0</v>
      </c>
      <c r="L94" s="10">
        <f t="shared" ref="L94" si="404">K94+L93</f>
        <v>0</v>
      </c>
      <c r="M94" s="10">
        <f t="shared" ref="M94" si="405">L94+M93</f>
        <v>0</v>
      </c>
      <c r="N94" s="10">
        <f t="shared" ref="N94" si="406">M94+N93</f>
        <v>0.13600000000000001</v>
      </c>
      <c r="O94" s="10">
        <f t="shared" ref="O94" si="407">N94+O93</f>
        <v>0.54400000000000004</v>
      </c>
      <c r="P94" s="10">
        <f t="shared" ref="P94" si="408">O94+P93</f>
        <v>0.95199999999999996</v>
      </c>
      <c r="Q94" s="10">
        <f t="shared" ref="Q94" si="409">P94+Q93</f>
        <v>1.3599999999999999</v>
      </c>
      <c r="R94" s="10">
        <f t="shared" ref="R94" si="410">Q94+R93</f>
        <v>1.7679999999999998</v>
      </c>
      <c r="S94" s="10">
        <f t="shared" ref="S94" si="411">R94+S93</f>
        <v>2.1759999999999997</v>
      </c>
      <c r="T94" s="10">
        <f t="shared" ref="T94" si="412">S94+T93</f>
        <v>4.0119999999999996</v>
      </c>
      <c r="U94" s="10">
        <f t="shared" ref="U94" si="413">T94+U93</f>
        <v>5.7119999999999997</v>
      </c>
      <c r="V94" s="10">
        <f t="shared" ref="V94" si="414">U94+V93</f>
        <v>6.7319999999999993</v>
      </c>
      <c r="W94" s="10">
        <f t="shared" ref="W94" si="415">V94+W93</f>
        <v>7.4799999999999995</v>
      </c>
      <c r="X94" s="10">
        <f t="shared" ref="X94" si="416">W94+X93</f>
        <v>8.0919999999999987</v>
      </c>
      <c r="Y94" s="10">
        <f t="shared" ref="Y94" si="417">X94+Y93</f>
        <v>8.2959999999999994</v>
      </c>
    </row>
    <row r="97" spans="2:27" x14ac:dyDescent="0.25">
      <c r="C97" s="3" t="s">
        <v>58</v>
      </c>
      <c r="D97" s="3"/>
    </row>
    <row r="98" spans="2:27" x14ac:dyDescent="0.25">
      <c r="B98" s="4" t="s">
        <v>0</v>
      </c>
      <c r="C98" s="6" t="s">
        <v>36</v>
      </c>
      <c r="D98" s="6"/>
      <c r="E98" s="17"/>
      <c r="F98" s="17"/>
      <c r="G98" s="17"/>
      <c r="H98" s="17"/>
      <c r="I98" s="17"/>
      <c r="J98" s="17"/>
      <c r="K98" s="17">
        <v>6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>
        <v>6</v>
      </c>
      <c r="Y98" s="17">
        <v>12</v>
      </c>
      <c r="AA98" s="20">
        <f>SUM(E98:Y98)</f>
        <v>24</v>
      </c>
    </row>
    <row r="99" spans="2:27" x14ac:dyDescent="0.25">
      <c r="C99" s="7" t="s">
        <v>2</v>
      </c>
      <c r="D99" s="6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18">G99+H98</f>
        <v>0</v>
      </c>
      <c r="I99" s="18">
        <f t="shared" ref="I99" si="419">H99+I98</f>
        <v>0</v>
      </c>
      <c r="J99" s="18">
        <f t="shared" ref="J99" si="420">I99+J98</f>
        <v>0</v>
      </c>
      <c r="K99" s="18">
        <f t="shared" ref="K99" si="421">J99+K98</f>
        <v>6</v>
      </c>
      <c r="L99" s="18">
        <f t="shared" ref="L99" si="422">K99+L98</f>
        <v>6</v>
      </c>
      <c r="M99" s="18">
        <f t="shared" ref="M99" si="423">L99+M98</f>
        <v>6</v>
      </c>
      <c r="N99" s="18">
        <f t="shared" ref="N99" si="424">M99+N98</f>
        <v>6</v>
      </c>
      <c r="O99" s="18">
        <f t="shared" ref="O99" si="425">N99+O98</f>
        <v>6</v>
      </c>
      <c r="P99" s="18">
        <f t="shared" ref="P99" si="426">O99+P98</f>
        <v>6</v>
      </c>
      <c r="Q99" s="18">
        <f t="shared" ref="Q99" si="427">P99+Q98</f>
        <v>6</v>
      </c>
      <c r="R99" s="18">
        <f t="shared" ref="R99" si="428">Q99+R98</f>
        <v>6</v>
      </c>
      <c r="S99" s="18">
        <f t="shared" ref="S99" si="429">R99+S98</f>
        <v>6</v>
      </c>
      <c r="T99" s="18">
        <f t="shared" ref="T99" si="430">S99+T98</f>
        <v>6</v>
      </c>
      <c r="U99" s="18">
        <f t="shared" ref="U99" si="431">T99+U98</f>
        <v>6</v>
      </c>
      <c r="V99" s="18">
        <f t="shared" ref="V99" si="432">U99+V98</f>
        <v>6</v>
      </c>
      <c r="W99" s="18">
        <f t="shared" ref="W99" si="433">V99+W98</f>
        <v>6</v>
      </c>
      <c r="X99" s="18">
        <f t="shared" ref="X99" si="434">W99+X98</f>
        <v>12</v>
      </c>
      <c r="Y99" s="18">
        <f t="shared" ref="Y99" si="435">X99+Y98</f>
        <v>24</v>
      </c>
      <c r="AA99" s="5"/>
    </row>
    <row r="100" spans="2:27" x14ac:dyDescent="0.25">
      <c r="C100" s="8" t="s">
        <v>37</v>
      </c>
      <c r="D100" s="9" t="s">
        <v>38</v>
      </c>
      <c r="E100" s="10">
        <f>E98*$D$7/1000</f>
        <v>0</v>
      </c>
      <c r="F100" s="10">
        <f>F98*$D$7/1000</f>
        <v>0</v>
      </c>
      <c r="G100" s="10">
        <f t="shared" ref="G100:Y100" si="436">G98*$D$7/1000</f>
        <v>0</v>
      </c>
      <c r="H100" s="10">
        <f t="shared" si="436"/>
        <v>0</v>
      </c>
      <c r="I100" s="10">
        <f t="shared" si="436"/>
        <v>0</v>
      </c>
      <c r="J100" s="10">
        <f t="shared" si="436"/>
        <v>0</v>
      </c>
      <c r="K100" s="10">
        <f t="shared" si="436"/>
        <v>0.40799999999999997</v>
      </c>
      <c r="L100" s="10">
        <f t="shared" si="436"/>
        <v>0</v>
      </c>
      <c r="M100" s="10">
        <f t="shared" si="436"/>
        <v>0</v>
      </c>
      <c r="N100" s="10">
        <f t="shared" si="436"/>
        <v>0</v>
      </c>
      <c r="O100" s="10">
        <f t="shared" si="436"/>
        <v>0</v>
      </c>
      <c r="P100" s="10">
        <f t="shared" si="436"/>
        <v>0</v>
      </c>
      <c r="Q100" s="10">
        <f t="shared" si="436"/>
        <v>0</v>
      </c>
      <c r="R100" s="10">
        <f t="shared" si="436"/>
        <v>0</v>
      </c>
      <c r="S100" s="10">
        <f t="shared" si="436"/>
        <v>0</v>
      </c>
      <c r="T100" s="10">
        <f t="shared" si="436"/>
        <v>0</v>
      </c>
      <c r="U100" s="10">
        <f t="shared" si="436"/>
        <v>0</v>
      </c>
      <c r="V100" s="10">
        <f t="shared" si="436"/>
        <v>0</v>
      </c>
      <c r="W100" s="10">
        <f t="shared" si="436"/>
        <v>0</v>
      </c>
      <c r="X100" s="10">
        <f t="shared" si="436"/>
        <v>0.40799999999999997</v>
      </c>
      <c r="Y100" s="10">
        <f t="shared" si="436"/>
        <v>0.81599999999999995</v>
      </c>
      <c r="AA100" s="10">
        <f>SUM(E100:Y100)</f>
        <v>1.6319999999999999</v>
      </c>
    </row>
    <row r="101" spans="2:27" x14ac:dyDescent="0.25">
      <c r="B101" s="14" t="s">
        <v>65</v>
      </c>
      <c r="C101" s="8" t="s">
        <v>32</v>
      </c>
      <c r="D101" s="9" t="s">
        <v>38</v>
      </c>
      <c r="E101" s="10">
        <f>E100</f>
        <v>0</v>
      </c>
      <c r="F101" s="10">
        <f>E101+F100</f>
        <v>0</v>
      </c>
      <c r="G101" s="10">
        <f t="shared" ref="G101" si="437">F101+G100</f>
        <v>0</v>
      </c>
      <c r="H101" s="10">
        <f t="shared" ref="H101" si="438">G101+H100</f>
        <v>0</v>
      </c>
      <c r="I101" s="10">
        <f t="shared" ref="I101" si="439">H101+I100</f>
        <v>0</v>
      </c>
      <c r="J101" s="10">
        <f t="shared" ref="J101" si="440">I101+J100</f>
        <v>0</v>
      </c>
      <c r="K101" s="10">
        <f t="shared" ref="K101" si="441">J101+K100</f>
        <v>0.40799999999999997</v>
      </c>
      <c r="L101" s="10">
        <f t="shared" ref="L101" si="442">K101+L100</f>
        <v>0.40799999999999997</v>
      </c>
      <c r="M101" s="10">
        <f t="shared" ref="M101" si="443">L101+M100</f>
        <v>0.40799999999999997</v>
      </c>
      <c r="N101" s="10">
        <f t="shared" ref="N101" si="444">M101+N100</f>
        <v>0.40799999999999997</v>
      </c>
      <c r="O101" s="10">
        <f t="shared" ref="O101" si="445">N101+O100</f>
        <v>0.40799999999999997</v>
      </c>
      <c r="P101" s="10">
        <f t="shared" ref="P101" si="446">O101+P100</f>
        <v>0.40799999999999997</v>
      </c>
      <c r="Q101" s="10">
        <f t="shared" ref="Q101" si="447">P101+Q100</f>
        <v>0.40799999999999997</v>
      </c>
      <c r="R101" s="10">
        <f t="shared" ref="R101" si="448">Q101+R100</f>
        <v>0.40799999999999997</v>
      </c>
      <c r="S101" s="10">
        <f t="shared" ref="S101" si="449">R101+S100</f>
        <v>0.40799999999999997</v>
      </c>
      <c r="T101" s="10">
        <f t="shared" ref="T101" si="450">S101+T100</f>
        <v>0.40799999999999997</v>
      </c>
      <c r="U101" s="10">
        <f t="shared" ref="U101" si="451">T101+U100</f>
        <v>0.40799999999999997</v>
      </c>
      <c r="V101" s="10">
        <f t="shared" ref="V101" si="452">U101+V100</f>
        <v>0.40799999999999997</v>
      </c>
      <c r="W101" s="10">
        <f t="shared" ref="W101" si="453">V101+W100</f>
        <v>0.40799999999999997</v>
      </c>
      <c r="X101" s="10">
        <f t="shared" ref="X101" si="454">W101+X100</f>
        <v>0.81599999999999995</v>
      </c>
      <c r="Y101" s="10">
        <f t="shared" ref="Y101" si="455">X101+Y100</f>
        <v>1.6319999999999999</v>
      </c>
    </row>
    <row r="103" spans="2:27" x14ac:dyDescent="0.25">
      <c r="B103" s="4" t="s">
        <v>40</v>
      </c>
      <c r="C103" s="11" t="s">
        <v>47</v>
      </c>
      <c r="D103" s="11" t="s">
        <v>39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>
        <v>1</v>
      </c>
      <c r="R103" s="19"/>
      <c r="S103" s="19"/>
      <c r="T103" s="19"/>
      <c r="U103" s="19"/>
      <c r="V103" s="19"/>
      <c r="W103" s="19"/>
      <c r="X103" s="19">
        <v>2</v>
      </c>
      <c r="Y103" s="19">
        <v>4</v>
      </c>
      <c r="AA103" s="22">
        <f>SUM(E103:Y103)</f>
        <v>7</v>
      </c>
    </row>
    <row r="104" spans="2:27" x14ac:dyDescent="0.25">
      <c r="B104" s="3"/>
      <c r="C104" s="11" t="s">
        <v>49</v>
      </c>
      <c r="D104" s="11" t="s">
        <v>39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>
        <v>2</v>
      </c>
      <c r="Y104" s="19">
        <v>4</v>
      </c>
      <c r="AA104" s="22"/>
    </row>
    <row r="105" spans="2:27" x14ac:dyDescent="0.25">
      <c r="B105" s="3"/>
      <c r="C105" s="11" t="s">
        <v>50</v>
      </c>
      <c r="D105" s="11" t="s">
        <v>39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>
        <v>2</v>
      </c>
      <c r="Y105" s="19">
        <v>4</v>
      </c>
      <c r="AA105" s="22"/>
    </row>
    <row r="106" spans="2:27" x14ac:dyDescent="0.25">
      <c r="B106" s="3"/>
      <c r="C106" s="11" t="s">
        <v>48</v>
      </c>
      <c r="D106" s="11" t="s">
        <v>39</v>
      </c>
      <c r="E106" s="19"/>
      <c r="F106" s="19"/>
      <c r="G106" s="19"/>
      <c r="H106" s="19"/>
      <c r="I106" s="19"/>
      <c r="J106" s="19"/>
      <c r="K106" s="19">
        <v>2</v>
      </c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2:27" x14ac:dyDescent="0.25">
      <c r="C107" s="11" t="s">
        <v>51</v>
      </c>
      <c r="D107" s="11" t="s">
        <v>39</v>
      </c>
      <c r="E107" s="19"/>
      <c r="F107" s="19"/>
      <c r="G107" s="19"/>
      <c r="H107" s="19"/>
      <c r="I107" s="19"/>
      <c r="J107" s="19"/>
      <c r="K107" s="19">
        <v>2</v>
      </c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56">SUM(E107:Y107)</f>
        <v>2</v>
      </c>
    </row>
    <row r="108" spans="2:27" x14ac:dyDescent="0.25">
      <c r="C108" s="11" t="s">
        <v>52</v>
      </c>
      <c r="D108" s="11" t="s">
        <v>39</v>
      </c>
      <c r="E108" s="19"/>
      <c r="F108" s="19"/>
      <c r="G108" s="19"/>
      <c r="H108" s="19"/>
      <c r="I108" s="19"/>
      <c r="J108" s="19"/>
      <c r="K108" s="19">
        <v>2</v>
      </c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56"/>
        <v>2</v>
      </c>
    </row>
    <row r="109" spans="2:27" x14ac:dyDescent="0.25">
      <c r="C109" s="7" t="s">
        <v>36</v>
      </c>
      <c r="D109" s="6"/>
      <c r="E109" s="20">
        <f>SUM(E103:E108)</f>
        <v>0</v>
      </c>
      <c r="F109" s="20">
        <f t="shared" ref="F109" si="457">SUM(F103:F108)</f>
        <v>0</v>
      </c>
      <c r="G109" s="20">
        <f t="shared" ref="G109" si="458">SUM(G103:G108)</f>
        <v>0</v>
      </c>
      <c r="H109" s="20">
        <f t="shared" ref="H109" si="459">SUM(H103:H108)</f>
        <v>0</v>
      </c>
      <c r="I109" s="20">
        <f t="shared" ref="I109" si="460">SUM(I103:I108)</f>
        <v>0</v>
      </c>
      <c r="J109" s="20">
        <f t="shared" ref="J109" si="461">SUM(J103:J108)</f>
        <v>0</v>
      </c>
      <c r="K109" s="20">
        <f t="shared" ref="K109" si="462">SUM(K103:K108)</f>
        <v>6</v>
      </c>
      <c r="L109" s="20">
        <f t="shared" ref="L109" si="463">SUM(L103:L108)</f>
        <v>0</v>
      </c>
      <c r="M109" s="20">
        <f t="shared" ref="M109" si="464">SUM(M103:M108)</f>
        <v>0</v>
      </c>
      <c r="N109" s="20">
        <f t="shared" ref="N109" si="465">SUM(N103:N108)</f>
        <v>0</v>
      </c>
      <c r="O109" s="20">
        <f t="shared" ref="O109" si="466">SUM(O103:O108)</f>
        <v>0</v>
      </c>
      <c r="P109" s="20">
        <f t="shared" ref="P109" si="467">SUM(P103:P108)</f>
        <v>0</v>
      </c>
      <c r="Q109" s="20">
        <f t="shared" ref="Q109" si="468">SUM(Q103:Q108)</f>
        <v>1</v>
      </c>
      <c r="R109" s="20">
        <f t="shared" ref="R109" si="469">SUM(R103:R108)</f>
        <v>0</v>
      </c>
      <c r="S109" s="20">
        <f t="shared" ref="S109" si="470">SUM(S103:S108)</f>
        <v>0</v>
      </c>
      <c r="T109" s="20">
        <f t="shared" ref="T109" si="471">SUM(T103:T108)</f>
        <v>0</v>
      </c>
      <c r="U109" s="20">
        <f t="shared" ref="U109" si="472">SUM(U103:U108)</f>
        <v>0</v>
      </c>
      <c r="V109" s="20">
        <f t="shared" ref="V109" si="473">SUM(V103:V108)</f>
        <v>0</v>
      </c>
      <c r="W109" s="20">
        <f t="shared" ref="W109" si="474">SUM(W103:W108)</f>
        <v>0</v>
      </c>
      <c r="X109" s="20">
        <f t="shared" ref="X109" si="475">SUM(X103:X108)</f>
        <v>6</v>
      </c>
      <c r="Y109" s="20">
        <f t="shared" ref="Y109" si="476">SUM(Y103:Y108)</f>
        <v>12</v>
      </c>
      <c r="AA109" s="20">
        <f t="shared" si="456"/>
        <v>25</v>
      </c>
    </row>
    <row r="110" spans="2:27" x14ac:dyDescent="0.25">
      <c r="C110" s="7" t="s">
        <v>2</v>
      </c>
      <c r="D110" s="6"/>
      <c r="E110" s="18">
        <f>E108</f>
        <v>0</v>
      </c>
      <c r="F110" s="18">
        <f>E110+F109</f>
        <v>0</v>
      </c>
      <c r="G110" s="18">
        <f t="shared" ref="G110" si="477">F110+G109</f>
        <v>0</v>
      </c>
      <c r="H110" s="18">
        <f t="shared" ref="H110" si="478">G110+H109</f>
        <v>0</v>
      </c>
      <c r="I110" s="18">
        <f t="shared" ref="I110" si="479">H110+I109</f>
        <v>0</v>
      </c>
      <c r="J110" s="18">
        <f t="shared" ref="J110" si="480">I110+J109</f>
        <v>0</v>
      </c>
      <c r="K110" s="18">
        <f t="shared" ref="K110" si="481">J110+K109</f>
        <v>6</v>
      </c>
      <c r="L110" s="18">
        <f t="shared" ref="L110" si="482">K110+L109</f>
        <v>6</v>
      </c>
      <c r="M110" s="18">
        <f t="shared" ref="M110" si="483">L110+M109</f>
        <v>6</v>
      </c>
      <c r="N110" s="18">
        <f t="shared" ref="N110" si="484">M110+N109</f>
        <v>6</v>
      </c>
      <c r="O110" s="18">
        <f t="shared" ref="O110" si="485">N110+O109</f>
        <v>6</v>
      </c>
      <c r="P110" s="18">
        <f t="shared" ref="P110" si="486">O110+P109</f>
        <v>6</v>
      </c>
      <c r="Q110" s="18">
        <f t="shared" ref="Q110" si="487">P110+Q109</f>
        <v>7</v>
      </c>
      <c r="R110" s="18">
        <f t="shared" ref="R110" si="488">Q110+R109</f>
        <v>7</v>
      </c>
      <c r="S110" s="18">
        <f t="shared" ref="S110" si="489">R110+S109</f>
        <v>7</v>
      </c>
      <c r="T110" s="18">
        <f t="shared" ref="T110" si="490">S110+T109</f>
        <v>7</v>
      </c>
      <c r="U110" s="18">
        <f t="shared" ref="U110" si="491">T110+U109</f>
        <v>7</v>
      </c>
      <c r="V110" s="18">
        <f t="shared" ref="V110" si="492">U110+V109</f>
        <v>7</v>
      </c>
      <c r="W110" s="18">
        <f t="shared" ref="W110" si="493">V110+W109</f>
        <v>7</v>
      </c>
      <c r="X110" s="18">
        <f t="shared" ref="X110" si="494">W110+X109</f>
        <v>13</v>
      </c>
      <c r="Y110" s="18">
        <f t="shared" ref="Y110" si="495">X110+Y109</f>
        <v>25</v>
      </c>
      <c r="AA110" s="5"/>
    </row>
    <row r="111" spans="2:27" x14ac:dyDescent="0.25">
      <c r="C111" s="8" t="s">
        <v>37</v>
      </c>
      <c r="D111" s="9" t="s">
        <v>38</v>
      </c>
      <c r="E111" s="10">
        <f>E109*$D$7/1000</f>
        <v>0</v>
      </c>
      <c r="F111" s="10">
        <f>F109*$D$7/1000</f>
        <v>0</v>
      </c>
      <c r="G111" s="10">
        <f t="shared" ref="G111:Y111" si="496">G109*$D$7/1000</f>
        <v>0</v>
      </c>
      <c r="H111" s="10">
        <f t="shared" si="496"/>
        <v>0</v>
      </c>
      <c r="I111" s="10">
        <f t="shared" si="496"/>
        <v>0</v>
      </c>
      <c r="J111" s="10">
        <f t="shared" si="496"/>
        <v>0</v>
      </c>
      <c r="K111" s="10">
        <f t="shared" si="496"/>
        <v>0.40799999999999997</v>
      </c>
      <c r="L111" s="10">
        <f t="shared" si="496"/>
        <v>0</v>
      </c>
      <c r="M111" s="10">
        <f t="shared" si="496"/>
        <v>0</v>
      </c>
      <c r="N111" s="10">
        <f t="shared" si="496"/>
        <v>0</v>
      </c>
      <c r="O111" s="10">
        <f t="shared" si="496"/>
        <v>0</v>
      </c>
      <c r="P111" s="10">
        <f t="shared" si="496"/>
        <v>0</v>
      </c>
      <c r="Q111" s="10">
        <f t="shared" si="496"/>
        <v>6.8000000000000005E-2</v>
      </c>
      <c r="R111" s="10">
        <f t="shared" si="496"/>
        <v>0</v>
      </c>
      <c r="S111" s="10">
        <f t="shared" si="496"/>
        <v>0</v>
      </c>
      <c r="T111" s="10">
        <f t="shared" si="496"/>
        <v>0</v>
      </c>
      <c r="U111" s="10">
        <f t="shared" si="496"/>
        <v>0</v>
      </c>
      <c r="V111" s="10">
        <f t="shared" si="496"/>
        <v>0</v>
      </c>
      <c r="W111" s="10">
        <f t="shared" si="496"/>
        <v>0</v>
      </c>
      <c r="X111" s="10">
        <f t="shared" si="496"/>
        <v>0.40799999999999997</v>
      </c>
      <c r="Y111" s="10">
        <f t="shared" si="496"/>
        <v>0.81599999999999995</v>
      </c>
      <c r="AA111" s="10">
        <f>SUM(E111:Y111)</f>
        <v>1.6999999999999997</v>
      </c>
    </row>
    <row r="112" spans="2:27" x14ac:dyDescent="0.25">
      <c r="B112" s="14" t="s">
        <v>66</v>
      </c>
      <c r="C112" s="8" t="s">
        <v>32</v>
      </c>
      <c r="D112" s="9" t="s">
        <v>38</v>
      </c>
      <c r="E112" s="10">
        <f>E111</f>
        <v>0</v>
      </c>
      <c r="F112" s="10">
        <f>E112+F111</f>
        <v>0</v>
      </c>
      <c r="G112" s="10">
        <f t="shared" ref="G112" si="497">F112+G111</f>
        <v>0</v>
      </c>
      <c r="H112" s="10">
        <f t="shared" ref="H112" si="498">G112+H111</f>
        <v>0</v>
      </c>
      <c r="I112" s="10">
        <f t="shared" ref="I112" si="499">H112+I111</f>
        <v>0</v>
      </c>
      <c r="J112" s="10">
        <f t="shared" ref="J112" si="500">I112+J111</f>
        <v>0</v>
      </c>
      <c r="K112" s="10">
        <f t="shared" ref="K112" si="501">J112+K111</f>
        <v>0.40799999999999997</v>
      </c>
      <c r="L112" s="10">
        <f t="shared" ref="L112" si="502">K112+L111</f>
        <v>0.40799999999999997</v>
      </c>
      <c r="M112" s="10">
        <f t="shared" ref="M112" si="503">L112+M111</f>
        <v>0.40799999999999997</v>
      </c>
      <c r="N112" s="10">
        <f t="shared" ref="N112" si="504">M112+N111</f>
        <v>0.40799999999999997</v>
      </c>
      <c r="O112" s="10">
        <f t="shared" ref="O112" si="505">N112+O111</f>
        <v>0.40799999999999997</v>
      </c>
      <c r="P112" s="10">
        <f t="shared" ref="P112" si="506">O112+P111</f>
        <v>0.40799999999999997</v>
      </c>
      <c r="Q112" s="10">
        <f t="shared" ref="Q112" si="507">P112+Q111</f>
        <v>0.47599999999999998</v>
      </c>
      <c r="R112" s="10">
        <f t="shared" ref="R112" si="508">Q112+R111</f>
        <v>0.47599999999999998</v>
      </c>
      <c r="S112" s="10">
        <f t="shared" ref="S112" si="509">R112+S111</f>
        <v>0.47599999999999998</v>
      </c>
      <c r="T112" s="10">
        <f t="shared" ref="T112" si="510">S112+T111</f>
        <v>0.47599999999999998</v>
      </c>
      <c r="U112" s="10">
        <f t="shared" ref="U112" si="511">T112+U111</f>
        <v>0.47599999999999998</v>
      </c>
      <c r="V112" s="10">
        <f t="shared" ref="V112" si="512">U112+V111</f>
        <v>0.47599999999999998</v>
      </c>
      <c r="W112" s="10">
        <f t="shared" ref="W112" si="513">V112+W111</f>
        <v>0.47599999999999998</v>
      </c>
      <c r="X112" s="10">
        <f t="shared" ref="X112" si="514">W112+X111</f>
        <v>0.8839999999999999</v>
      </c>
      <c r="Y112" s="10">
        <f t="shared" ref="Y112" si="515">X112+Y111</f>
        <v>1.6999999999999997</v>
      </c>
    </row>
  </sheetData>
  <pageMargins left="0.7" right="0.7" top="0.75" bottom="0.75" header="0.3" footer="0.3"/>
  <pageSetup paperSize="9" orientation="portrait" horizontalDpi="4294967293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>
      <selection activeCell="K39" sqref="K3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>
      <selection activeCell="T26" sqref="T26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7" workbookViewId="0">
      <selection activeCell="G44" sqref="G44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" workbookViewId="0">
      <selection activeCell="J45" sqref="J45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EF58-FFE9-418B-9F92-F29BE5A252C4}">
  <dimension ref="B4:AB32"/>
  <sheetViews>
    <sheetView zoomScale="103" workbookViewId="0">
      <selection activeCell="E1" sqref="E1"/>
    </sheetView>
  </sheetViews>
  <sheetFormatPr baseColWidth="10" defaultRowHeight="14.4" x14ac:dyDescent="0.3"/>
  <cols>
    <col min="1" max="1" width="2.77734375" customWidth="1"/>
    <col min="2" max="2" width="3.44140625" customWidth="1"/>
    <col min="3" max="3" width="32.109375" customWidth="1"/>
    <col min="4" max="4" width="7.88671875" customWidth="1"/>
    <col min="5" max="5" width="15.88671875" customWidth="1"/>
    <col min="6" max="7" width="28.109375" customWidth="1"/>
    <col min="8" max="8" width="11.44140625" customWidth="1"/>
    <col min="9" max="14" width="8.5546875" customWidth="1"/>
    <col min="15" max="23" width="22" customWidth="1"/>
  </cols>
  <sheetData>
    <row r="4" spans="2:28" ht="15.6" x14ac:dyDescent="0.3">
      <c r="B4" s="40" t="s">
        <v>110</v>
      </c>
      <c r="C4" s="40"/>
      <c r="D4" s="40"/>
      <c r="E4" s="40" t="s">
        <v>137</v>
      </c>
      <c r="F4" s="40"/>
      <c r="G4" s="40"/>
      <c r="H4" s="40"/>
      <c r="I4" s="40" t="s">
        <v>111</v>
      </c>
      <c r="J4" s="40"/>
      <c r="K4" s="40"/>
      <c r="L4" s="40"/>
      <c r="M4" s="40"/>
      <c r="N4" s="40"/>
      <c r="O4" s="34"/>
      <c r="P4" s="34"/>
      <c r="Q4" s="34"/>
      <c r="R4" s="34"/>
      <c r="S4" s="34"/>
      <c r="T4" s="34"/>
      <c r="U4" s="34"/>
      <c r="V4" s="34"/>
      <c r="W4" s="34"/>
      <c r="X4" s="42" t="s">
        <v>111</v>
      </c>
      <c r="Y4" s="43"/>
      <c r="Z4" s="43"/>
      <c r="AA4" s="43"/>
      <c r="AB4" s="43"/>
    </row>
    <row r="5" spans="2:28" ht="27.6" x14ac:dyDescent="0.3">
      <c r="B5" s="25" t="s">
        <v>68</v>
      </c>
      <c r="C5" s="38" t="s">
        <v>67</v>
      </c>
      <c r="D5" s="28" t="s">
        <v>138</v>
      </c>
      <c r="E5" s="25" t="s">
        <v>113</v>
      </c>
      <c r="F5" s="25" t="s">
        <v>123</v>
      </c>
      <c r="G5" s="25" t="s">
        <v>112</v>
      </c>
      <c r="H5" s="25" t="s">
        <v>114</v>
      </c>
      <c r="I5" s="25" t="s">
        <v>122</v>
      </c>
      <c r="J5" s="25" t="s">
        <v>105</v>
      </c>
      <c r="K5" s="25" t="s">
        <v>106</v>
      </c>
      <c r="L5" s="25" t="s">
        <v>115</v>
      </c>
      <c r="M5" s="25" t="s">
        <v>108</v>
      </c>
      <c r="N5" s="25" t="s">
        <v>109</v>
      </c>
      <c r="O5" s="27"/>
      <c r="P5" s="27"/>
      <c r="Q5" s="27"/>
      <c r="R5" s="27"/>
      <c r="S5" s="27"/>
      <c r="T5" s="27"/>
      <c r="U5" s="27"/>
      <c r="V5" s="27"/>
      <c r="W5" s="27"/>
      <c r="X5" s="23" t="s">
        <v>105</v>
      </c>
      <c r="Y5" s="23" t="s">
        <v>106</v>
      </c>
      <c r="Z5" s="23" t="s">
        <v>107</v>
      </c>
      <c r="AA5" s="23" t="s">
        <v>108</v>
      </c>
      <c r="AB5" s="23" t="s">
        <v>109</v>
      </c>
    </row>
    <row r="6" spans="2:28" ht="32.4" customHeight="1" x14ac:dyDescent="0.3">
      <c r="B6" s="28" t="s">
        <v>75</v>
      </c>
      <c r="C6" s="29" t="s">
        <v>76</v>
      </c>
      <c r="D6" s="31">
        <v>3</v>
      </c>
      <c r="E6" s="29" t="s">
        <v>47</v>
      </c>
      <c r="F6" s="29" t="s">
        <v>124</v>
      </c>
      <c r="G6" s="29" t="s">
        <v>118</v>
      </c>
      <c r="H6" s="37" t="s">
        <v>119</v>
      </c>
      <c r="I6" s="35" t="s">
        <v>120</v>
      </c>
      <c r="J6" s="35" t="s">
        <v>120</v>
      </c>
      <c r="K6" s="37"/>
      <c r="L6" s="37"/>
      <c r="M6" s="37"/>
      <c r="N6" s="37"/>
      <c r="O6" s="24"/>
      <c r="P6" s="24"/>
      <c r="Q6" s="24"/>
      <c r="R6" s="24"/>
      <c r="S6" s="24"/>
      <c r="T6" s="24"/>
      <c r="U6" s="24"/>
      <c r="V6" s="24"/>
      <c r="W6" s="24"/>
      <c r="X6" s="23"/>
      <c r="Y6" s="24"/>
      <c r="Z6" s="24"/>
      <c r="AA6" s="24"/>
      <c r="AB6" s="23"/>
    </row>
    <row r="7" spans="2:28" ht="27.6" x14ac:dyDescent="0.3">
      <c r="B7" s="28" t="s">
        <v>77</v>
      </c>
      <c r="C7" s="29" t="s">
        <v>78</v>
      </c>
      <c r="D7" s="32">
        <v>1</v>
      </c>
      <c r="E7" s="29" t="s">
        <v>47</v>
      </c>
      <c r="F7" s="29" t="s">
        <v>125</v>
      </c>
      <c r="G7" s="29" t="s">
        <v>116</v>
      </c>
      <c r="H7" s="37" t="s">
        <v>119</v>
      </c>
      <c r="I7" s="35" t="s">
        <v>120</v>
      </c>
      <c r="J7" s="35" t="s">
        <v>120</v>
      </c>
      <c r="K7" s="37"/>
      <c r="L7" s="37"/>
      <c r="M7" s="37"/>
      <c r="N7" s="37"/>
      <c r="O7" s="24"/>
      <c r="P7" s="24"/>
      <c r="Q7" s="24"/>
      <c r="R7" s="24"/>
      <c r="S7" s="24"/>
      <c r="T7" s="24"/>
      <c r="U7" s="24"/>
      <c r="V7" s="24"/>
      <c r="W7" s="24"/>
      <c r="X7" s="23"/>
      <c r="Y7" s="24"/>
      <c r="Z7" s="24"/>
      <c r="AA7" s="24"/>
      <c r="AB7" s="23"/>
    </row>
    <row r="8" spans="2:28" ht="27.6" x14ac:dyDescent="0.3">
      <c r="B8" s="28" t="s">
        <v>79</v>
      </c>
      <c r="C8" s="29" t="s">
        <v>80</v>
      </c>
      <c r="D8" s="32">
        <v>1</v>
      </c>
      <c r="E8" s="29" t="s">
        <v>47</v>
      </c>
      <c r="F8" s="29" t="s">
        <v>125</v>
      </c>
      <c r="G8" s="29" t="s">
        <v>117</v>
      </c>
      <c r="H8" s="37" t="s">
        <v>119</v>
      </c>
      <c r="I8" s="36" t="s">
        <v>121</v>
      </c>
      <c r="J8" s="35" t="s">
        <v>120</v>
      </c>
      <c r="K8" s="37"/>
      <c r="L8" s="37"/>
      <c r="M8" s="37"/>
      <c r="N8" s="37"/>
      <c r="O8" s="24"/>
      <c r="P8" s="24"/>
      <c r="Q8" s="24"/>
      <c r="R8" s="24"/>
      <c r="S8" s="24"/>
      <c r="T8" s="24"/>
      <c r="U8" s="24"/>
      <c r="V8" s="24"/>
      <c r="W8" s="24"/>
      <c r="X8" s="23"/>
      <c r="Y8" s="24"/>
      <c r="Z8" s="24"/>
      <c r="AA8" s="24"/>
      <c r="AB8" s="23"/>
    </row>
    <row r="9" spans="2:28" x14ac:dyDescent="0.3">
      <c r="B9" s="28" t="s">
        <v>81</v>
      </c>
      <c r="C9" s="29" t="s">
        <v>134</v>
      </c>
      <c r="D9" s="32">
        <v>1</v>
      </c>
      <c r="E9" s="29" t="s">
        <v>47</v>
      </c>
      <c r="F9" s="29" t="s">
        <v>126</v>
      </c>
      <c r="G9" s="29" t="s">
        <v>135</v>
      </c>
      <c r="H9" s="37" t="s">
        <v>119</v>
      </c>
      <c r="I9" s="35" t="s">
        <v>120</v>
      </c>
      <c r="J9" s="35" t="s">
        <v>120</v>
      </c>
      <c r="K9" s="37"/>
      <c r="L9" s="37"/>
      <c r="M9" s="37"/>
      <c r="N9" s="37"/>
      <c r="O9" s="24"/>
      <c r="P9" s="24"/>
      <c r="Q9" s="24"/>
      <c r="R9" s="24"/>
      <c r="S9" s="24"/>
      <c r="T9" s="24"/>
      <c r="U9" s="24"/>
      <c r="V9" s="24"/>
      <c r="W9" s="24"/>
      <c r="X9" s="23"/>
      <c r="Y9" s="24"/>
      <c r="Z9" s="24"/>
      <c r="AA9" s="24"/>
      <c r="AB9" s="23"/>
    </row>
    <row r="10" spans="2:28" ht="27.6" x14ac:dyDescent="0.3">
      <c r="B10" s="28" t="s">
        <v>82</v>
      </c>
      <c r="C10" s="29" t="s">
        <v>133</v>
      </c>
      <c r="D10" s="33">
        <v>2</v>
      </c>
      <c r="E10" s="29" t="s">
        <v>47</v>
      </c>
      <c r="F10" s="29" t="s">
        <v>126</v>
      </c>
      <c r="G10" s="29" t="s">
        <v>136</v>
      </c>
      <c r="H10" s="37" t="s">
        <v>119</v>
      </c>
      <c r="I10" s="35" t="s">
        <v>120</v>
      </c>
      <c r="J10" s="35" t="s">
        <v>120</v>
      </c>
      <c r="K10" s="37"/>
      <c r="L10" s="37"/>
      <c r="M10" s="37"/>
      <c r="N10" s="37"/>
      <c r="O10" s="24"/>
      <c r="P10" s="24"/>
      <c r="Q10" s="24"/>
      <c r="R10" s="24"/>
      <c r="S10" s="24"/>
      <c r="T10" s="24"/>
      <c r="U10" s="24"/>
      <c r="V10" s="24"/>
      <c r="W10" s="24"/>
      <c r="X10" s="23"/>
      <c r="Y10" s="24"/>
      <c r="Z10" s="24"/>
      <c r="AA10" s="24"/>
      <c r="AB10" s="23"/>
    </row>
    <row r="11" spans="2:28" x14ac:dyDescent="0.3">
      <c r="B11" s="28" t="s">
        <v>83</v>
      </c>
      <c r="C11" s="29" t="s">
        <v>84</v>
      </c>
      <c r="D11" s="32">
        <v>1</v>
      </c>
      <c r="E11" s="29" t="s">
        <v>51</v>
      </c>
      <c r="F11" s="29" t="s">
        <v>127</v>
      </c>
      <c r="G11" s="29" t="s">
        <v>132</v>
      </c>
      <c r="H11" s="37" t="s">
        <v>119</v>
      </c>
      <c r="I11" s="35" t="s">
        <v>120</v>
      </c>
      <c r="J11" s="35" t="s">
        <v>120</v>
      </c>
      <c r="K11" s="37"/>
      <c r="L11" s="37"/>
      <c r="M11" s="37"/>
      <c r="N11" s="37"/>
      <c r="O11" s="24"/>
      <c r="P11" s="24"/>
      <c r="Q11" s="24"/>
      <c r="R11" s="24"/>
      <c r="S11" s="24"/>
      <c r="T11" s="24"/>
      <c r="U11" s="24"/>
      <c r="V11" s="24"/>
      <c r="W11" s="24"/>
      <c r="X11" s="23"/>
      <c r="Y11" s="24"/>
      <c r="Z11" s="24"/>
      <c r="AA11" s="24"/>
      <c r="AB11" s="23"/>
    </row>
    <row r="12" spans="2:28" ht="27.6" x14ac:dyDescent="0.3">
      <c r="B12" s="28" t="s">
        <v>85</v>
      </c>
      <c r="C12" s="29" t="s">
        <v>86</v>
      </c>
      <c r="D12" s="32">
        <v>1</v>
      </c>
      <c r="E12" s="29" t="s">
        <v>47</v>
      </c>
      <c r="F12" s="29" t="s">
        <v>128</v>
      </c>
      <c r="G12" s="29" t="s">
        <v>87</v>
      </c>
      <c r="H12" s="37" t="s">
        <v>119</v>
      </c>
      <c r="I12" s="35" t="s">
        <v>120</v>
      </c>
      <c r="J12" s="36" t="s">
        <v>121</v>
      </c>
      <c r="K12" s="37"/>
      <c r="L12" s="37"/>
      <c r="M12" s="37"/>
      <c r="N12" s="37"/>
      <c r="O12" s="24"/>
      <c r="P12" s="24"/>
      <c r="Q12" s="24"/>
      <c r="R12" s="24"/>
      <c r="S12" s="24"/>
      <c r="T12" s="24"/>
      <c r="U12" s="24"/>
      <c r="V12" s="24"/>
      <c r="W12" s="24"/>
      <c r="X12" s="23"/>
      <c r="Y12" s="24"/>
      <c r="Z12" s="24"/>
      <c r="AA12" s="24"/>
      <c r="AB12" s="23"/>
    </row>
    <row r="13" spans="2:28" ht="27.6" x14ac:dyDescent="0.3">
      <c r="B13" s="28" t="s">
        <v>88</v>
      </c>
      <c r="C13" s="29" t="s">
        <v>89</v>
      </c>
      <c r="D13" s="33">
        <v>2</v>
      </c>
      <c r="E13" s="29" t="s">
        <v>47</v>
      </c>
      <c r="F13" s="29" t="s">
        <v>129</v>
      </c>
      <c r="G13" s="29" t="s">
        <v>131</v>
      </c>
      <c r="H13" s="37" t="s">
        <v>119</v>
      </c>
      <c r="I13" s="35" t="s">
        <v>120</v>
      </c>
      <c r="J13" s="35" t="s">
        <v>120</v>
      </c>
      <c r="K13" s="37"/>
      <c r="L13" s="37"/>
      <c r="M13" s="37"/>
      <c r="N13" s="37"/>
      <c r="O13" s="24"/>
      <c r="P13" s="24"/>
      <c r="Q13" s="24"/>
      <c r="R13" s="24"/>
      <c r="S13" s="24"/>
      <c r="T13" s="24"/>
      <c r="U13" s="24"/>
      <c r="V13" s="24"/>
      <c r="W13" s="24"/>
      <c r="X13" s="23"/>
      <c r="Y13" s="24"/>
      <c r="Z13" s="24"/>
      <c r="AA13" s="24"/>
      <c r="AB13" s="23"/>
    </row>
    <row r="14" spans="2:28" ht="27.6" x14ac:dyDescent="0.3">
      <c r="B14" s="28" t="s">
        <v>90</v>
      </c>
      <c r="C14" s="29" t="s">
        <v>91</v>
      </c>
      <c r="D14" s="32">
        <v>1</v>
      </c>
      <c r="E14" s="29" t="s">
        <v>47</v>
      </c>
      <c r="F14" s="29" t="s">
        <v>129</v>
      </c>
      <c r="G14" s="29" t="s">
        <v>131</v>
      </c>
      <c r="H14" s="37" t="s">
        <v>119</v>
      </c>
      <c r="I14" s="35" t="s">
        <v>120</v>
      </c>
      <c r="J14" s="35" t="s">
        <v>120</v>
      </c>
      <c r="K14" s="37"/>
      <c r="L14" s="37"/>
      <c r="M14" s="37"/>
      <c r="N14" s="37"/>
      <c r="O14" s="24"/>
      <c r="P14" s="24"/>
      <c r="Q14" s="24"/>
      <c r="R14" s="24"/>
      <c r="S14" s="24"/>
      <c r="T14" s="24"/>
      <c r="U14" s="24"/>
      <c r="V14" s="24"/>
      <c r="W14" s="24"/>
      <c r="X14" s="23"/>
      <c r="Y14" s="24"/>
      <c r="Z14" s="24"/>
      <c r="AA14" s="24"/>
      <c r="AB14" s="23"/>
    </row>
    <row r="15" spans="2:28" x14ac:dyDescent="0.3">
      <c r="B15" s="28" t="s">
        <v>92</v>
      </c>
      <c r="C15" s="29" t="s">
        <v>93</v>
      </c>
      <c r="D15" s="33">
        <v>2</v>
      </c>
      <c r="E15" s="29" t="s">
        <v>47</v>
      </c>
      <c r="F15" s="29" t="s">
        <v>130</v>
      </c>
      <c r="G15" s="29" t="s">
        <v>94</v>
      </c>
      <c r="H15" s="37" t="s">
        <v>119</v>
      </c>
      <c r="I15" s="35" t="s">
        <v>120</v>
      </c>
      <c r="J15" s="35" t="s">
        <v>120</v>
      </c>
      <c r="K15" s="37"/>
      <c r="L15" s="37"/>
      <c r="M15" s="37"/>
      <c r="N15" s="37"/>
      <c r="O15" s="24"/>
      <c r="P15" s="24"/>
      <c r="Q15" s="24"/>
      <c r="R15" s="24"/>
      <c r="S15" s="24"/>
      <c r="T15" s="24"/>
      <c r="U15" s="24"/>
      <c r="V15" s="24"/>
      <c r="W15" s="24"/>
      <c r="X15" s="23"/>
      <c r="Y15" s="24"/>
      <c r="Z15" s="24"/>
      <c r="AA15" s="24"/>
      <c r="AB15" s="23"/>
    </row>
    <row r="16" spans="2:28" x14ac:dyDescent="0.3">
      <c r="B16" s="28" t="s">
        <v>95</v>
      </c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4"/>
      <c r="P16" s="24"/>
      <c r="Q16" s="24"/>
      <c r="R16" s="24"/>
      <c r="S16" s="24"/>
      <c r="T16" s="24"/>
      <c r="U16" s="24"/>
      <c r="V16" s="24"/>
      <c r="W16" s="24"/>
      <c r="X16" s="23"/>
      <c r="Y16" s="24"/>
      <c r="Z16" s="24"/>
      <c r="AA16" s="24"/>
      <c r="AB16" s="23"/>
    </row>
    <row r="17" spans="2:28" x14ac:dyDescent="0.3">
      <c r="B17" s="28" t="s">
        <v>96</v>
      </c>
      <c r="C17" s="29"/>
      <c r="D17" s="30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4"/>
      <c r="P17" s="24"/>
      <c r="Q17" s="24"/>
      <c r="R17" s="24"/>
      <c r="S17" s="24"/>
      <c r="T17" s="24"/>
      <c r="U17" s="24"/>
      <c r="V17" s="24"/>
      <c r="W17" s="24"/>
      <c r="X17" s="23"/>
      <c r="Y17" s="24"/>
      <c r="Z17" s="24"/>
      <c r="AA17" s="24"/>
      <c r="AB17" s="23"/>
    </row>
    <row r="18" spans="2:28" x14ac:dyDescent="0.3">
      <c r="B18" s="28" t="s">
        <v>97</v>
      </c>
      <c r="C18" s="29"/>
      <c r="D18" s="30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4"/>
      <c r="P18" s="24"/>
      <c r="Q18" s="24"/>
      <c r="R18" s="24"/>
      <c r="S18" s="24"/>
      <c r="T18" s="24"/>
      <c r="U18" s="24"/>
      <c r="V18" s="24"/>
      <c r="W18" s="24"/>
      <c r="X18" s="23"/>
      <c r="Y18" s="24"/>
      <c r="Z18" s="24"/>
      <c r="AA18" s="24"/>
      <c r="AB18" s="23"/>
    </row>
    <row r="19" spans="2:28" x14ac:dyDescent="0.3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Y19" s="24"/>
      <c r="Z19" s="24"/>
      <c r="AA19" s="24"/>
    </row>
    <row r="20" spans="2:28" x14ac:dyDescent="0.3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Y20" s="24"/>
      <c r="Z20" s="24"/>
      <c r="AA20" s="24"/>
    </row>
    <row r="21" spans="2:28" ht="15.6" x14ac:dyDescent="0.3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Y21" s="24"/>
      <c r="Z21" s="40" t="s">
        <v>98</v>
      </c>
      <c r="AA21" s="41"/>
    </row>
    <row r="22" spans="2:28" x14ac:dyDescent="0.3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Y22" s="23"/>
      <c r="Z22" s="25" t="s">
        <v>69</v>
      </c>
      <c r="AA22" s="26" t="s">
        <v>99</v>
      </c>
    </row>
    <row r="23" spans="2:28" x14ac:dyDescent="0.3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Y23" s="23"/>
      <c r="Z23" s="25" t="s">
        <v>70</v>
      </c>
      <c r="AA23" s="26" t="s">
        <v>100</v>
      </c>
    </row>
    <row r="24" spans="2:28" x14ac:dyDescent="0.3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Y24" s="23"/>
      <c r="Z24" s="25" t="s">
        <v>71</v>
      </c>
      <c r="AA24" s="26" t="s">
        <v>101</v>
      </c>
    </row>
    <row r="25" spans="2:28" x14ac:dyDescent="0.3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Y25" s="23"/>
      <c r="Z25" s="25" t="s">
        <v>72</v>
      </c>
      <c r="AA25" s="26" t="s">
        <v>102</v>
      </c>
    </row>
    <row r="26" spans="2:28" x14ac:dyDescent="0.3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Y26" s="23"/>
      <c r="Z26" s="25" t="s">
        <v>73</v>
      </c>
      <c r="AA26" s="26" t="s">
        <v>103</v>
      </c>
    </row>
    <row r="27" spans="2:28" x14ac:dyDescent="0.3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Y27" s="23"/>
      <c r="Z27" s="25" t="s">
        <v>74</v>
      </c>
      <c r="AA27" s="26" t="s">
        <v>104</v>
      </c>
    </row>
    <row r="28" spans="2:28" x14ac:dyDescent="0.3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Y28" s="23"/>
      <c r="Z28" s="23"/>
      <c r="AA28" s="23"/>
    </row>
    <row r="29" spans="2:28" x14ac:dyDescent="0.3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Y29" s="23"/>
      <c r="Z29" s="23"/>
      <c r="AA29" s="23"/>
    </row>
    <row r="30" spans="2:28" x14ac:dyDescent="0.3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Y30" s="23"/>
      <c r="Z30" s="23"/>
      <c r="AA30" s="23"/>
    </row>
    <row r="31" spans="2:28" x14ac:dyDescent="0.3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Y31" s="23"/>
      <c r="Z31" s="23"/>
      <c r="AA31" s="23"/>
    </row>
    <row r="32" spans="2:28" x14ac:dyDescent="0.3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Y32" s="23"/>
      <c r="Z32" s="23"/>
      <c r="AA32" s="23"/>
    </row>
  </sheetData>
  <mergeCells count="5">
    <mergeCell ref="Z21:AA21"/>
    <mergeCell ref="X4:AB4"/>
    <mergeCell ref="I4:N4"/>
    <mergeCell ref="B4:D4"/>
    <mergeCell ref="E4:H4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708A-7BCD-42D8-8D73-98D3C8AD188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Kosten</vt:lpstr>
      <vt:lpstr>Status-1</vt:lpstr>
      <vt:lpstr>Status-2</vt:lpstr>
      <vt:lpstr>Status-3</vt:lpstr>
      <vt:lpstr>Status-4</vt:lpstr>
      <vt:lpstr>Risikoregister</vt:lpstr>
      <vt:lpstr>Tabelle2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2019-06-08T12:24:43Z</dcterms:modified>
  <cp:category>PM</cp:category>
</cp:coreProperties>
</file>