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5FF1774B-C368-487F-A852-A9663D905509}" xr6:coauthVersionLast="43" xr6:coauthVersionMax="43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Tabelle1" sheetId="5" r:id="rId2"/>
    <sheet name="Strukturplan" sheetId="4" r:id="rId3"/>
    <sheet name="Budget" sheetId="3" r:id="rId4"/>
  </sheets>
  <definedNames>
    <definedName name="_xlnm.Print_Titles" localSheetId="0">Terminplanung!$B:$B,Terminplanung!$2:$4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5" l="1"/>
  <c r="D72" i="5"/>
  <c r="D66" i="5"/>
  <c r="D58" i="5"/>
  <c r="D45" i="5"/>
  <c r="D49" i="5"/>
  <c r="D39" i="5"/>
  <c r="D33" i="5" s="1"/>
  <c r="D34" i="5"/>
  <c r="D53" i="5"/>
  <c r="D82" i="5"/>
  <c r="D23" i="5"/>
  <c r="D64" i="4"/>
  <c r="D57" i="5" l="1"/>
  <c r="D44" i="5"/>
  <c r="D62" i="4"/>
  <c r="D58" i="4"/>
  <c r="D52" i="4"/>
  <c r="D46" i="4"/>
  <c r="D38" i="4"/>
  <c r="D33" i="4"/>
  <c r="D29" i="4"/>
  <c r="D25" i="4"/>
  <c r="D24" i="4" s="1"/>
  <c r="D19" i="4"/>
  <c r="D13" i="4" s="1"/>
  <c r="D14" i="4"/>
  <c r="D3" i="4"/>
  <c r="D37" i="4" l="1"/>
  <c r="B2" i="3" l="1"/>
  <c r="D2" i="3" l="1"/>
  <c r="B7" i="3"/>
  <c r="D7" i="3" s="1"/>
  <c r="B6" i="3"/>
  <c r="D6" i="3" s="1"/>
  <c r="B4" i="3" l="1"/>
  <c r="D4" i="3" s="1"/>
  <c r="B5" i="3"/>
  <c r="D5" i="3" s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<sst xmlns="http://schemas.openxmlformats.org/spreadsheetml/2006/main" count="314" uniqueCount="95">
  <si>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</si>
  <si>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</si>
  <si>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</si>
  <si>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</si>
  <si>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</si>
  <si>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</si>
  <si>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</si>
  <si>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</si>
  <si>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</si>
  <si>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</si>
  <si>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</si>
  <si>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</si>
  <si>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</si>
  <si>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</si>
  <si>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</si>
  <si>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</si>
  <si>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</si>
  <si>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</si>
  <si>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</si>
  <si>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</si>
  <si>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</si>
  <si>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</si>
  <si>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</si>
  <si>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</si>
  <si>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</si>
  <si>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</si>
  <si>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</si>
  <si>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</si>
  <si>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</si>
  <si>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</si>
  <si>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</si>
  <si>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</si>
  <si>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</si>
  <si>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</si>
  <si>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</si>
  <si>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</si>
  <si>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</si>
  <si>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</si>
  <si>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</si>
  <si>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</si>
  <si>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</si>
  <si>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</si>
  <si>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</si>
  <si>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</si>
  <si>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</si>
  <si>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</si>
  <si>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</si>
  <si>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</si>
  <si>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</si>
  <si>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</si>
  <si>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</si>
  <si>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</si>
  <si>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</si>
  <si>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</si>
  <si>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</si>
  <si>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</si>
  <si>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</si>
  <si>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</si>
  <si>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</si>
  <si>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</si>
  <si>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</si>
  <si>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</si>
  <si>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</si>
  <si>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</si>
  <si>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</si>
  <si>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</si>
  <si>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</si>
  <si>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</si>
  <si>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</si>
  <si>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</si>
  <si>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</si>
  <si>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</si>
  <si>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</si>
  <si>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</si>
  <si>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</si>
  <si>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</si>
  <si>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</si>
  <si>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</si>
  <si>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</si>
  <si>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</si>
  <si>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</si>
  <si>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</si>
  <si>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</si>
  <si>
    <t xml:space="preserve">Total </t>
  </si>
  <si>
    <t>19 (Projektwoche)</t>
  </si>
  <si>
    <t>KW</t>
  </si>
  <si>
    <t>Datum</t>
  </si>
  <si>
    <t>Jahr</t>
  </si>
  <si>
    <t>FK</t>
  </si>
  <si>
    <t>Arbeitspaket</t>
  </si>
  <si>
    <t>Mock Up Software fertig</t>
  </si>
  <si>
    <t>3.2.1 Schaltungsberechnung mit MATLAB</t>
  </si>
  <si>
    <t>Berechnugen mit Matlab fertig</t>
  </si>
  <si>
    <t>Betaversion der Software fertig</t>
  </si>
  <si>
    <t>Software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</si>
</sst>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0\'000.00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03">
    <xf numFmtId="0" fontId="0" fillId="0" borderId="0" xfId="0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left" vertical="center" indent="1"/>
    </xf>
    <xf numFmtId="166" fontId="4" fillId="0" borderId="4" xfId="0" applyNumberFormat="1" applyFont="1" applyBorder="1"/>
    <xf numFmtId="0" fontId="4" fillId="3" borderId="1" xfId="0" applyFont="1" applyFill="1" applyBorder="1"/>
    <xf numFmtId="166" fontId="4" fillId="0" borderId="1" xfId="0" applyNumberFormat="1" applyFont="1" applyBorder="1"/>
    <xf numFmtId="0" fontId="4" fillId="3" borderId="1" xfId="0" applyFont="1" applyFill="1" applyBorder="1" applyAlignment="1">
      <alignment horizontal="left" vertical="center" indent="1"/>
    </xf>
    <xf numFmtId="166" fontId="4" fillId="3" borderId="4" xfId="0" applyNumberFormat="1" applyFont="1" applyFill="1" applyBorder="1"/>
    <xf numFmtId="166" fontId="4" fillId="3" borderId="1" xfId="0" applyNumberFormat="1" applyFont="1" applyFill="1" applyBorder="1"/>
    <xf numFmtId="165" fontId="4" fillId="3" borderId="1" xfId="0" applyNumberFormat="1" applyFont="1" applyFill="1" applyBorder="1"/>
    <xf numFmtId="165" fontId="4" fillId="0" borderId="1" xfId="0" applyNumberFormat="1" applyFont="1" applyBorder="1"/>
    <xf numFmtId="0" fontId="4" fillId="3" borderId="0" xfId="0" applyFont="1" applyFill="1"/>
    <xf numFmtId="0" fontId="6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166" fontId="4" fillId="6" borderId="4" xfId="0" applyNumberFormat="1" applyFont="1" applyFill="1" applyBorder="1"/>
    <xf numFmtId="166" fontId="4" fillId="6" borderId="1" xfId="0" applyNumberFormat="1" applyFont="1" applyFill="1" applyBorder="1"/>
    <xf numFmtId="165" fontId="4" fillId="6" borderId="1" xfId="0" applyNumberFormat="1" applyFont="1" applyFill="1" applyBorder="1"/>
    <xf numFmtId="0" fontId="4" fillId="7" borderId="0" xfId="0" applyFont="1" applyFill="1"/>
    <xf numFmtId="0" fontId="7" fillId="8" borderId="0" xfId="0" applyFont="1" applyFill="1"/>
    <xf numFmtId="0" fontId="10" fillId="9" borderId="1" xfId="0" applyFont="1" applyFill="1" applyBorder="1" applyAlignment="1">
      <alignment vertical="center"/>
    </xf>
    <xf numFmtId="166" fontId="7" fillId="9" borderId="1" xfId="0" applyNumberFormat="1" applyFont="1" applyFill="1" applyBorder="1"/>
    <xf numFmtId="0" fontId="7" fillId="9" borderId="1" xfId="0" applyFont="1" applyFill="1" applyBorder="1"/>
    <xf numFmtId="166" fontId="6" fillId="10" borderId="1" xfId="0" applyNumberFormat="1" applyFont="1" applyFill="1" applyBorder="1"/>
    <xf numFmtId="166" fontId="4" fillId="10" borderId="4" xfId="0" applyNumberFormat="1" applyFont="1" applyFill="1" applyBorder="1"/>
    <xf numFmtId="166" fontId="4" fillId="10" borderId="1" xfId="0" applyNumberFormat="1" applyFont="1" applyFill="1" applyBorder="1"/>
    <xf numFmtId="0" fontId="4" fillId="10" borderId="1" xfId="0" applyFont="1" applyFill="1" applyBorder="1"/>
    <xf numFmtId="0" fontId="5" fillId="8" borderId="1" xfId="0" applyFont="1" applyFill="1" applyBorder="1" applyAlignment="1">
      <alignment vertical="center"/>
    </xf>
    <xf numFmtId="166" fontId="4" fillId="8" borderId="4" xfId="0" applyNumberFormat="1" applyFont="1" applyFill="1" applyBorder="1"/>
    <xf numFmtId="166" fontId="4" fillId="8" borderId="1" xfId="0" applyNumberFormat="1" applyFont="1" applyFill="1" applyBorder="1"/>
    <xf numFmtId="165" fontId="4" fillId="8" borderId="1" xfId="0" applyNumberFormat="1" applyFont="1" applyFill="1" applyBorder="1"/>
    <xf numFmtId="0" fontId="10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4" fillId="11" borderId="0" xfId="0" applyFont="1" applyFill="1"/>
    <xf numFmtId="0" fontId="7" fillId="0" borderId="0" xfId="0" applyFont="1"/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6" fontId="4" fillId="4" borderId="1" xfId="0" applyNumberFormat="1" applyFont="1" applyFill="1" applyBorder="1"/>
    <xf numFmtId="0" fontId="4" fillId="4" borderId="1" xfId="0" applyFont="1" applyFill="1" applyBorder="1"/>
    <xf numFmtId="165" fontId="4" fillId="4" borderId="1" xfId="0" applyNumberFormat="1" applyFont="1" applyFill="1" applyBorder="1"/>
    <xf numFmtId="166" fontId="4" fillId="4" borderId="4" xfId="0" applyNumberFormat="1" applyFont="1" applyFill="1" applyBorder="1"/>
    <xf numFmtId="0" fontId="4" fillId="0" borderId="0" xfId="0" applyFont="1" applyAlignment="1">
      <alignment horizontal="center"/>
    </xf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6" fontId="4" fillId="12" borderId="4" xfId="0" applyNumberFormat="1" applyFont="1" applyFill="1" applyBorder="1"/>
    <xf numFmtId="166" fontId="4" fillId="12" borderId="1" xfId="0" applyNumberFormat="1" applyFont="1" applyFill="1" applyBorder="1"/>
    <xf numFmtId="166" fontId="11" fillId="12" borderId="1" xfId="0" applyNumberFormat="1" applyFont="1" applyFill="1" applyBorder="1"/>
    <xf numFmtId="166" fontId="11" fillId="12" borderId="4" xfId="0" applyNumberFormat="1" applyFont="1" applyFill="1" applyBorder="1"/>
    <xf numFmtId="166" fontId="4" fillId="13" borderId="4" xfId="0" applyNumberFormat="1" applyFont="1" applyFill="1" applyBorder="1"/>
    <xf numFmtId="166" fontId="4" fillId="13" borderId="1" xfId="0" applyNumberFormat="1" applyFont="1" applyFill="1" applyBorder="1"/>
    <xf numFmtId="166" fontId="4" fillId="14" borderId="1" xfId="0" applyNumberFormat="1" applyFont="1" applyFill="1" applyBorder="1"/>
    <xf numFmtId="166" fontId="4" fillId="14" borderId="4" xfId="0" applyNumberFormat="1" applyFont="1" applyFill="1" applyBorder="1"/>
    <xf numFmtId="0" fontId="7" fillId="15" borderId="1" xfId="0" applyFont="1" applyFill="1" applyBorder="1" applyAlignment="1">
      <alignment vertical="center"/>
    </xf>
    <xf numFmtId="0" fontId="5" fillId="0" borderId="0" xfId="0" applyFont="1" applyAlignment="1">
      <alignment textRotation="90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0" xfId="0" applyFont="1"/>
    <xf numFmtId="0" fontId="5" fillId="16" borderId="2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166" fontId="6" fillId="10" borderId="4" xfId="0" applyNumberFormat="1" applyFont="1" applyFill="1" applyBorder="1"/>
    <xf numFmtId="0" fontId="4" fillId="17" borderId="1" xfId="0" applyFont="1" applyFill="1" applyBorder="1" applyAlignment="1">
      <alignment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wrapText="1"/>
    </xf>
    <xf numFmtId="167" fontId="13" fillId="0" borderId="1" xfId="0" applyNumberFormat="1" applyFont="1" applyBorder="1" applyAlignment="1">
      <alignment wrapText="1"/>
    </xf>
    <xf numFmtId="167" fontId="12" fillId="0" borderId="0" xfId="0" applyNumberFormat="1" applyFont="1" applyAlignment="1">
      <alignment wrapText="1"/>
    </xf>
    <xf numFmtId="0" fontId="4" fillId="0" borderId="0" xfId="0" applyFont="1" applyAlignment="1">
      <alignment textRotation="90"/>
    </xf>
    <xf numFmtId="0" fontId="13" fillId="0" borderId="1" xfId="0" applyFont="1" applyBorder="1" applyAlignment="1">
      <alignment horizontal="right"/>
    </xf>
    <xf numFmtId="166" fontId="11" fillId="0" borderId="4" xfId="0" applyNumberFormat="1" applyFont="1" applyBorder="1"/>
    <xf numFmtId="165" fontId="4" fillId="14" borderId="1" xfId="0" applyNumberFormat="1" applyFont="1" applyFill="1" applyBorder="1"/>
    <xf numFmtId="166" fontId="6" fillId="0" borderId="1" xfId="0" applyNumberFormat="1" applyFont="1" applyBorder="1"/>
    <xf numFmtId="0" fontId="5" fillId="11" borderId="4" xfId="0" applyFont="1" applyFill="1" applyBorder="1" applyAlignment="1">
      <alignment horizontal="center" vertical="center"/>
    </xf>
    <xf numFmtId="166" fontId="4" fillId="11" borderId="4" xfId="0" applyNumberFormat="1" applyFont="1" applyFill="1" applyBorder="1"/>
    <xf numFmtId="166" fontId="4" fillId="11" borderId="1" xfId="0" applyNumberFormat="1" applyFont="1" applyFill="1" applyBorder="1"/>
    <xf numFmtId="165" fontId="4" fillId="11" borderId="1" xfId="0" applyNumberFormat="1" applyFont="1" applyFill="1" applyBorder="1"/>
    <xf numFmtId="0" fontId="4" fillId="18" borderId="1" xfId="0" applyFont="1" applyFill="1" applyBorder="1"/>
    <xf numFmtId="166" fontId="4" fillId="18" borderId="1" xfId="0" applyNumberFormat="1" applyFont="1" applyFill="1" applyBorder="1"/>
    <xf numFmtId="165" fontId="4" fillId="4" borderId="4" xfId="0" applyNumberFormat="1" applyFont="1" applyFill="1" applyBorder="1"/>
    <xf numFmtId="0" fontId="4" fillId="0" borderId="1" xfId="0" applyFont="1" applyBorder="1" applyAlignment="1">
      <alignment horizontal="left"/>
    </xf>
    <xf numFmtId="0" fontId="5" fillId="0" borderId="5" xfId="0" applyFont="1" applyBorder="1" applyAlignment="1">
      <alignment horizontal="center" textRotation="90"/>
    </xf>
    <xf numFmtId="0" fontId="0" fillId="0" borderId="9" xfId="0" applyBorder="1"/>
    <xf numFmtId="0" fontId="5" fillId="0" borderId="5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4" fillId="0" borderId="7" xfId="0" applyFon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center" textRotation="90"/>
    </xf>
    <xf numFmtId="0" fontId="4" fillId="4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right" textRotation="90"/>
    </xf>
    <xf numFmtId="0" fontId="4" fillId="0" borderId="2" xfId="0" applyFont="1" applyBorder="1"/>
    <xf numFmtId="0" fontId="4" fillId="0" borderId="5" xfId="0" applyFont="1" applyBorder="1"/>
    <xf numFmtId="166" fontId="4" fillId="5" borderId="10" xfId="0" applyNumberFormat="1" applyFont="1" applyFill="1" applyBorder="1"/>
    <xf numFmtId="166" fontId="4" fillId="5" borderId="6" xfId="0" applyNumberFormat="1" applyFont="1" applyFill="1" applyBorder="1"/>
    <xf numFmtId="0" fontId="4" fillId="5" borderId="6" xfId="0" applyFont="1" applyFill="1" applyBorder="1"/>
    <xf numFmtId="0" fontId="4" fillId="0" borderId="0" xfId="0" applyFont="1" applyAlignment="1">
      <alignment horizontal="right" textRotation="90"/>
    </xf>
    <xf numFmtId="0" fontId="4" fillId="0" borderId="0" xfId="0" applyFont="1" applyAlignment="1">
      <alignment horizontal="center" textRotation="90"/>
    </xf>
    <xf numFmtId="2" fontId="4" fillId="0" borderId="0" xfId="0" applyNumberFormat="1" applyFont="1" applyAlignment="1">
      <alignment horizontal="center" textRotation="90"/>
    </xf>
    <xf numFmtId="0" fontId="5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0" borderId="6" xfId="0" applyFont="1" applyBorder="1"/>
    <xf numFmtId="0" fontId="8" fillId="0" borderId="7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textRotation="90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8" xfId="0" applyFont="1" applyBorder="1"/>
    <xf numFmtId="166" fontId="4" fillId="5" borderId="4" xfId="0" applyNumberFormat="1" applyFont="1" applyFill="1" applyBorder="1"/>
    <xf numFmtId="166" fontId="4" fillId="5" borderId="1" xfId="0" applyNumberFormat="1" applyFont="1" applyFill="1" applyBorder="1"/>
    <xf numFmtId="0" fontId="4" fillId="5" borderId="1" xfId="0" applyFont="1" applyFill="1" applyBorder="1"/>
    <xf numFmtId="166" fontId="7" fillId="9" borderId="4" xfId="0" applyNumberFormat="1" applyFont="1" applyFill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 applyAlignment="1">
      <alignment textRotation="90"/>
    </xf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textRotation="90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4" fillId="4" borderId="0" xfId="0" applyFont="1" applyFill="1"/>
  </cellXfs>
  <cellStyles count="5">
    <cellStyle name="Standard" xfId="0" builtinId="0"/>
    <cellStyle name="Standard 2" xfId="1" xr:uid="{00000000-0005-0000-0000-000002000000}"/>
    <cellStyle name="Standard 2 2" xfId="2" xr:uid="{4C1626EA-4BB4-40D1-A1BB-A1A6B41C9248}"/>
    <cellStyle name="Standard 2 2 2" xfId="4" xr:uid="{8A6B25B2-4184-475F-9310-39ACA3BE616A}"/>
    <cellStyle name="Standard 2 3" xfId="3" xr:uid="{1FD2E7AB-9C42-41B0-813D-DF7C146E58F9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showGridLines="0" tabSelected="1" zoomScaleNormal="100" zoomScaleSheetLayoutView="115" zoomScalePageLayoutView="62" workbookViewId="0">
      <selection activeCell="AB14" sqref="AB14"/>
    </sheetView>
  </sheetViews>
  <sheetFormatPr baseColWidth="10" defaultColWidth="10.796875" defaultRowHeight="13.8"/>
  <cols>
    <col min="1" max="1" width="44.5" style="1" customWidth="1"/>
    <col min="2" max="2" width="3.19921875" style="1" customWidth="1"/>
    <col min="3" max="3" width="3.8984375" style="54" customWidth="1"/>
    <col min="4" max="4" width="4" style="54" customWidth="1"/>
    <col min="5" max="5" width="2.796875" style="54" customWidth="1"/>
    <col min="6" max="25" width="2.796875" style="1" customWidth="1"/>
    <col min="26" max="16384" width="10.796875" style="1"/>
  </cols>
  <sheetData>
    <row r="1" spans="1:28" ht="14.4" customHeight="1">
      <c r="C1" s="76"/>
      <c r="D1" s="76"/>
      <c r="E1" s="76"/>
    </row>
    <row r="2" spans="1:28" ht="21" customHeight="1">
      <c r="A2" s="162"/>
      <c r="B2" s="168" t="s">
        <v>35</v>
      </c>
      <c r="C2" s="168" t="s">
        <v>46</v>
      </c>
      <c r="D2" s="22" t="s">
        <v>87</v>
      </c>
      <c r="E2" s="164">
        <v>2019</v>
      </c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6"/>
      <c r="Z2"/>
      <c r="AA2"/>
    </row>
    <row r="3" spans="1:28" ht="15.45" customHeight="1">
      <c r="A3" s="162"/>
      <c r="B3" s="168"/>
      <c r="C3" s="168"/>
      <c r="D3" s="3" t="s">
        <v>85</v>
      </c>
      <c r="E3" s="3">
        <v>8</v>
      </c>
      <c r="F3" s="3">
        <v>9</v>
      </c>
      <c r="G3" s="3">
        <v>10</v>
      </c>
      <c r="H3" s="3">
        <v>11</v>
      </c>
      <c r="I3" s="3">
        <v>12</v>
      </c>
      <c r="J3" s="3">
        <v>13</v>
      </c>
      <c r="K3" s="3">
        <v>14</v>
      </c>
      <c r="L3" s="3">
        <v>15</v>
      </c>
      <c r="M3" s="3">
        <v>16</v>
      </c>
      <c r="N3" s="3">
        <v>17</v>
      </c>
      <c r="O3" s="3">
        <v>18</v>
      </c>
      <c r="P3" s="164" t="s">
        <v>84</v>
      </c>
      <c r="Q3" s="165"/>
      <c r="R3" s="165"/>
      <c r="S3" s="165"/>
      <c r="T3" s="165"/>
      <c r="U3" s="4">
        <v>20</v>
      </c>
      <c r="V3" s="4">
        <v>21</v>
      </c>
      <c r="W3" s="4">
        <v>22</v>
      </c>
      <c r="X3" s="4">
        <v>23</v>
      </c>
      <c r="Y3" s="4">
        <v>24</v>
      </c>
      <c r="Z3"/>
      <c r="AA3"/>
    </row>
    <row r="4" spans="1:28" ht="36.6">
      <c r="A4" s="162"/>
      <c r="B4" s="168"/>
      <c r="C4" s="168"/>
      <c r="D4" s="158" t="s">
        <v>86</v>
      </c>
      <c r="E4" s="122">
        <v>18.02</v>
      </c>
      <c r="F4" s="122">
        <v>25.02</v>
      </c>
      <c r="G4" s="125">
        <v>4.03</v>
      </c>
      <c r="H4" s="125">
        <v>11.03</v>
      </c>
      <c r="I4" s="125">
        <v>18.03</v>
      </c>
      <c r="J4" s="125">
        <v>25.03</v>
      </c>
      <c r="K4" s="125">
        <v>1.04</v>
      </c>
      <c r="L4" s="122">
        <v>8.0399999999999991</v>
      </c>
      <c r="M4" s="125">
        <v>15.04</v>
      </c>
      <c r="N4" s="122">
        <v>22.04</v>
      </c>
      <c r="O4" s="125">
        <v>29.04</v>
      </c>
      <c r="P4" s="126">
        <v>6.05</v>
      </c>
      <c r="Q4" s="126">
        <v>7.05</v>
      </c>
      <c r="R4" s="126">
        <v>8.0500000000000007</v>
      </c>
      <c r="S4" s="126">
        <v>9.0500000000000007</v>
      </c>
      <c r="T4" s="126">
        <v>10.050000000000001</v>
      </c>
      <c r="U4" s="122">
        <v>13.05</v>
      </c>
      <c r="V4" s="122">
        <v>20.05</v>
      </c>
      <c r="W4" s="122">
        <v>27.05</v>
      </c>
      <c r="X4" s="122">
        <v>3.06</v>
      </c>
      <c r="Y4" s="122">
        <v>10.06</v>
      </c>
      <c r="Z4"/>
      <c r="AA4"/>
    </row>
    <row r="5" spans="1:28" ht="13.8" customHeight="1">
      <c r="A5" s="46" t="s">
        <v>0</v>
      </c>
      <c r="B5" s="168"/>
      <c r="C5" s="168"/>
      <c r="D5" s="7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/>
      <c r="AA5" s="5"/>
      <c r="AB5" s="5"/>
    </row>
    <row r="6" spans="1:28" ht="3.6" customHeight="1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/>
      <c r="AA6"/>
    </row>
    <row r="7" spans="1:28" ht="13.8" customHeight="1">
      <c r="A7" s="169" t="s">
        <v>1</v>
      </c>
      <c r="B7" s="170"/>
      <c r="C7" s="170"/>
      <c r="D7" s="171"/>
      <c r="E7" s="45" t="s">
        <v>2</v>
      </c>
      <c r="F7" s="2"/>
      <c r="G7" s="2"/>
      <c r="H7" s="6"/>
      <c r="I7" s="3"/>
      <c r="J7" s="3"/>
      <c r="K7" s="3"/>
      <c r="L7" s="3"/>
      <c r="M7" s="3"/>
      <c r="N7" s="3"/>
      <c r="O7" s="3"/>
      <c r="P7" s="48"/>
      <c r="Q7" s="48"/>
      <c r="R7" s="48"/>
      <c r="S7" s="48"/>
      <c r="T7" s="48"/>
      <c r="U7" s="3"/>
      <c r="V7" s="3"/>
      <c r="W7" s="3"/>
      <c r="X7" s="3"/>
      <c r="Y7" s="3"/>
      <c r="Z7"/>
      <c r="AA7"/>
    </row>
    <row r="8" spans="1:28" ht="13.8" customHeight="1">
      <c r="A8" s="169" t="s">
        <v>11</v>
      </c>
      <c r="B8" s="170"/>
      <c r="C8" s="170"/>
      <c r="D8" s="171"/>
      <c r="E8" s="2"/>
      <c r="F8" s="45" t="s">
        <v>2</v>
      </c>
      <c r="G8" s="2"/>
      <c r="H8" s="3"/>
      <c r="I8" s="6"/>
      <c r="J8" s="2"/>
      <c r="K8" s="5"/>
      <c r="L8" s="2"/>
      <c r="M8" s="3"/>
      <c r="N8" s="3"/>
      <c r="O8" s="3"/>
      <c r="P8" s="48"/>
      <c r="Q8" s="48"/>
      <c r="R8" s="48"/>
      <c r="S8" s="48"/>
      <c r="T8" s="48"/>
      <c r="U8" s="3"/>
      <c r="V8" s="3"/>
      <c r="W8" s="3"/>
      <c r="X8" s="3"/>
      <c r="Y8" s="3"/>
      <c r="Z8"/>
      <c r="AA8"/>
    </row>
    <row r="9" spans="1:28" ht="13.8" customHeight="1">
      <c r="A9" s="169" t="s">
        <v>14</v>
      </c>
      <c r="B9" s="170"/>
      <c r="C9" s="170"/>
      <c r="D9" s="171"/>
      <c r="E9" s="2"/>
      <c r="F9" s="2"/>
      <c r="G9" s="2"/>
      <c r="H9" s="3"/>
      <c r="I9" s="45" t="s">
        <v>2</v>
      </c>
      <c r="J9" s="7"/>
      <c r="K9" s="8"/>
      <c r="L9" s="2"/>
      <c r="M9" s="3"/>
      <c r="N9" s="3"/>
      <c r="O9" s="3"/>
      <c r="P9" s="48"/>
      <c r="Q9" s="48"/>
      <c r="R9" s="48"/>
      <c r="S9" s="48"/>
      <c r="T9" s="48"/>
      <c r="U9" s="3"/>
      <c r="V9" s="3"/>
      <c r="W9" s="3"/>
      <c r="X9" s="3"/>
      <c r="Y9" s="3"/>
      <c r="Z9"/>
      <c r="AA9"/>
    </row>
    <row r="10" spans="1:28" ht="13.8" customHeight="1">
      <c r="A10" s="169" t="s">
        <v>12</v>
      </c>
      <c r="B10" s="170"/>
      <c r="C10" s="170"/>
      <c r="D10" s="171"/>
      <c r="E10" s="2"/>
      <c r="F10" s="2"/>
      <c r="G10" s="2"/>
      <c r="H10" s="3"/>
      <c r="I10" s="6"/>
      <c r="J10" s="45" t="s">
        <v>2</v>
      </c>
      <c r="K10" s="5"/>
      <c r="L10" s="2"/>
      <c r="M10" s="3"/>
      <c r="N10" s="3"/>
      <c r="O10" s="3"/>
      <c r="P10" s="48"/>
      <c r="Q10" s="49"/>
      <c r="R10" s="48"/>
      <c r="S10" s="48"/>
      <c r="T10" s="48"/>
      <c r="U10" s="2"/>
      <c r="V10" s="3"/>
      <c r="W10" s="3"/>
      <c r="X10" s="3"/>
      <c r="Y10" s="3"/>
      <c r="Z10"/>
      <c r="AA10"/>
    </row>
    <row r="11" spans="1:28" ht="13.8" customHeight="1">
      <c r="A11" s="148" t="s">
        <v>13</v>
      </c>
      <c r="B11" s="149"/>
      <c r="C11" s="149"/>
      <c r="D11" s="150"/>
      <c r="E11" s="2"/>
      <c r="F11" s="2"/>
      <c r="G11" s="2"/>
      <c r="H11" s="3"/>
      <c r="I11" s="3"/>
      <c r="J11" s="3"/>
      <c r="K11" s="45" t="s">
        <v>2</v>
      </c>
      <c r="L11" s="2"/>
      <c r="M11" s="3"/>
      <c r="N11" s="2"/>
      <c r="O11" s="2"/>
      <c r="P11" s="48"/>
      <c r="Q11" s="48"/>
      <c r="R11" s="48"/>
      <c r="S11" s="48"/>
      <c r="T11" s="48"/>
      <c r="U11" s="3"/>
      <c r="V11" s="3"/>
      <c r="W11" s="3"/>
      <c r="X11" s="3"/>
      <c r="Y11" s="3"/>
      <c r="Z11"/>
      <c r="AA11"/>
    </row>
    <row r="12" spans="1:28" ht="13.8" customHeight="1">
      <c r="A12" s="178" t="s">
        <v>15</v>
      </c>
      <c r="B12" s="179"/>
      <c r="C12" s="179"/>
      <c r="D12" s="180"/>
      <c r="E12" s="2"/>
      <c r="F12" s="2"/>
      <c r="G12" s="2"/>
      <c r="H12" s="3"/>
      <c r="I12" s="3"/>
      <c r="J12" s="3"/>
      <c r="K12" s="5"/>
      <c r="L12" s="45" t="s">
        <v>2</v>
      </c>
      <c r="M12" s="5"/>
      <c r="N12" s="5"/>
      <c r="O12" s="3"/>
      <c r="P12" s="48"/>
      <c r="Q12" s="48"/>
      <c r="R12" s="48"/>
      <c r="S12" s="48"/>
      <c r="T12" s="49"/>
      <c r="U12" s="3"/>
      <c r="V12" s="3"/>
      <c r="W12" s="3"/>
      <c r="X12" s="3"/>
      <c r="Y12" s="3"/>
      <c r="Z12"/>
      <c r="AA12"/>
    </row>
    <row r="13" spans="1:28" ht="13.8" customHeight="1">
      <c r="A13" s="169" t="s">
        <v>16</v>
      </c>
      <c r="B13" s="170"/>
      <c r="C13" s="170"/>
      <c r="D13" s="171"/>
      <c r="E13" s="2"/>
      <c r="F13" s="2"/>
      <c r="G13" s="2"/>
      <c r="H13" s="3"/>
      <c r="I13" s="3"/>
      <c r="J13" s="3"/>
      <c r="K13" s="5"/>
      <c r="L13" s="2"/>
      <c r="M13" s="5"/>
      <c r="N13" s="5"/>
      <c r="O13" s="45" t="s">
        <v>2</v>
      </c>
      <c r="P13" s="48"/>
      <c r="Q13" s="48"/>
      <c r="R13" s="48"/>
      <c r="S13" s="48"/>
      <c r="T13" s="48"/>
      <c r="U13" s="119"/>
      <c r="V13" s="3"/>
      <c r="W13" s="3"/>
      <c r="X13" s="3"/>
      <c r="Y13" s="3"/>
      <c r="Z13"/>
      <c r="AA13"/>
    </row>
    <row r="14" spans="1:28" ht="13.8" customHeight="1">
      <c r="A14" s="148" t="s">
        <v>90</v>
      </c>
      <c r="B14" s="149"/>
      <c r="C14" s="149"/>
      <c r="D14" s="150"/>
      <c r="E14" s="2"/>
      <c r="F14" s="2"/>
      <c r="G14" s="2"/>
      <c r="H14" s="3"/>
      <c r="I14" s="3"/>
      <c r="J14" s="3"/>
      <c r="K14" s="5"/>
      <c r="L14" s="2"/>
      <c r="M14" s="5"/>
      <c r="N14" s="161"/>
      <c r="O14" s="45" t="s">
        <v>2</v>
      </c>
      <c r="P14" s="48"/>
      <c r="Q14" s="48"/>
      <c r="R14" s="48"/>
      <c r="S14" s="48"/>
      <c r="T14" s="48"/>
      <c r="U14" s="119"/>
      <c r="V14" s="3"/>
      <c r="W14" s="3"/>
      <c r="X14" s="3"/>
      <c r="Y14" s="3"/>
      <c r="Z14"/>
      <c r="AA14"/>
    </row>
    <row r="15" spans="1:28" ht="13.8" customHeight="1">
      <c r="A15" s="148" t="s">
        <v>92</v>
      </c>
      <c r="B15" s="149"/>
      <c r="C15" s="149"/>
      <c r="D15" s="150"/>
      <c r="E15" s="2"/>
      <c r="F15" s="2"/>
      <c r="G15" s="2"/>
      <c r="H15" s="3"/>
      <c r="I15" s="3"/>
      <c r="J15" s="3"/>
      <c r="K15" s="5"/>
      <c r="L15" s="2"/>
      <c r="M15" s="5"/>
      <c r="N15" s="161"/>
      <c r="O15" s="2"/>
      <c r="P15" s="121" t="s">
        <v>2</v>
      </c>
      <c r="Q15" s="48"/>
      <c r="R15" s="202"/>
      <c r="S15" s="48"/>
      <c r="T15" s="48"/>
      <c r="U15" s="119"/>
      <c r="V15" s="3"/>
      <c r="W15" s="3"/>
      <c r="X15" s="3"/>
      <c r="Y15" s="3"/>
      <c r="Z15"/>
      <c r="AA15"/>
    </row>
    <row r="16" spans="1:28" ht="13.8" customHeight="1">
      <c r="A16" s="148" t="s">
        <v>93</v>
      </c>
      <c r="B16" s="149"/>
      <c r="C16" s="149"/>
      <c r="D16" s="150"/>
      <c r="E16" s="2"/>
      <c r="F16" s="2"/>
      <c r="G16" s="2"/>
      <c r="H16" s="3"/>
      <c r="I16" s="3"/>
      <c r="J16" s="3"/>
      <c r="K16" s="5"/>
      <c r="L16" s="2"/>
      <c r="M16" s="5"/>
      <c r="N16" s="161"/>
      <c r="O16" s="2"/>
      <c r="P16" s="48"/>
      <c r="Q16" s="48"/>
      <c r="R16" s="48"/>
      <c r="S16" s="48"/>
      <c r="T16" s="121" t="s">
        <v>2</v>
      </c>
      <c r="U16" s="119"/>
      <c r="V16" s="3"/>
      <c r="W16" s="3"/>
      <c r="X16" s="3"/>
      <c r="Y16" s="3"/>
      <c r="Z16"/>
      <c r="AA16"/>
    </row>
    <row r="17" spans="1:27" ht="13.8" customHeight="1">
      <c r="A17" s="169" t="s">
        <v>17</v>
      </c>
      <c r="B17" s="170"/>
      <c r="C17" s="170"/>
      <c r="D17" s="171"/>
      <c r="E17" s="2"/>
      <c r="F17" s="2"/>
      <c r="G17" s="2"/>
      <c r="H17" s="3"/>
      <c r="I17" s="3"/>
      <c r="J17" s="3"/>
      <c r="K17" s="3"/>
      <c r="L17" s="3"/>
      <c r="M17" s="3"/>
      <c r="N17" s="2"/>
      <c r="O17" s="2"/>
      <c r="P17" s="48"/>
      <c r="Q17" s="48"/>
      <c r="R17" s="48"/>
      <c r="S17" s="48"/>
      <c r="T17" s="48"/>
      <c r="U17" s="45" t="s">
        <v>2</v>
      </c>
      <c r="V17" s="3"/>
      <c r="W17" s="2"/>
      <c r="X17" s="3"/>
      <c r="Y17" s="5"/>
      <c r="Z17"/>
      <c r="AA17"/>
    </row>
    <row r="18" spans="1:27" ht="13.8" customHeight="1">
      <c r="A18" s="148" t="s">
        <v>94</v>
      </c>
      <c r="B18" s="149"/>
      <c r="C18" s="149"/>
      <c r="D18" s="150"/>
      <c r="E18" s="2"/>
      <c r="F18" s="2"/>
      <c r="G18" s="2"/>
      <c r="H18" s="3"/>
      <c r="I18" s="3"/>
      <c r="J18" s="3"/>
      <c r="K18" s="3"/>
      <c r="L18" s="3"/>
      <c r="M18" s="3"/>
      <c r="N18" s="2"/>
      <c r="O18" s="2"/>
      <c r="P18" s="48"/>
      <c r="Q18" s="49"/>
      <c r="R18" s="49"/>
      <c r="S18" s="49"/>
      <c r="T18" s="49"/>
      <c r="U18" s="2"/>
      <c r="V18" s="45" t="s">
        <v>2</v>
      </c>
      <c r="W18" s="2"/>
      <c r="X18" s="3"/>
      <c r="Y18" s="161"/>
      <c r="Z18"/>
      <c r="AA18"/>
    </row>
    <row r="19" spans="1:27" ht="13.8" customHeight="1">
      <c r="A19" s="169" t="s">
        <v>18</v>
      </c>
      <c r="B19" s="170"/>
      <c r="C19" s="170"/>
      <c r="D19" s="171"/>
      <c r="E19" s="2"/>
      <c r="F19" s="2"/>
      <c r="G19" s="2"/>
      <c r="H19" s="3"/>
      <c r="I19" s="3"/>
      <c r="J19" s="3"/>
      <c r="K19" s="3"/>
      <c r="L19" s="3"/>
      <c r="M19" s="3"/>
      <c r="N19" s="2"/>
      <c r="O19" s="2"/>
      <c r="P19" s="48"/>
      <c r="Q19" s="49"/>
      <c r="R19" s="49"/>
      <c r="S19" s="49"/>
      <c r="T19" s="49"/>
      <c r="U19" s="19"/>
      <c r="V19" s="3"/>
      <c r="W19" s="2"/>
      <c r="X19" s="3"/>
      <c r="Y19" s="45" t="s">
        <v>2</v>
      </c>
      <c r="Z19"/>
      <c r="AA19"/>
    </row>
    <row r="20" spans="1:27" ht="13.8" customHeight="1">
      <c r="A20" s="169" t="s">
        <v>19</v>
      </c>
      <c r="B20" s="170"/>
      <c r="C20" s="170"/>
      <c r="D20" s="171"/>
      <c r="E20" s="2"/>
      <c r="F20" s="2"/>
      <c r="G20" s="2"/>
      <c r="H20" s="3"/>
      <c r="I20" s="3"/>
      <c r="J20" s="3"/>
      <c r="K20" s="3"/>
      <c r="L20" s="3"/>
      <c r="M20" s="3"/>
      <c r="N20" s="2"/>
      <c r="O20" s="2"/>
      <c r="P20" s="48"/>
      <c r="Q20" s="49"/>
      <c r="R20" s="49"/>
      <c r="S20" s="49"/>
      <c r="T20" s="49"/>
      <c r="U20" s="19"/>
      <c r="V20" s="3"/>
      <c r="W20" s="2"/>
      <c r="X20" s="3"/>
      <c r="Y20" s="45" t="s">
        <v>2</v>
      </c>
      <c r="Z20"/>
      <c r="AA20"/>
    </row>
    <row r="21" spans="1:27" ht="13.8" customHeight="1">
      <c r="A21" s="169" t="s">
        <v>10</v>
      </c>
      <c r="B21" s="170"/>
      <c r="C21" s="170"/>
      <c r="D21" s="17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8"/>
      <c r="Q21" s="48"/>
      <c r="R21" s="48"/>
      <c r="S21" s="48"/>
      <c r="T21" s="48"/>
      <c r="U21" s="3"/>
      <c r="V21" s="3"/>
      <c r="W21" s="3"/>
      <c r="X21" s="3"/>
      <c r="Y21" s="121" t="s">
        <v>2</v>
      </c>
    </row>
    <row r="22" spans="1:27" ht="3.6" customHeight="1">
      <c r="A22" s="157"/>
      <c r="B22" s="157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1"/>
    </row>
    <row r="23" spans="1:27" ht="13.8" customHeight="1">
      <c r="A23" s="46" t="s">
        <v>3</v>
      </c>
      <c r="B23" s="76"/>
      <c r="C23" s="76"/>
      <c r="D23" s="147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7" ht="3.6" customHeight="1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5"/>
    </row>
    <row r="25" spans="1:27" ht="13.8" customHeight="1">
      <c r="A25" s="29" t="s">
        <v>4</v>
      </c>
      <c r="B25" s="57"/>
      <c r="C25" s="57">
        <v>65</v>
      </c>
      <c r="D25" s="57"/>
      <c r="E25" s="155"/>
      <c r="F25" s="155"/>
      <c r="G25" s="155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</row>
    <row r="26" spans="1:27" ht="13.8" customHeight="1">
      <c r="A26" s="138" t="s">
        <v>63</v>
      </c>
      <c r="B26" s="58" t="s">
        <v>32</v>
      </c>
      <c r="C26" s="58">
        <v>10</v>
      </c>
      <c r="D26" s="5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7" ht="13.8" customHeight="1">
      <c r="A27" s="138" t="s">
        <v>64</v>
      </c>
      <c r="B27" s="58" t="s">
        <v>32</v>
      </c>
      <c r="C27" s="59">
        <v>32</v>
      </c>
      <c r="D27" s="59"/>
      <c r="E27" s="83"/>
      <c r="F27" s="83"/>
      <c r="G27" s="83"/>
      <c r="H27" s="83"/>
      <c r="I27" s="83"/>
      <c r="J27" s="83"/>
      <c r="K27" s="83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7" ht="13.8" customHeight="1">
      <c r="A28" s="138" t="s">
        <v>75</v>
      </c>
      <c r="B28" s="58" t="s">
        <v>32</v>
      </c>
      <c r="C28" s="59">
        <v>10</v>
      </c>
      <c r="D28" s="59"/>
      <c r="E28" s="83"/>
      <c r="F28" s="83"/>
      <c r="G28" s="83"/>
      <c r="H28" s="83"/>
      <c r="I28" s="83"/>
      <c r="J28" s="83"/>
      <c r="K28" s="83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spans="1:27" ht="13.8" customHeight="1">
      <c r="A29" s="139" t="s">
        <v>77</v>
      </c>
      <c r="B29" s="58" t="s">
        <v>32</v>
      </c>
      <c r="C29" s="59">
        <v>2</v>
      </c>
      <c r="D29" s="59"/>
      <c r="E29" s="10"/>
      <c r="F29" s="33"/>
      <c r="G29" s="33"/>
      <c r="H29" s="33"/>
      <c r="I29" s="33"/>
      <c r="J29" s="33"/>
      <c r="K29" s="10"/>
      <c r="L29" s="12"/>
      <c r="M29" s="12"/>
      <c r="N29" s="12"/>
      <c r="O29" s="12"/>
      <c r="P29" s="50"/>
      <c r="Q29" s="51"/>
      <c r="R29" s="51"/>
      <c r="S29" s="51"/>
      <c r="T29" s="51"/>
      <c r="U29" s="11"/>
      <c r="V29" s="5"/>
      <c r="W29" s="5"/>
      <c r="X29" s="5"/>
      <c r="Y29" s="5"/>
    </row>
    <row r="30" spans="1:27" ht="13.8" customHeight="1">
      <c r="A30" s="139" t="s">
        <v>78</v>
      </c>
      <c r="B30" s="58" t="s">
        <v>32</v>
      </c>
      <c r="C30" s="59">
        <v>2</v>
      </c>
      <c r="D30" s="59"/>
      <c r="E30" s="10"/>
      <c r="F30" s="10"/>
      <c r="G30" s="10"/>
      <c r="H30" s="10"/>
      <c r="I30" s="10"/>
      <c r="J30" s="12"/>
      <c r="K30" s="34"/>
      <c r="L30" s="34"/>
      <c r="M30" s="34"/>
      <c r="N30" s="34"/>
      <c r="O30" s="34"/>
      <c r="P30" s="50"/>
      <c r="Q30" s="51"/>
      <c r="R30" s="51"/>
      <c r="S30" s="51"/>
      <c r="T30" s="51"/>
      <c r="U30" s="11"/>
      <c r="V30" s="5"/>
      <c r="W30" s="5"/>
      <c r="X30" s="5"/>
      <c r="Y30" s="5"/>
    </row>
    <row r="31" spans="1:27" ht="13.8" customHeight="1">
      <c r="A31" s="139" t="s">
        <v>79</v>
      </c>
      <c r="B31" s="58" t="s">
        <v>32</v>
      </c>
      <c r="C31" s="59">
        <v>2</v>
      </c>
      <c r="D31" s="59"/>
      <c r="E31" s="10"/>
      <c r="F31" s="10"/>
      <c r="G31" s="10"/>
      <c r="H31" s="10"/>
      <c r="I31" s="10"/>
      <c r="J31" s="10"/>
      <c r="K31" s="12"/>
      <c r="L31" s="12"/>
      <c r="M31" s="12"/>
      <c r="N31" s="12"/>
      <c r="O31" s="12"/>
      <c r="P31" s="34"/>
      <c r="Q31" s="35"/>
      <c r="R31" s="35"/>
      <c r="S31" s="35"/>
      <c r="T31" s="35"/>
      <c r="U31" s="35"/>
      <c r="V31" s="5"/>
      <c r="W31" s="5"/>
      <c r="X31" s="5"/>
      <c r="Y31" s="5"/>
    </row>
    <row r="32" spans="1:27" ht="13.8" customHeight="1">
      <c r="A32" s="139" t="s">
        <v>80</v>
      </c>
      <c r="B32" s="58" t="s">
        <v>32</v>
      </c>
      <c r="C32" s="59">
        <v>4</v>
      </c>
      <c r="D32" s="59"/>
      <c r="E32" s="10"/>
      <c r="F32" s="10"/>
      <c r="G32" s="10"/>
      <c r="H32" s="10"/>
      <c r="I32" s="10"/>
      <c r="J32" s="10"/>
      <c r="K32" s="12"/>
      <c r="L32" s="12"/>
      <c r="M32" s="12"/>
      <c r="N32" s="12"/>
      <c r="O32" s="12"/>
      <c r="P32" s="50"/>
      <c r="Q32" s="51"/>
      <c r="R32" s="51"/>
      <c r="S32" s="51"/>
      <c r="T32" s="51"/>
      <c r="U32" s="5"/>
      <c r="V32" s="35"/>
      <c r="W32" s="35"/>
      <c r="X32" s="35"/>
      <c r="Y32" s="35"/>
    </row>
    <row r="33" spans="1:25" ht="13.8" customHeight="1">
      <c r="A33" s="139" t="s">
        <v>81</v>
      </c>
      <c r="B33" s="58" t="s">
        <v>32</v>
      </c>
      <c r="C33" s="59">
        <v>3</v>
      </c>
      <c r="D33" s="59"/>
      <c r="E33" s="10"/>
      <c r="F33" s="10"/>
      <c r="G33" s="10"/>
      <c r="H33" s="10"/>
      <c r="I33" s="10"/>
      <c r="J33" s="10"/>
      <c r="K33" s="12"/>
      <c r="L33" s="12"/>
      <c r="M33" s="12"/>
      <c r="N33" s="12"/>
      <c r="O33" s="12"/>
      <c r="P33" s="50"/>
      <c r="Q33" s="51"/>
      <c r="R33" s="51"/>
      <c r="S33" s="51"/>
      <c r="T33" s="51"/>
      <c r="U33" s="5"/>
      <c r="V33" s="5"/>
      <c r="W33" s="5"/>
      <c r="X33" s="35"/>
      <c r="Y33" s="35"/>
    </row>
    <row r="34" spans="1:25" ht="3.6" customHeight="1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</row>
    <row r="35" spans="1:25" ht="13.8" customHeight="1">
      <c r="A35" s="21" t="s">
        <v>5</v>
      </c>
      <c r="B35" s="61"/>
      <c r="C35" s="61">
        <v>75</v>
      </c>
      <c r="D35" s="61"/>
      <c r="E35" s="152"/>
      <c r="F35" s="152"/>
      <c r="G35" s="152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4"/>
      <c r="T35" s="154"/>
      <c r="U35" s="154"/>
      <c r="V35" s="154"/>
      <c r="W35" s="154"/>
      <c r="X35" s="154"/>
      <c r="Y35" s="154"/>
    </row>
    <row r="36" spans="1:25" ht="13.8" customHeight="1">
      <c r="A36" s="137" t="s">
        <v>21</v>
      </c>
      <c r="B36" s="62" t="s">
        <v>33</v>
      </c>
      <c r="C36" s="62">
        <v>43</v>
      </c>
      <c r="D36" s="62"/>
      <c r="E36" s="67"/>
      <c r="F36" s="67"/>
      <c r="G36" s="67"/>
      <c r="H36" s="67"/>
      <c r="I36" s="10"/>
      <c r="J36" s="10"/>
      <c r="K36" s="10"/>
      <c r="L36" s="12"/>
      <c r="M36" s="12"/>
      <c r="N36" s="12"/>
      <c r="O36" s="15"/>
      <c r="P36" s="50"/>
      <c r="Q36" s="50"/>
      <c r="R36" s="50"/>
      <c r="S36" s="52"/>
      <c r="T36" s="52"/>
      <c r="U36" s="16"/>
      <c r="V36" s="16"/>
      <c r="W36" s="16"/>
      <c r="X36" s="15"/>
      <c r="Y36" s="15"/>
    </row>
    <row r="37" spans="1:25" ht="13.8" customHeight="1">
      <c r="A37" s="13" t="s">
        <v>50</v>
      </c>
      <c r="B37" s="62"/>
      <c r="C37" s="62">
        <v>12</v>
      </c>
      <c r="D37" s="62"/>
      <c r="E37" s="70"/>
      <c r="F37" s="70"/>
      <c r="G37" s="70"/>
      <c r="H37" s="10"/>
      <c r="I37" s="10"/>
      <c r="J37" s="10"/>
      <c r="K37" s="10"/>
      <c r="L37" s="12"/>
      <c r="M37" s="12"/>
      <c r="N37" s="12"/>
      <c r="O37" s="15"/>
      <c r="P37" s="50"/>
      <c r="Q37" s="50"/>
      <c r="R37" s="50"/>
      <c r="S37" s="52"/>
      <c r="T37" s="52"/>
      <c r="U37" s="16"/>
      <c r="V37" s="16"/>
      <c r="W37" s="16"/>
      <c r="X37" s="15"/>
      <c r="Y37" s="15"/>
    </row>
    <row r="38" spans="1:25" ht="13.8" customHeight="1">
      <c r="A38" s="13" t="s">
        <v>47</v>
      </c>
      <c r="B38" s="62"/>
      <c r="C38" s="62">
        <v>15</v>
      </c>
      <c r="D38" s="62"/>
      <c r="E38" s="104"/>
      <c r="F38" s="104"/>
      <c r="G38" s="70"/>
      <c r="H38" s="67"/>
      <c r="I38" s="67"/>
      <c r="J38" s="67"/>
      <c r="K38" s="67"/>
      <c r="L38" s="12"/>
      <c r="M38" s="12"/>
      <c r="N38" s="12"/>
      <c r="O38" s="15"/>
      <c r="P38" s="50"/>
      <c r="Q38" s="50"/>
      <c r="R38" s="50"/>
      <c r="S38" s="52"/>
      <c r="T38" s="52"/>
      <c r="U38" s="16"/>
      <c r="V38" s="16"/>
      <c r="W38" s="16"/>
      <c r="X38" s="15"/>
      <c r="Y38" s="15"/>
    </row>
    <row r="39" spans="1:25" ht="13.8" customHeight="1">
      <c r="A39" s="13" t="s">
        <v>48</v>
      </c>
      <c r="B39" s="62"/>
      <c r="C39" s="62">
        <v>10</v>
      </c>
      <c r="D39" s="62"/>
      <c r="E39" s="14"/>
      <c r="F39" s="14"/>
      <c r="G39" s="70"/>
      <c r="H39" s="67"/>
      <c r="I39" s="67"/>
      <c r="J39" s="10"/>
      <c r="K39" s="10"/>
      <c r="L39" s="12"/>
      <c r="M39" s="12"/>
      <c r="N39" s="12"/>
      <c r="O39" s="15"/>
      <c r="P39" s="50"/>
      <c r="Q39" s="50"/>
      <c r="R39" s="50"/>
      <c r="S39" s="52"/>
      <c r="T39" s="52"/>
      <c r="U39" s="16"/>
      <c r="V39" s="16"/>
      <c r="W39" s="16"/>
      <c r="X39" s="15"/>
      <c r="Y39" s="15"/>
    </row>
    <row r="40" spans="1:25" ht="13.8" customHeight="1">
      <c r="A40" s="13" t="s">
        <v>49</v>
      </c>
      <c r="B40" s="62"/>
      <c r="C40" s="62">
        <v>6</v>
      </c>
      <c r="D40" s="62"/>
      <c r="E40" s="14"/>
      <c r="F40" s="14"/>
      <c r="G40" s="70"/>
      <c r="H40" s="67"/>
      <c r="I40" s="10"/>
      <c r="J40" s="10"/>
      <c r="K40" s="10"/>
      <c r="L40" s="12"/>
      <c r="M40" s="12"/>
      <c r="N40" s="12"/>
      <c r="O40" s="15"/>
      <c r="P40" s="50"/>
      <c r="Q40" s="50"/>
      <c r="R40" s="50"/>
      <c r="S40" s="52"/>
      <c r="T40" s="52"/>
      <c r="U40" s="16"/>
      <c r="V40" s="16"/>
      <c r="W40" s="16"/>
      <c r="X40" s="15"/>
      <c r="Y40" s="15"/>
    </row>
    <row r="41" spans="1:25" ht="13.8" customHeight="1">
      <c r="A41" s="138" t="s">
        <v>22</v>
      </c>
      <c r="B41" s="58" t="s">
        <v>34</v>
      </c>
      <c r="C41" s="58">
        <v>32</v>
      </c>
      <c r="D41" s="58"/>
      <c r="E41" s="68"/>
      <c r="F41" s="68"/>
      <c r="G41" s="68"/>
      <c r="H41" s="68"/>
      <c r="I41" s="68"/>
      <c r="J41" s="68"/>
      <c r="K41" s="68"/>
      <c r="L41" s="12"/>
      <c r="M41" s="12"/>
      <c r="N41" s="12"/>
      <c r="O41" s="12"/>
      <c r="P41" s="50"/>
      <c r="Q41" s="51"/>
      <c r="R41" s="51"/>
      <c r="S41" s="51"/>
      <c r="T41" s="51"/>
      <c r="U41" s="5"/>
      <c r="V41" s="5"/>
      <c r="W41" s="5"/>
      <c r="X41" s="5"/>
      <c r="Y41" s="5"/>
    </row>
    <row r="42" spans="1:25" ht="13.8" customHeight="1">
      <c r="A42" s="20" t="s">
        <v>36</v>
      </c>
      <c r="B42" s="63"/>
      <c r="C42" s="63">
        <v>10</v>
      </c>
      <c r="D42" s="63"/>
      <c r="E42" s="69"/>
      <c r="F42" s="68"/>
      <c r="G42" s="68"/>
      <c r="H42" s="12"/>
      <c r="I42" s="12"/>
      <c r="J42" s="12"/>
      <c r="K42" s="12"/>
      <c r="L42" s="12"/>
      <c r="M42" s="12"/>
      <c r="N42" s="12"/>
      <c r="O42" s="12"/>
      <c r="P42" s="50"/>
      <c r="Q42" s="52"/>
      <c r="R42" s="52"/>
      <c r="S42" s="52"/>
      <c r="T42" s="52"/>
      <c r="U42" s="17"/>
      <c r="V42" s="5"/>
      <c r="W42" s="5"/>
      <c r="X42" s="5"/>
      <c r="Y42" s="5"/>
    </row>
    <row r="43" spans="1:25" ht="13.8" customHeight="1">
      <c r="A43" s="20" t="s">
        <v>40</v>
      </c>
      <c r="B43" s="60"/>
      <c r="C43" s="60">
        <v>10</v>
      </c>
      <c r="D43" s="60"/>
      <c r="E43" s="10"/>
      <c r="F43" s="70"/>
      <c r="G43" s="67"/>
      <c r="H43" s="68"/>
      <c r="I43" s="68"/>
      <c r="J43" s="12"/>
      <c r="K43" s="12"/>
      <c r="L43" s="12"/>
      <c r="M43" s="12"/>
      <c r="N43" s="12"/>
      <c r="O43" s="12"/>
      <c r="P43" s="50"/>
      <c r="Q43" s="51"/>
      <c r="R43" s="51"/>
      <c r="S43" s="51"/>
      <c r="T43" s="51"/>
      <c r="U43" s="5"/>
      <c r="V43" s="5"/>
      <c r="W43" s="5"/>
      <c r="X43" s="5"/>
      <c r="Y43" s="5"/>
    </row>
    <row r="44" spans="1:25" ht="13.8" customHeight="1">
      <c r="A44" s="20" t="s">
        <v>37</v>
      </c>
      <c r="B44" s="63"/>
      <c r="C44" s="63">
        <v>12</v>
      </c>
      <c r="D44" s="63"/>
      <c r="E44" s="12"/>
      <c r="F44" s="12"/>
      <c r="G44" s="12"/>
      <c r="H44" s="68"/>
      <c r="I44" s="68"/>
      <c r="J44" s="68"/>
      <c r="K44" s="68"/>
      <c r="L44" s="12"/>
      <c r="M44" s="12"/>
      <c r="N44" s="12"/>
      <c r="O44" s="12"/>
      <c r="P44" s="50"/>
      <c r="Q44" s="51"/>
      <c r="R44" s="51"/>
      <c r="S44" s="51"/>
      <c r="T44" s="51"/>
      <c r="U44" s="5"/>
      <c r="V44" s="5"/>
      <c r="W44" s="5"/>
      <c r="X44" s="5"/>
      <c r="Y44" s="5"/>
    </row>
    <row r="45" spans="1:25" ht="3.6" customHeight="1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</row>
    <row r="46" spans="1:25" ht="13.8" customHeight="1">
      <c r="A46" s="23" t="s">
        <v>6</v>
      </c>
      <c r="B46" s="64"/>
      <c r="C46" s="64">
        <v>147</v>
      </c>
      <c r="D46" s="64"/>
      <c r="E46" s="24"/>
      <c r="F46" s="24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6"/>
      <c r="T46" s="26"/>
      <c r="U46" s="26"/>
      <c r="V46" s="26"/>
      <c r="W46" s="26"/>
      <c r="X46" s="25"/>
      <c r="Y46" s="25"/>
    </row>
    <row r="47" spans="1:25" ht="13.8" customHeight="1">
      <c r="A47" s="138" t="s">
        <v>23</v>
      </c>
      <c r="B47" s="62" t="s">
        <v>33</v>
      </c>
      <c r="C47" s="62">
        <v>45</v>
      </c>
      <c r="D47" s="62"/>
      <c r="E47" s="10"/>
      <c r="F47" s="10"/>
      <c r="G47" s="71"/>
      <c r="H47" s="72"/>
      <c r="I47" s="72"/>
      <c r="J47" s="12"/>
      <c r="K47" s="10"/>
      <c r="L47" s="10"/>
      <c r="M47" s="10"/>
      <c r="N47" s="10"/>
      <c r="O47" s="10"/>
      <c r="P47" s="53"/>
      <c r="Q47" s="52"/>
      <c r="R47" s="52"/>
      <c r="S47" s="52"/>
      <c r="T47" s="52"/>
      <c r="U47" s="17"/>
      <c r="V47" s="5"/>
      <c r="W47" s="5"/>
      <c r="X47" s="12"/>
      <c r="Y47" s="12"/>
    </row>
    <row r="48" spans="1:25" ht="13.8" customHeight="1">
      <c r="A48" s="9" t="s">
        <v>31</v>
      </c>
      <c r="B48" s="59"/>
      <c r="C48" s="59">
        <v>20</v>
      </c>
      <c r="D48" s="59"/>
      <c r="E48" s="10"/>
      <c r="F48" s="10"/>
      <c r="G48" s="71"/>
      <c r="H48" s="72"/>
      <c r="I48" s="72"/>
      <c r="J48" s="10"/>
      <c r="K48" s="10"/>
      <c r="L48" s="10"/>
      <c r="M48" s="12"/>
      <c r="N48" s="12"/>
      <c r="O48" s="12"/>
      <c r="P48" s="50"/>
      <c r="Q48" s="52"/>
      <c r="R48" s="52"/>
      <c r="S48" s="52"/>
      <c r="T48" s="52"/>
      <c r="U48" s="17"/>
      <c r="V48" s="5"/>
      <c r="W48" s="5"/>
      <c r="X48" s="12"/>
      <c r="Y48" s="12"/>
    </row>
    <row r="49" spans="1:46" ht="13.8" customHeight="1">
      <c r="A49" s="9" t="s">
        <v>51</v>
      </c>
      <c r="B49" s="59"/>
      <c r="C49" s="59">
        <v>15</v>
      </c>
      <c r="D49" s="59"/>
      <c r="E49" s="10"/>
      <c r="F49" s="10"/>
      <c r="G49" s="71"/>
      <c r="H49" s="71"/>
      <c r="I49" s="71"/>
      <c r="J49" s="10"/>
      <c r="K49" s="10"/>
      <c r="L49" s="10"/>
      <c r="M49" s="12"/>
      <c r="N49" s="12"/>
      <c r="O49" s="12"/>
      <c r="P49" s="50"/>
      <c r="Q49" s="51"/>
      <c r="R49" s="51"/>
      <c r="S49" s="51"/>
      <c r="T49" s="51"/>
      <c r="U49" s="5"/>
      <c r="V49" s="5"/>
      <c r="W49" s="5"/>
      <c r="X49" s="5"/>
      <c r="Y49" s="5"/>
    </row>
    <row r="50" spans="1:46" ht="13.8" customHeight="1">
      <c r="A50" s="9" t="s">
        <v>52</v>
      </c>
      <c r="B50" s="59"/>
      <c r="C50" s="59">
        <v>10</v>
      </c>
      <c r="D50" s="59"/>
      <c r="E50" s="10"/>
      <c r="F50" s="10"/>
      <c r="G50" s="10"/>
      <c r="H50" s="72"/>
      <c r="I50" s="71"/>
      <c r="J50" s="10"/>
      <c r="K50" s="10"/>
      <c r="L50" s="12"/>
      <c r="M50" s="12"/>
      <c r="N50" s="12"/>
      <c r="O50" s="12"/>
      <c r="P50" s="50"/>
      <c r="Q50" s="51"/>
      <c r="R50" s="51"/>
      <c r="S50" s="51"/>
      <c r="T50" s="51"/>
      <c r="U50" s="5"/>
      <c r="V50" s="5"/>
      <c r="W50" s="5"/>
      <c r="X50" s="5"/>
      <c r="Y50" s="5"/>
    </row>
    <row r="51" spans="1:46" ht="13.8" customHeight="1">
      <c r="A51" s="138" t="s">
        <v>24</v>
      </c>
      <c r="B51" s="58" t="s">
        <v>34</v>
      </c>
      <c r="C51" s="62">
        <v>40</v>
      </c>
      <c r="D51" s="62"/>
      <c r="E51" s="10"/>
      <c r="F51" s="10"/>
      <c r="G51" s="10"/>
      <c r="H51" s="72"/>
      <c r="I51" s="72"/>
      <c r="J51" s="71"/>
      <c r="K51" s="71"/>
      <c r="L51" s="71"/>
      <c r="M51" s="12"/>
      <c r="N51" s="12"/>
      <c r="O51" s="12"/>
      <c r="P51" s="50"/>
      <c r="Q51" s="52"/>
      <c r="R51" s="52"/>
      <c r="S51" s="52"/>
      <c r="T51" s="52"/>
      <c r="U51" s="17"/>
      <c r="V51" s="5"/>
      <c r="W51" s="5"/>
      <c r="X51" s="12"/>
      <c r="Y51" s="12"/>
    </row>
    <row r="52" spans="1:46" ht="13.8" customHeight="1">
      <c r="A52" s="9" t="s">
        <v>91</v>
      </c>
      <c r="B52" s="59"/>
      <c r="C52" s="59">
        <v>18</v>
      </c>
      <c r="D52" s="59"/>
      <c r="E52" s="10"/>
      <c r="F52" s="10"/>
      <c r="G52" s="10"/>
      <c r="H52" s="72"/>
      <c r="I52" s="72"/>
      <c r="J52" s="71"/>
      <c r="K52" s="71"/>
      <c r="L52" s="71"/>
      <c r="M52" s="12"/>
      <c r="N52" s="12"/>
      <c r="O52" s="12"/>
      <c r="P52" s="50"/>
      <c r="Q52" s="52"/>
      <c r="R52" s="52"/>
      <c r="S52" s="52"/>
      <c r="T52" s="52"/>
      <c r="U52" s="17"/>
      <c r="V52" s="5"/>
      <c r="W52" s="5"/>
      <c r="X52" s="12"/>
      <c r="Y52" s="12"/>
    </row>
    <row r="53" spans="1:46" ht="13.8" customHeight="1">
      <c r="A53" s="9" t="s">
        <v>39</v>
      </c>
      <c r="B53" s="59"/>
      <c r="C53" s="59">
        <v>12</v>
      </c>
      <c r="D53" s="59"/>
      <c r="E53" s="10"/>
      <c r="F53" s="10"/>
      <c r="G53" s="10"/>
      <c r="H53" s="12"/>
      <c r="I53" s="12"/>
      <c r="J53" s="71"/>
      <c r="K53" s="71"/>
      <c r="L53" s="71"/>
      <c r="M53" s="12"/>
      <c r="N53" s="12"/>
      <c r="O53" s="12"/>
      <c r="P53" s="50"/>
      <c r="Q53" s="52"/>
      <c r="R53" s="52"/>
      <c r="S53" s="52"/>
      <c r="T53" s="52"/>
      <c r="U53" s="17"/>
      <c r="V53" s="5"/>
      <c r="W53" s="5"/>
      <c r="X53" s="12"/>
      <c r="Y53" s="1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6" s="18" customFormat="1" ht="13.8" customHeight="1">
      <c r="A54" s="9" t="s">
        <v>41</v>
      </c>
      <c r="B54" s="59"/>
      <c r="C54" s="59">
        <v>10</v>
      </c>
      <c r="D54" s="59"/>
      <c r="E54" s="10"/>
      <c r="F54" s="10"/>
      <c r="G54" s="10"/>
      <c r="H54" s="12"/>
      <c r="I54" s="72"/>
      <c r="J54" s="71"/>
      <c r="K54" s="71"/>
      <c r="L54" s="10"/>
      <c r="M54" s="12"/>
      <c r="N54" s="12"/>
      <c r="O54" s="5"/>
      <c r="P54" s="51"/>
      <c r="Q54" s="52"/>
      <c r="R54" s="52"/>
      <c r="S54" s="52"/>
      <c r="T54" s="52"/>
      <c r="U54" s="17"/>
      <c r="V54" s="5"/>
      <c r="W54" s="5"/>
      <c r="X54" s="12"/>
      <c r="Y54" s="1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6" s="18" customFormat="1" ht="13.8" customHeight="1">
      <c r="A55" s="138" t="s">
        <v>25</v>
      </c>
      <c r="B55" s="58" t="s">
        <v>34</v>
      </c>
      <c r="C55" s="62">
        <v>10</v>
      </c>
      <c r="D55" s="62"/>
      <c r="E55" s="12"/>
      <c r="F55" s="12"/>
      <c r="G55" s="12"/>
      <c r="H55" s="72"/>
      <c r="I55" s="72"/>
      <c r="J55" s="72"/>
      <c r="K55" s="72"/>
      <c r="L55" s="12"/>
      <c r="M55" s="12"/>
      <c r="N55" s="12"/>
      <c r="O55" s="12"/>
      <c r="P55" s="50"/>
      <c r="Q55" s="52"/>
      <c r="R55" s="52"/>
      <c r="S55" s="52"/>
      <c r="T55" s="52"/>
      <c r="U55" s="17"/>
      <c r="V55" s="10"/>
      <c r="W55" s="10"/>
      <c r="X55" s="10"/>
      <c r="Y55" s="10"/>
      <c r="Z55" s="1"/>
      <c r="AA55" s="1"/>
      <c r="AB55" s="1"/>
      <c r="AC55" s="1"/>
      <c r="AD55" s="1"/>
    </row>
    <row r="56" spans="1:46" ht="13.8" customHeight="1">
      <c r="A56" s="9" t="s">
        <v>42</v>
      </c>
      <c r="B56" s="59"/>
      <c r="C56" s="59">
        <v>10</v>
      </c>
      <c r="D56" s="59"/>
      <c r="E56" s="10"/>
      <c r="F56" s="10"/>
      <c r="G56" s="10"/>
      <c r="H56" s="72"/>
      <c r="I56" s="72"/>
      <c r="J56" s="72"/>
      <c r="K56" s="72"/>
      <c r="L56" s="12"/>
      <c r="M56" s="12"/>
      <c r="N56" s="12"/>
      <c r="O56" s="12"/>
      <c r="P56" s="50"/>
      <c r="Q56" s="52"/>
      <c r="R56" s="52"/>
      <c r="S56" s="52"/>
      <c r="T56" s="52"/>
      <c r="U56" s="17"/>
      <c r="V56" s="10"/>
      <c r="W56" s="10"/>
      <c r="X56" s="10"/>
      <c r="Y56" s="10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6" ht="13.8" customHeight="1">
      <c r="A57" s="138" t="s">
        <v>74</v>
      </c>
      <c r="B57" s="58"/>
      <c r="C57" s="58">
        <v>52</v>
      </c>
      <c r="D57" s="58"/>
      <c r="E57" s="72"/>
      <c r="F57" s="72"/>
      <c r="G57" s="72"/>
      <c r="H57" s="72"/>
      <c r="I57" s="72"/>
      <c r="J57" s="72"/>
      <c r="K57" s="72"/>
      <c r="L57" s="12"/>
      <c r="M57" s="12"/>
      <c r="N57" s="12"/>
      <c r="O57" s="12"/>
      <c r="P57" s="12"/>
      <c r="Q57" s="17"/>
      <c r="R57" s="17"/>
      <c r="S57" s="17"/>
      <c r="T57" s="17"/>
      <c r="U57" s="17"/>
      <c r="V57" s="5"/>
      <c r="W57" s="12"/>
      <c r="X57" s="12"/>
      <c r="Y57" s="1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6" s="27" customFormat="1" ht="3.6" customHeight="1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"/>
    </row>
    <row r="59" spans="1:46" ht="13.8" customHeight="1">
      <c r="A59" s="36" t="s">
        <v>7</v>
      </c>
      <c r="B59" s="160"/>
      <c r="C59" s="160">
        <v>495</v>
      </c>
      <c r="D59" s="160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9"/>
      <c r="T59" s="39"/>
      <c r="U59" s="39"/>
      <c r="V59" s="39"/>
      <c r="W59" s="39"/>
      <c r="X59" s="38"/>
      <c r="Y59" s="38"/>
    </row>
    <row r="60" spans="1:46" ht="13.8" customHeight="1">
      <c r="A60" s="138" t="s">
        <v>26</v>
      </c>
      <c r="B60" s="62" t="s">
        <v>33</v>
      </c>
      <c r="C60" s="62">
        <v>260</v>
      </c>
      <c r="D60" s="62"/>
      <c r="E60" s="12"/>
      <c r="F60" s="12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10"/>
      <c r="V60" s="10"/>
      <c r="W60" s="12"/>
      <c r="X60" s="12"/>
      <c r="Y60" s="1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6" ht="13.8" customHeight="1">
      <c r="A61" s="20" t="s">
        <v>53</v>
      </c>
      <c r="B61" s="62"/>
      <c r="C61" s="62">
        <v>35</v>
      </c>
      <c r="D61" s="62"/>
      <c r="E61" s="10"/>
      <c r="F61" s="10"/>
      <c r="G61" s="73"/>
      <c r="H61" s="73"/>
      <c r="I61" s="73"/>
      <c r="J61" s="73"/>
      <c r="K61" s="73"/>
      <c r="L61" s="12"/>
      <c r="M61" s="12"/>
      <c r="N61" s="12"/>
      <c r="O61" s="12"/>
      <c r="P61" s="73"/>
      <c r="Q61" s="73"/>
      <c r="R61" s="73"/>
      <c r="S61" s="73"/>
      <c r="T61" s="73"/>
      <c r="U61" s="10"/>
      <c r="V61" s="10"/>
      <c r="W61" s="12"/>
      <c r="X61" s="12"/>
      <c r="Y61" s="12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6" ht="13.8" customHeight="1">
      <c r="A62" s="20" t="s">
        <v>54</v>
      </c>
      <c r="B62" s="62"/>
      <c r="C62" s="62">
        <v>60</v>
      </c>
      <c r="D62" s="62"/>
      <c r="E62" s="10"/>
      <c r="F62" s="10"/>
      <c r="G62" s="10"/>
      <c r="H62" s="12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10"/>
      <c r="V62" s="10"/>
      <c r="W62" s="12"/>
      <c r="X62" s="12"/>
      <c r="Y62" s="1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6" ht="13.8" customHeight="1">
      <c r="A63" s="20" t="s">
        <v>55</v>
      </c>
      <c r="B63" s="60"/>
      <c r="C63" s="60">
        <v>75</v>
      </c>
      <c r="D63" s="60"/>
      <c r="E63" s="10"/>
      <c r="F63" s="10"/>
      <c r="G63" s="10"/>
      <c r="H63" s="12"/>
      <c r="I63" s="12"/>
      <c r="J63" s="12"/>
      <c r="K63" s="12"/>
      <c r="L63" s="12"/>
      <c r="M63" s="73"/>
      <c r="N63" s="73"/>
      <c r="O63" s="73"/>
      <c r="P63" s="73"/>
      <c r="Q63" s="73"/>
      <c r="R63" s="73"/>
      <c r="S63" s="73"/>
      <c r="T63" s="73"/>
      <c r="U63" s="10"/>
      <c r="V63" s="12"/>
      <c r="W63" s="12"/>
      <c r="X63" s="12"/>
      <c r="Y63" s="1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6" ht="13.8" customHeight="1">
      <c r="A64" s="20" t="s">
        <v>58</v>
      </c>
      <c r="B64" s="60"/>
      <c r="C64" s="60">
        <v>30</v>
      </c>
      <c r="D64" s="60"/>
      <c r="E64" s="10"/>
      <c r="F64" s="10"/>
      <c r="G64" s="10"/>
      <c r="H64" s="12"/>
      <c r="I64" s="12"/>
      <c r="J64" s="12"/>
      <c r="K64" s="12"/>
      <c r="L64" s="12"/>
      <c r="M64" s="12"/>
      <c r="N64" s="10"/>
      <c r="O64" s="10"/>
      <c r="P64" s="73"/>
      <c r="Q64" s="73"/>
      <c r="R64" s="73"/>
      <c r="S64" s="73"/>
      <c r="T64" s="73"/>
      <c r="U64" s="10"/>
      <c r="V64" s="10"/>
      <c r="W64" s="12"/>
      <c r="X64" s="12"/>
      <c r="Y64" s="1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6" ht="13.8" customHeight="1">
      <c r="A65" s="20" t="s">
        <v>56</v>
      </c>
      <c r="B65" s="60"/>
      <c r="C65" s="60">
        <v>30</v>
      </c>
      <c r="D65" s="60"/>
      <c r="E65" s="10"/>
      <c r="F65" s="10"/>
      <c r="G65" s="10"/>
      <c r="H65" s="12"/>
      <c r="I65" s="12"/>
      <c r="J65" s="12"/>
      <c r="K65" s="12"/>
      <c r="L65" s="12"/>
      <c r="M65" s="12"/>
      <c r="N65" s="10"/>
      <c r="O65" s="10"/>
      <c r="P65" s="73"/>
      <c r="Q65" s="73"/>
      <c r="R65" s="73"/>
      <c r="S65" s="73"/>
      <c r="T65" s="73"/>
      <c r="U65" s="10"/>
      <c r="V65" s="10"/>
      <c r="W65" s="12"/>
      <c r="X65" s="12"/>
      <c r="Y65" s="1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6" ht="13.8" customHeight="1">
      <c r="A66" s="140" t="s">
        <v>57</v>
      </c>
      <c r="B66" s="60"/>
      <c r="C66" s="60">
        <v>15</v>
      </c>
      <c r="D66" s="60"/>
      <c r="E66" s="10"/>
      <c r="F66" s="10"/>
      <c r="G66" s="10"/>
      <c r="H66" s="12"/>
      <c r="I66" s="12"/>
      <c r="J66" s="12"/>
      <c r="K66" s="12"/>
      <c r="L66" s="73"/>
      <c r="M66" s="73"/>
      <c r="N66" s="73"/>
      <c r="O66" s="73"/>
      <c r="P66" s="73"/>
      <c r="Q66" s="105"/>
      <c r="R66" s="105"/>
      <c r="S66" s="74"/>
      <c r="T66" s="74"/>
      <c r="U66" s="10"/>
      <c r="V66" s="10"/>
      <c r="W66" s="12"/>
      <c r="X66" s="12"/>
      <c r="Y66" s="1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6" ht="13.8" customHeight="1">
      <c r="A67" s="140" t="s">
        <v>76</v>
      </c>
      <c r="B67" s="60"/>
      <c r="C67" s="60">
        <v>15</v>
      </c>
      <c r="D67" s="60"/>
      <c r="E67" s="10"/>
      <c r="F67" s="10"/>
      <c r="G67" s="10"/>
      <c r="H67" s="12"/>
      <c r="I67" s="12"/>
      <c r="J67" s="12"/>
      <c r="K67" s="12"/>
      <c r="L67" s="12"/>
      <c r="M67" s="12"/>
      <c r="N67" s="10"/>
      <c r="O67" s="10"/>
      <c r="P67" s="53"/>
      <c r="Q67" s="113"/>
      <c r="R67" s="113"/>
      <c r="S67" s="53"/>
      <c r="T67" s="74"/>
      <c r="U67" s="74"/>
      <c r="V67" s="74"/>
      <c r="W67" s="12"/>
      <c r="X67" s="12"/>
      <c r="Y67" s="1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6" ht="13.8" customHeight="1">
      <c r="A68" s="138" t="s">
        <v>27</v>
      </c>
      <c r="B68" s="58" t="s">
        <v>34</v>
      </c>
      <c r="C68" s="59">
        <v>55</v>
      </c>
      <c r="D68" s="59"/>
      <c r="E68" s="10"/>
      <c r="F68" s="10"/>
      <c r="G68" s="10"/>
      <c r="H68" s="12"/>
      <c r="I68" s="12"/>
      <c r="J68" s="12"/>
      <c r="K68" s="12"/>
      <c r="L68" s="12"/>
      <c r="M68" s="12"/>
      <c r="N68" s="74"/>
      <c r="O68" s="74"/>
      <c r="P68" s="74"/>
      <c r="Q68" s="74"/>
      <c r="R68" s="74"/>
      <c r="S68" s="74"/>
      <c r="T68" s="74"/>
      <c r="U68" s="10"/>
      <c r="V68" s="10"/>
      <c r="W68" s="12"/>
      <c r="X68" s="12"/>
      <c r="Y68" s="1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6" ht="13.8" customHeight="1">
      <c r="A69" s="20" t="s">
        <v>43</v>
      </c>
      <c r="B69" s="60"/>
      <c r="C69" s="60">
        <v>15</v>
      </c>
      <c r="D69" s="60"/>
      <c r="E69" s="10"/>
      <c r="F69" s="10"/>
      <c r="G69" s="10"/>
      <c r="H69" s="12"/>
      <c r="I69" s="12"/>
      <c r="J69" s="12"/>
      <c r="K69" s="12"/>
      <c r="L69" s="12"/>
      <c r="M69" s="12"/>
      <c r="N69" s="73"/>
      <c r="O69" s="73"/>
      <c r="P69" s="74"/>
      <c r="Q69" s="53"/>
      <c r="R69" s="53"/>
      <c r="S69" s="53"/>
      <c r="T69" s="53"/>
      <c r="U69" s="10"/>
      <c r="V69" s="12"/>
      <c r="W69" s="12"/>
      <c r="X69" s="12"/>
      <c r="Y69" s="1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6" ht="13.8" customHeight="1">
      <c r="A70" s="20" t="s">
        <v>45</v>
      </c>
      <c r="B70" s="60"/>
      <c r="C70" s="60">
        <v>25</v>
      </c>
      <c r="D70" s="60"/>
      <c r="E70" s="10"/>
      <c r="F70" s="10"/>
      <c r="G70" s="10"/>
      <c r="H70" s="12"/>
      <c r="I70" s="12"/>
      <c r="J70" s="12"/>
      <c r="K70" s="12"/>
      <c r="L70" s="12"/>
      <c r="M70" s="12"/>
      <c r="N70" s="10"/>
      <c r="O70" s="10"/>
      <c r="P70" s="74"/>
      <c r="Q70" s="74"/>
      <c r="R70" s="74"/>
      <c r="S70" s="53"/>
      <c r="T70" s="53"/>
      <c r="U70" s="10"/>
      <c r="V70" s="10"/>
      <c r="W70" s="12"/>
      <c r="X70" s="12"/>
      <c r="Y70" s="12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6" ht="13.8" customHeight="1">
      <c r="A71" s="20" t="s">
        <v>44</v>
      </c>
      <c r="B71" s="60"/>
      <c r="C71" s="60">
        <v>15</v>
      </c>
      <c r="D71" s="60"/>
      <c r="E71" s="10"/>
      <c r="F71" s="10"/>
      <c r="G71" s="10"/>
      <c r="H71" s="12"/>
      <c r="I71" s="12"/>
      <c r="J71" s="12"/>
      <c r="K71" s="12"/>
      <c r="L71" s="12"/>
      <c r="M71" s="12"/>
      <c r="N71" s="10"/>
      <c r="O71" s="10"/>
      <c r="P71" s="53"/>
      <c r="Q71" s="53"/>
      <c r="R71" s="74"/>
      <c r="S71" s="74"/>
      <c r="T71" s="74"/>
      <c r="U71" s="10"/>
      <c r="V71" s="10"/>
      <c r="W71" s="12"/>
      <c r="X71" s="12"/>
      <c r="Y71" s="12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6" ht="13.8" customHeight="1">
      <c r="A72" s="139" t="s">
        <v>73</v>
      </c>
      <c r="B72" s="63" t="s">
        <v>32</v>
      </c>
      <c r="C72" s="63">
        <v>180</v>
      </c>
      <c r="D72" s="63"/>
      <c r="E72" s="12"/>
      <c r="F72" s="12"/>
      <c r="G72" s="12"/>
      <c r="H72" s="12"/>
      <c r="I72" s="12"/>
      <c r="J72" s="12"/>
      <c r="K72" s="12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6" s="28" customFormat="1" ht="3.6" customHeight="1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44"/>
    </row>
    <row r="74" spans="1:46" s="28" customFormat="1" ht="13.8" customHeight="1">
      <c r="A74" s="40" t="s">
        <v>8</v>
      </c>
      <c r="B74" s="66"/>
      <c r="C74" s="66">
        <v>192</v>
      </c>
      <c r="D74" s="66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</row>
    <row r="75" spans="1:46" s="28" customFormat="1" ht="13.8" customHeight="1">
      <c r="A75" s="141" t="s">
        <v>28</v>
      </c>
      <c r="B75" s="62" t="s">
        <v>33</v>
      </c>
      <c r="C75" s="62">
        <v>60</v>
      </c>
      <c r="D75" s="62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5"/>
      <c r="Q75" s="55"/>
      <c r="R75" s="55"/>
      <c r="S75" s="55"/>
      <c r="T75" s="75"/>
      <c r="U75" s="75"/>
      <c r="V75" s="75"/>
      <c r="W75" s="75"/>
      <c r="X75" s="56"/>
      <c r="Y75" s="56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</row>
    <row r="76" spans="1:46" s="28" customFormat="1" ht="13.8" customHeight="1">
      <c r="A76" s="141" t="s">
        <v>29</v>
      </c>
      <c r="B76" s="58" t="s">
        <v>34</v>
      </c>
      <c r="C76" s="58">
        <v>40</v>
      </c>
      <c r="D76" s="58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5"/>
      <c r="Q76" s="55"/>
      <c r="R76" s="55"/>
      <c r="S76" s="55"/>
      <c r="T76" s="75"/>
      <c r="U76" s="75"/>
      <c r="V76" s="75"/>
      <c r="W76" s="56"/>
      <c r="X76" s="56"/>
      <c r="Y76" s="56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</row>
    <row r="77" spans="1:46" s="28" customFormat="1" ht="13.8" customHeight="1">
      <c r="A77" s="138" t="s">
        <v>30</v>
      </c>
      <c r="B77" s="58" t="s">
        <v>34</v>
      </c>
      <c r="C77" s="58">
        <v>50</v>
      </c>
      <c r="D77" s="58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5"/>
      <c r="Q77" s="55"/>
      <c r="R77" s="55"/>
      <c r="S77" s="55"/>
      <c r="T77" s="75"/>
      <c r="U77" s="75"/>
      <c r="V77" s="75"/>
      <c r="W77" s="56"/>
      <c r="X77" s="56"/>
      <c r="Y77" s="56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</row>
    <row r="78" spans="1:46" ht="13.8" customHeight="1">
      <c r="A78" s="141" t="s">
        <v>65</v>
      </c>
      <c r="B78" s="58" t="s">
        <v>32</v>
      </c>
      <c r="C78" s="58">
        <v>42</v>
      </c>
      <c r="D78" s="58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5"/>
      <c r="Q78" s="55"/>
      <c r="R78" s="55"/>
      <c r="S78" s="55"/>
      <c r="T78" s="75"/>
      <c r="U78" s="75"/>
      <c r="V78" s="75"/>
      <c r="W78" s="56"/>
      <c r="X78" s="56"/>
      <c r="Y78" s="56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</row>
    <row r="79" spans="1:46" s="79" customFormat="1" ht="3.6" customHeight="1">
      <c r="A79" s="159"/>
      <c r="B79" s="77"/>
      <c r="C79" s="77"/>
      <c r="D79" s="77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6" ht="13.8" customHeight="1">
      <c r="A80" s="82" t="s">
        <v>59</v>
      </c>
      <c r="B80" s="81"/>
      <c r="C80" s="81">
        <v>24</v>
      </c>
      <c r="D80" s="81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</row>
    <row r="81" spans="1:46" ht="13.8" customHeight="1">
      <c r="A81" s="138" t="s">
        <v>60</v>
      </c>
      <c r="B81" s="58" t="s">
        <v>32</v>
      </c>
      <c r="C81" s="58">
        <v>6</v>
      </c>
      <c r="D81" s="58"/>
      <c r="E81" s="22"/>
      <c r="F81" s="22"/>
      <c r="G81" s="22"/>
      <c r="H81" s="22"/>
      <c r="I81" s="22"/>
      <c r="J81" s="22"/>
      <c r="K81" s="22"/>
      <c r="L81" s="8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6" ht="13.8" customHeight="1">
      <c r="A82" s="138" t="s">
        <v>61</v>
      </c>
      <c r="B82" s="58" t="s">
        <v>32</v>
      </c>
      <c r="C82" s="58">
        <v>18</v>
      </c>
      <c r="D82" s="5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84"/>
      <c r="Y82" s="84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6" s="43" customFormat="1" ht="3.6" customHeight="1">
      <c r="A83" s="78"/>
      <c r="B83" s="77"/>
      <c r="C83" s="77"/>
      <c r="D83" s="77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"/>
    </row>
    <row r="84" spans="1:46" ht="13.8" customHeight="1">
      <c r="A84" s="42" t="s">
        <v>82</v>
      </c>
      <c r="B84" s="107"/>
      <c r="C84" s="107">
        <v>48</v>
      </c>
      <c r="D84" s="107"/>
      <c r="E84" s="108"/>
      <c r="F84" s="108"/>
      <c r="G84" s="108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10"/>
      <c r="T84" s="110"/>
      <c r="U84" s="110"/>
      <c r="V84" s="110"/>
      <c r="W84" s="110"/>
      <c r="X84" s="109"/>
      <c r="Y84" s="109"/>
    </row>
    <row r="85" spans="1:46" ht="13.8" customHeight="1">
      <c r="A85" s="114" t="s">
        <v>62</v>
      </c>
      <c r="B85" s="3"/>
      <c r="C85" s="3">
        <v>48</v>
      </c>
      <c r="D85" s="3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2"/>
      <c r="Q85" s="112"/>
      <c r="R85" s="112"/>
      <c r="S85" s="112"/>
      <c r="T85" s="112"/>
      <c r="U85" s="111"/>
      <c r="V85" s="111"/>
      <c r="W85" s="111"/>
      <c r="X85" s="111"/>
      <c r="Y85" s="111"/>
    </row>
    <row r="88" spans="1:46"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</row>
    <row r="89" spans="1:46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</row>
    <row r="90" spans="1:46">
      <c r="A90" s="163"/>
      <c r="B90" s="162"/>
      <c r="C90" s="162"/>
      <c r="D90" s="162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</row>
    <row r="91" spans="1:46">
      <c r="A91" s="163"/>
      <c r="B91" s="162"/>
      <c r="C91" s="162"/>
      <c r="D91" s="162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</row>
  </sheetData>
  <mergeCells count="24">
    <mergeCell ref="A91:Y91"/>
    <mergeCell ref="A6:Y6"/>
    <mergeCell ref="A24:Y24"/>
    <mergeCell ref="A34:Y34"/>
    <mergeCell ref="A45:Y45"/>
    <mergeCell ref="A73:Y73"/>
    <mergeCell ref="A89:Y89"/>
    <mergeCell ref="A7:D7"/>
    <mergeCell ref="A8:D8"/>
    <mergeCell ref="A19:D19"/>
    <mergeCell ref="A20:D20"/>
    <mergeCell ref="A21:D21"/>
    <mergeCell ref="A10:D10"/>
    <mergeCell ref="A12:D12"/>
    <mergeCell ref="A13:D13"/>
    <mergeCell ref="A17:D17"/>
    <mergeCell ref="A2:A4"/>
    <mergeCell ref="A90:Y90"/>
    <mergeCell ref="P3:T3"/>
    <mergeCell ref="E2:Y2"/>
    <mergeCell ref="A58:Y58"/>
    <mergeCell ref="B2:B5"/>
    <mergeCell ref="C2:C5"/>
    <mergeCell ref="A9:D9"/>
  </mergeCells>
  <conditionalFormatting sqref="B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16C-1882-4397-A5F7-1E86A0979930}">
  <dimension ref="B1:AA84"/>
  <sheetViews>
    <sheetView zoomScale="110" zoomScaleNormal="110" workbookViewId="0">
      <selection activeCell="D19" sqref="D19:E21"/>
    </sheetView>
  </sheetViews>
  <sheetFormatPr baseColWidth="10" defaultRowHeight="15.6"/>
  <cols>
    <col min="2" max="2" width="41.5" customWidth="1"/>
    <col min="3" max="3" width="3.09765625" customWidth="1"/>
    <col min="4" max="5" width="4" customWidth="1"/>
    <col min="6" max="27" width="3.8984375" customWidth="1"/>
  </cols>
  <sheetData>
    <row r="1" spans="2:26">
      <c r="B1" s="1"/>
      <c r="C1" s="1"/>
      <c r="D1" s="76"/>
      <c r="E1" s="76"/>
    </row>
    <row r="2" spans="2:26">
      <c r="B2" s="1"/>
      <c r="C2" s="1"/>
      <c r="E2" s="128" t="s">
        <v>87</v>
      </c>
      <c r="F2" s="164">
        <v>2019</v>
      </c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6"/>
    </row>
    <row r="3" spans="2:26">
      <c r="B3" s="1"/>
      <c r="C3" s="1"/>
      <c r="E3" s="124" t="s">
        <v>85</v>
      </c>
      <c r="F3" s="4">
        <v>8</v>
      </c>
      <c r="G3" s="4">
        <v>9</v>
      </c>
      <c r="H3" s="4">
        <v>10</v>
      </c>
      <c r="I3" s="4">
        <v>11</v>
      </c>
      <c r="J3" s="4">
        <v>12</v>
      </c>
      <c r="K3" s="4">
        <v>13</v>
      </c>
      <c r="L3" s="4">
        <v>14</v>
      </c>
      <c r="M3" s="4">
        <v>15</v>
      </c>
      <c r="N3" s="4">
        <v>16</v>
      </c>
      <c r="O3" s="143">
        <v>17</v>
      </c>
      <c r="P3" s="143">
        <v>18</v>
      </c>
      <c r="Q3" s="164" t="s">
        <v>84</v>
      </c>
      <c r="R3" s="165"/>
      <c r="S3" s="165"/>
      <c r="T3" s="165"/>
      <c r="U3" s="166"/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6" ht="35.4" customHeight="1">
      <c r="B4" s="1"/>
      <c r="C4" s="1"/>
      <c r="E4" s="127" t="s">
        <v>86</v>
      </c>
      <c r="F4" s="122">
        <v>18.02</v>
      </c>
      <c r="G4" s="122">
        <v>25.02</v>
      </c>
      <c r="H4" s="125">
        <v>4.03</v>
      </c>
      <c r="I4" s="125">
        <v>11.03</v>
      </c>
      <c r="J4" s="125">
        <v>18.03</v>
      </c>
      <c r="K4" s="125">
        <v>25.03</v>
      </c>
      <c r="L4" s="125">
        <v>1.04</v>
      </c>
      <c r="M4" s="122">
        <v>8.0399999999999991</v>
      </c>
      <c r="N4" s="125">
        <v>15.04</v>
      </c>
      <c r="O4" s="122">
        <v>22.04</v>
      </c>
      <c r="P4" s="125">
        <v>29.04</v>
      </c>
      <c r="Q4" s="126">
        <v>6.05</v>
      </c>
      <c r="R4" s="126">
        <v>7.05</v>
      </c>
      <c r="S4" s="126">
        <v>8.0500000000000007</v>
      </c>
      <c r="T4" s="126">
        <v>9.0500000000000007</v>
      </c>
      <c r="U4" s="126">
        <v>10.050000000000001</v>
      </c>
      <c r="V4" s="122">
        <v>13.05</v>
      </c>
      <c r="W4" s="122">
        <v>20.05</v>
      </c>
      <c r="X4" s="122">
        <v>27.05</v>
      </c>
      <c r="Y4" s="122">
        <v>3.06</v>
      </c>
      <c r="Z4" s="122">
        <v>10.06</v>
      </c>
    </row>
    <row r="5" spans="2:26">
      <c r="B5" s="46" t="s">
        <v>0</v>
      </c>
      <c r="C5" s="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2:26" ht="3.6" customHeight="1">
      <c r="B6" s="1"/>
      <c r="C6" s="1"/>
      <c r="E6" s="1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</row>
    <row r="7" spans="2:26">
      <c r="B7" s="169" t="s">
        <v>1</v>
      </c>
      <c r="C7" s="170"/>
      <c r="D7" s="171"/>
      <c r="E7" s="5"/>
      <c r="F7" s="45" t="s">
        <v>2</v>
      </c>
      <c r="G7" s="2"/>
      <c r="H7" s="2"/>
      <c r="I7" s="6"/>
      <c r="J7" s="3"/>
      <c r="K7" s="3"/>
      <c r="L7" s="3"/>
      <c r="M7" s="3"/>
      <c r="N7" s="3"/>
      <c r="O7" s="3"/>
      <c r="P7" s="3"/>
      <c r="Q7" s="48"/>
      <c r="R7" s="48"/>
      <c r="S7" s="48"/>
      <c r="T7" s="48"/>
      <c r="U7" s="48"/>
      <c r="V7" s="3"/>
      <c r="W7" s="3"/>
      <c r="X7" s="3"/>
      <c r="Y7" s="3"/>
      <c r="Z7" s="3"/>
    </row>
    <row r="8" spans="2:26">
      <c r="B8" s="169" t="s">
        <v>11</v>
      </c>
      <c r="C8" s="170"/>
      <c r="D8" s="171"/>
      <c r="E8" s="5"/>
      <c r="F8" s="2"/>
      <c r="G8" s="45" t="s">
        <v>2</v>
      </c>
      <c r="H8" s="2"/>
      <c r="I8" s="3"/>
      <c r="J8" s="6"/>
      <c r="K8" s="2"/>
      <c r="L8" s="5"/>
      <c r="M8" s="2"/>
      <c r="N8" s="3"/>
      <c r="O8" s="3"/>
      <c r="P8" s="3"/>
      <c r="Q8" s="48"/>
      <c r="R8" s="48"/>
      <c r="S8" s="48"/>
      <c r="T8" s="48"/>
      <c r="U8" s="48"/>
      <c r="V8" s="3"/>
      <c r="W8" s="3"/>
      <c r="X8" s="3"/>
      <c r="Y8" s="3"/>
      <c r="Z8" s="3"/>
    </row>
    <row r="9" spans="2:26">
      <c r="B9" s="169" t="s">
        <v>14</v>
      </c>
      <c r="C9" s="170"/>
      <c r="D9" s="171"/>
      <c r="E9" s="5"/>
      <c r="F9" s="2"/>
      <c r="G9" s="2"/>
      <c r="H9" s="2"/>
      <c r="I9" s="3"/>
      <c r="J9" s="45" t="s">
        <v>2</v>
      </c>
      <c r="K9" s="7"/>
      <c r="L9" s="8"/>
      <c r="M9" s="2"/>
      <c r="N9" s="3"/>
      <c r="O9" s="3"/>
      <c r="P9" s="3"/>
      <c r="Q9" s="48"/>
      <c r="R9" s="48"/>
      <c r="S9" s="48"/>
      <c r="T9" s="48"/>
      <c r="U9" s="48"/>
      <c r="V9" s="3"/>
      <c r="W9" s="3"/>
      <c r="X9" s="3"/>
      <c r="Y9" s="3"/>
      <c r="Z9" s="3"/>
    </row>
    <row r="10" spans="2:26">
      <c r="B10" s="169" t="s">
        <v>12</v>
      </c>
      <c r="C10" s="170"/>
      <c r="D10" s="171"/>
      <c r="E10" s="5"/>
      <c r="F10" s="2"/>
      <c r="G10" s="2"/>
      <c r="H10" s="2"/>
      <c r="I10" s="3"/>
      <c r="J10" s="6"/>
      <c r="K10" s="45" t="s">
        <v>2</v>
      </c>
      <c r="L10" s="5"/>
      <c r="M10" s="2"/>
      <c r="N10" s="3"/>
      <c r="O10" s="3"/>
      <c r="P10" s="3"/>
      <c r="Q10" s="48"/>
      <c r="R10" s="49"/>
      <c r="S10" s="48"/>
      <c r="T10" s="48"/>
      <c r="U10" s="48"/>
      <c r="V10" s="2"/>
      <c r="W10" s="3"/>
      <c r="X10" s="3"/>
      <c r="Y10" s="3"/>
      <c r="Z10" s="3"/>
    </row>
    <row r="11" spans="2:26">
      <c r="B11" s="169" t="s">
        <v>13</v>
      </c>
      <c r="C11" s="170"/>
      <c r="D11" s="171"/>
      <c r="E11" s="5"/>
      <c r="F11" s="2"/>
      <c r="G11" s="2"/>
      <c r="H11" s="2"/>
      <c r="I11" s="3"/>
      <c r="J11" s="3"/>
      <c r="K11" s="3"/>
      <c r="L11" s="45" t="s">
        <v>2</v>
      </c>
      <c r="M11" s="2"/>
      <c r="N11" s="3"/>
      <c r="O11" s="2"/>
      <c r="P11" s="2"/>
      <c r="Q11" s="48"/>
      <c r="R11" s="48"/>
      <c r="S11" s="48"/>
      <c r="T11" s="48"/>
      <c r="U11" s="48"/>
      <c r="V11" s="3"/>
      <c r="W11" s="3"/>
      <c r="X11" s="3"/>
      <c r="Y11" s="3"/>
      <c r="Z11" s="3"/>
    </row>
    <row r="12" spans="2:26">
      <c r="B12" s="178" t="s">
        <v>15</v>
      </c>
      <c r="C12" s="179"/>
      <c r="D12" s="180"/>
      <c r="E12" s="11"/>
      <c r="F12" s="2"/>
      <c r="G12" s="2"/>
      <c r="H12" s="2"/>
      <c r="I12" s="3"/>
      <c r="J12" s="3"/>
      <c r="K12" s="3"/>
      <c r="L12" s="5"/>
      <c r="M12" s="45" t="s">
        <v>2</v>
      </c>
      <c r="N12" s="5"/>
      <c r="O12" s="5"/>
      <c r="P12" s="3"/>
      <c r="Q12" s="48"/>
      <c r="R12" s="48"/>
      <c r="S12" s="48"/>
      <c r="T12" s="48"/>
      <c r="U12" s="49"/>
      <c r="V12" s="3"/>
      <c r="W12" s="3"/>
      <c r="X12" s="3"/>
      <c r="Y12" s="3"/>
      <c r="Z12" s="3"/>
    </row>
    <row r="13" spans="2:26">
      <c r="B13" s="169" t="s">
        <v>16</v>
      </c>
      <c r="C13" s="170"/>
      <c r="D13" s="171"/>
      <c r="E13" s="5"/>
      <c r="F13" s="2"/>
      <c r="G13" s="2"/>
      <c r="H13" s="2"/>
      <c r="I13" s="3"/>
      <c r="J13" s="3"/>
      <c r="K13" s="3"/>
      <c r="L13" s="5"/>
      <c r="M13" s="2"/>
      <c r="N13" s="5"/>
      <c r="O13" s="5"/>
      <c r="P13" s="45" t="s">
        <v>2</v>
      </c>
      <c r="Q13" s="48"/>
      <c r="R13" s="48"/>
      <c r="S13" s="48"/>
      <c r="T13" s="48"/>
      <c r="U13" s="48"/>
      <c r="V13" s="1"/>
      <c r="W13" s="3"/>
      <c r="X13" s="3"/>
      <c r="Y13" s="3"/>
      <c r="Z13" s="3"/>
    </row>
    <row r="14" spans="2:26">
      <c r="B14" s="169" t="s">
        <v>17</v>
      </c>
      <c r="C14" s="170"/>
      <c r="D14" s="171"/>
      <c r="E14" s="5"/>
      <c r="F14" s="2"/>
      <c r="G14" s="2"/>
      <c r="H14" s="2"/>
      <c r="I14" s="3"/>
      <c r="J14" s="3"/>
      <c r="K14" s="3"/>
      <c r="L14" s="3"/>
      <c r="M14" s="3"/>
      <c r="N14" s="3"/>
      <c r="O14" s="2"/>
      <c r="P14" s="2"/>
      <c r="Q14" s="48"/>
      <c r="R14" s="48"/>
      <c r="S14" s="48"/>
      <c r="T14" s="48"/>
      <c r="U14" s="48"/>
      <c r="V14" s="45" t="s">
        <v>2</v>
      </c>
      <c r="W14" s="3"/>
      <c r="X14" s="2"/>
      <c r="Y14" s="3"/>
      <c r="Z14" s="5"/>
    </row>
    <row r="15" spans="2:26">
      <c r="B15" s="169" t="s">
        <v>18</v>
      </c>
      <c r="C15" s="170"/>
      <c r="D15" s="171"/>
      <c r="E15" s="5"/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  <c r="Q15" s="48"/>
      <c r="R15" s="49"/>
      <c r="S15" s="49"/>
      <c r="T15" s="49"/>
      <c r="U15" s="49"/>
      <c r="V15" s="19"/>
      <c r="W15" s="3"/>
      <c r="X15" s="2"/>
      <c r="Y15" s="3"/>
      <c r="Z15" s="45" t="s">
        <v>2</v>
      </c>
    </row>
    <row r="16" spans="2:26">
      <c r="B16" s="169" t="s">
        <v>19</v>
      </c>
      <c r="C16" s="170"/>
      <c r="D16" s="171"/>
      <c r="E16" s="5"/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  <c r="Q16" s="48"/>
      <c r="R16" s="49"/>
      <c r="S16" s="49"/>
      <c r="T16" s="49"/>
      <c r="U16" s="49"/>
      <c r="V16" s="19"/>
      <c r="W16" s="3"/>
      <c r="X16" s="2"/>
      <c r="Y16" s="3"/>
      <c r="Z16" s="45" t="s">
        <v>2</v>
      </c>
    </row>
    <row r="17" spans="2:27">
      <c r="B17" s="169" t="s">
        <v>10</v>
      </c>
      <c r="C17" s="170"/>
      <c r="D17" s="171"/>
      <c r="E17" s="5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48"/>
      <c r="R17" s="48"/>
      <c r="S17" s="48"/>
      <c r="T17" s="48"/>
      <c r="U17" s="48"/>
      <c r="V17" s="3"/>
      <c r="W17" s="3"/>
      <c r="X17" s="3"/>
      <c r="Y17" s="3"/>
      <c r="Z17" s="121" t="s">
        <v>2</v>
      </c>
    </row>
    <row r="18" spans="2:27" ht="10.8" customHeight="1">
      <c r="B18" s="1"/>
      <c r="C18" s="1"/>
      <c r="D18" s="76"/>
      <c r="E18" s="76"/>
      <c r="F18" s="123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1"/>
      <c r="S18" s="1"/>
      <c r="T18" s="1"/>
      <c r="U18" s="1"/>
      <c r="V18" s="1"/>
      <c r="W18" s="54"/>
      <c r="X18" s="54"/>
      <c r="Y18" s="54"/>
      <c r="Z18" s="54"/>
      <c r="AA18" s="54"/>
    </row>
    <row r="19" spans="2:27" ht="52.8" customHeight="1">
      <c r="B19" s="102"/>
      <c r="C19" s="168" t="s">
        <v>35</v>
      </c>
      <c r="D19" s="168" t="s">
        <v>46</v>
      </c>
      <c r="E19" s="168"/>
      <c r="F19" s="133"/>
      <c r="G19" s="134"/>
      <c r="H19" s="134"/>
      <c r="I19" s="135"/>
      <c r="J19" s="135"/>
      <c r="K19" s="135"/>
      <c r="L19" s="135"/>
      <c r="M19" s="135"/>
      <c r="N19" s="134"/>
      <c r="O19" s="135"/>
      <c r="P19" s="134"/>
      <c r="Q19" s="135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2:27">
      <c r="B20" s="102"/>
      <c r="C20" s="168"/>
      <c r="D20" s="168"/>
      <c r="E20" s="168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2:27" ht="14.4" customHeight="1">
      <c r="B21" s="46" t="s">
        <v>3</v>
      </c>
      <c r="C21" s="168"/>
      <c r="D21" s="168"/>
      <c r="E21" s="16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7" ht="4.2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7" ht="14.4" customHeight="1">
      <c r="B23" s="29" t="s">
        <v>4</v>
      </c>
      <c r="C23" s="29"/>
      <c r="D23" s="183">
        <f>SUM(D24:D24,D27,D28,D29,D30,D31,D25,D26)</f>
        <v>65</v>
      </c>
      <c r="E23" s="18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</row>
    <row r="24" spans="2:27" ht="14.4" customHeight="1">
      <c r="B24" s="138" t="s">
        <v>63</v>
      </c>
      <c r="C24" s="22" t="s">
        <v>32</v>
      </c>
      <c r="D24" s="184">
        <v>10</v>
      </c>
      <c r="E24" s="185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2:27" ht="14.4" customHeight="1">
      <c r="B25" s="138" t="s">
        <v>64</v>
      </c>
      <c r="C25" s="58" t="s">
        <v>32</v>
      </c>
      <c r="D25" s="184">
        <v>32</v>
      </c>
      <c r="E25" s="185"/>
      <c r="F25" s="83"/>
      <c r="G25" s="83"/>
      <c r="H25" s="83"/>
      <c r="I25" s="83"/>
      <c r="J25" s="83"/>
      <c r="K25" s="83"/>
      <c r="L25" s="8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2:27" ht="14.4" customHeight="1">
      <c r="B26" s="138" t="s">
        <v>75</v>
      </c>
      <c r="C26" s="58" t="s">
        <v>32</v>
      </c>
      <c r="D26" s="184">
        <v>10</v>
      </c>
      <c r="E26" s="185"/>
      <c r="F26" s="83"/>
      <c r="G26" s="83"/>
      <c r="H26" s="83"/>
      <c r="I26" s="83"/>
      <c r="J26" s="83"/>
      <c r="K26" s="83"/>
      <c r="L26" s="83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2:27" ht="14.4" customHeight="1">
      <c r="B27" s="139" t="s">
        <v>77</v>
      </c>
      <c r="C27" s="58" t="s">
        <v>32</v>
      </c>
      <c r="D27" s="184">
        <v>2</v>
      </c>
      <c r="E27" s="185"/>
      <c r="F27" s="10"/>
      <c r="G27" s="33"/>
      <c r="H27" s="33"/>
      <c r="I27" s="33"/>
      <c r="J27" s="33"/>
      <c r="K27" s="33"/>
      <c r="L27" s="10"/>
      <c r="M27" s="12"/>
      <c r="N27" s="12"/>
      <c r="O27" s="12"/>
      <c r="P27" s="12"/>
      <c r="Q27" s="50"/>
      <c r="R27" s="51"/>
      <c r="S27" s="51"/>
      <c r="T27" s="51"/>
      <c r="U27" s="51"/>
      <c r="V27" s="11"/>
      <c r="W27" s="5"/>
      <c r="X27" s="5"/>
      <c r="Y27" s="5"/>
      <c r="Z27" s="5"/>
    </row>
    <row r="28" spans="2:27" ht="14.4" customHeight="1">
      <c r="B28" s="139" t="s">
        <v>78</v>
      </c>
      <c r="C28" s="58" t="s">
        <v>32</v>
      </c>
      <c r="D28" s="184">
        <v>2</v>
      </c>
      <c r="E28" s="185"/>
      <c r="F28" s="10"/>
      <c r="G28" s="10"/>
      <c r="H28" s="10"/>
      <c r="I28" s="10"/>
      <c r="J28" s="10"/>
      <c r="K28" s="12"/>
      <c r="L28" s="34"/>
      <c r="M28" s="34"/>
      <c r="N28" s="34"/>
      <c r="O28" s="34"/>
      <c r="P28" s="34"/>
      <c r="Q28" s="50"/>
      <c r="R28" s="51"/>
      <c r="S28" s="51"/>
      <c r="T28" s="51"/>
      <c r="U28" s="51"/>
      <c r="V28" s="11"/>
      <c r="W28" s="5"/>
      <c r="X28" s="5"/>
      <c r="Y28" s="5"/>
      <c r="Z28" s="5"/>
    </row>
    <row r="29" spans="2:27" ht="14.4" customHeight="1">
      <c r="B29" s="139" t="s">
        <v>79</v>
      </c>
      <c r="C29" s="58" t="s">
        <v>32</v>
      </c>
      <c r="D29" s="184">
        <v>2</v>
      </c>
      <c r="E29" s="185"/>
      <c r="F29" s="10"/>
      <c r="G29" s="10"/>
      <c r="H29" s="10"/>
      <c r="I29" s="10"/>
      <c r="J29" s="10"/>
      <c r="K29" s="10"/>
      <c r="L29" s="12"/>
      <c r="M29" s="12"/>
      <c r="N29" s="12"/>
      <c r="O29" s="12"/>
      <c r="P29" s="12"/>
      <c r="Q29" s="34"/>
      <c r="R29" s="35"/>
      <c r="S29" s="35"/>
      <c r="T29" s="35"/>
      <c r="U29" s="35"/>
      <c r="V29" s="35"/>
      <c r="W29" s="5"/>
      <c r="X29" s="5"/>
      <c r="Y29" s="5"/>
      <c r="Z29" s="5"/>
    </row>
    <row r="30" spans="2:27" ht="14.4" customHeight="1">
      <c r="B30" s="139" t="s">
        <v>80</v>
      </c>
      <c r="C30" s="58" t="s">
        <v>32</v>
      </c>
      <c r="D30" s="184">
        <v>4</v>
      </c>
      <c r="E30" s="185"/>
      <c r="F30" s="10"/>
      <c r="G30" s="10"/>
      <c r="H30" s="10"/>
      <c r="I30" s="10"/>
      <c r="J30" s="10"/>
      <c r="K30" s="10"/>
      <c r="L30" s="12"/>
      <c r="M30" s="12"/>
      <c r="N30" s="12"/>
      <c r="O30" s="12"/>
      <c r="P30" s="12"/>
      <c r="Q30" s="50"/>
      <c r="R30" s="51"/>
      <c r="S30" s="51"/>
      <c r="T30" s="51"/>
      <c r="U30" s="51"/>
      <c r="V30" s="5"/>
      <c r="W30" s="35"/>
      <c r="X30" s="35"/>
      <c r="Y30" s="35"/>
      <c r="Z30" s="35"/>
    </row>
    <row r="31" spans="2:27" ht="14.4" customHeight="1">
      <c r="B31" s="139" t="s">
        <v>81</v>
      </c>
      <c r="C31" s="58" t="s">
        <v>32</v>
      </c>
      <c r="D31" s="184">
        <v>3</v>
      </c>
      <c r="E31" s="185"/>
      <c r="F31" s="10"/>
      <c r="G31" s="10"/>
      <c r="H31" s="10"/>
      <c r="I31" s="10"/>
      <c r="J31" s="10"/>
      <c r="K31" s="10"/>
      <c r="L31" s="12"/>
      <c r="M31" s="12"/>
      <c r="N31" s="12"/>
      <c r="O31" s="12"/>
      <c r="P31" s="12"/>
      <c r="Q31" s="50"/>
      <c r="R31" s="51"/>
      <c r="S31" s="51"/>
      <c r="T31" s="51"/>
      <c r="U31" s="51"/>
      <c r="V31" s="5"/>
      <c r="W31" s="5"/>
      <c r="X31" s="5"/>
      <c r="Y31" s="35"/>
      <c r="Z31" s="35"/>
    </row>
    <row r="32" spans="2:27" ht="3.6" customHeight="1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spans="2:26" ht="14.4" customHeight="1">
      <c r="B33" s="21" t="s">
        <v>5</v>
      </c>
      <c r="C33" s="136"/>
      <c r="D33" s="186">
        <f>SUM(D39,D34)</f>
        <v>75</v>
      </c>
      <c r="E33" s="187"/>
      <c r="F33" s="130"/>
      <c r="G33" s="130"/>
      <c r="H33" s="130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2"/>
      <c r="U33" s="132"/>
      <c r="V33" s="132"/>
      <c r="W33" s="132"/>
      <c r="X33" s="132"/>
      <c r="Y33" s="132"/>
      <c r="Z33" s="132"/>
    </row>
    <row r="34" spans="2:26" ht="14.4" customHeight="1">
      <c r="B34" s="137" t="s">
        <v>21</v>
      </c>
      <c r="C34" s="62" t="s">
        <v>88</v>
      </c>
      <c r="D34" s="181">
        <f>SUM(D35:E38)</f>
        <v>43</v>
      </c>
      <c r="E34" s="182"/>
      <c r="F34" s="67"/>
      <c r="G34" s="67"/>
      <c r="H34" s="67"/>
      <c r="I34" s="67"/>
      <c r="J34" s="10"/>
      <c r="K34" s="10"/>
      <c r="L34" s="10"/>
      <c r="M34" s="12"/>
      <c r="N34" s="12"/>
      <c r="O34" s="12"/>
      <c r="P34" s="15"/>
      <c r="Q34" s="50"/>
      <c r="R34" s="50"/>
      <c r="S34" s="50"/>
      <c r="T34" s="52"/>
      <c r="U34" s="52"/>
      <c r="V34" s="16"/>
      <c r="W34" s="16"/>
      <c r="X34" s="16"/>
      <c r="Y34" s="15"/>
      <c r="Z34" s="15"/>
    </row>
    <row r="35" spans="2:26" ht="14.4" customHeight="1">
      <c r="B35" s="13" t="s">
        <v>50</v>
      </c>
      <c r="C35" s="62"/>
      <c r="D35" s="181">
        <v>12</v>
      </c>
      <c r="E35" s="182"/>
      <c r="F35" s="70"/>
      <c r="G35" s="70"/>
      <c r="H35" s="70"/>
      <c r="I35" s="10"/>
      <c r="J35" s="10"/>
      <c r="K35" s="10"/>
      <c r="L35" s="10"/>
      <c r="M35" s="12"/>
      <c r="N35" s="12"/>
      <c r="O35" s="12"/>
      <c r="P35" s="15"/>
      <c r="Q35" s="50"/>
      <c r="R35" s="50"/>
      <c r="S35" s="50"/>
      <c r="T35" s="52"/>
      <c r="U35" s="52"/>
      <c r="V35" s="16"/>
      <c r="W35" s="16"/>
      <c r="X35" s="16"/>
      <c r="Y35" s="15"/>
      <c r="Z35" s="15"/>
    </row>
    <row r="36" spans="2:26" ht="14.4" customHeight="1">
      <c r="B36" s="13" t="s">
        <v>47</v>
      </c>
      <c r="C36" s="62"/>
      <c r="D36" s="181">
        <v>15</v>
      </c>
      <c r="E36" s="182"/>
      <c r="F36" s="104"/>
      <c r="G36" s="104"/>
      <c r="H36" s="70"/>
      <c r="I36" s="67"/>
      <c r="J36" s="67"/>
      <c r="K36" s="67"/>
      <c r="L36" s="67"/>
      <c r="M36" s="12"/>
      <c r="N36" s="12"/>
      <c r="O36" s="12"/>
      <c r="P36" s="15"/>
      <c r="Q36" s="50"/>
      <c r="R36" s="50"/>
      <c r="S36" s="50"/>
      <c r="T36" s="52"/>
      <c r="U36" s="52"/>
      <c r="V36" s="16"/>
      <c r="W36" s="16"/>
      <c r="X36" s="16"/>
      <c r="Y36" s="15"/>
      <c r="Z36" s="15"/>
    </row>
    <row r="37" spans="2:26" ht="14.4" customHeight="1">
      <c r="B37" s="13" t="s">
        <v>48</v>
      </c>
      <c r="C37" s="62"/>
      <c r="D37" s="181">
        <v>10</v>
      </c>
      <c r="E37" s="182"/>
      <c r="F37" s="14"/>
      <c r="G37" s="14"/>
      <c r="H37" s="70"/>
      <c r="I37" s="67"/>
      <c r="J37" s="67"/>
      <c r="K37" s="10"/>
      <c r="L37" s="10"/>
      <c r="M37" s="12"/>
      <c r="N37" s="12"/>
      <c r="O37" s="12"/>
      <c r="P37" s="15"/>
      <c r="Q37" s="50"/>
      <c r="R37" s="50"/>
      <c r="S37" s="50"/>
      <c r="T37" s="52"/>
      <c r="U37" s="52"/>
      <c r="V37" s="16"/>
      <c r="W37" s="16"/>
      <c r="X37" s="16"/>
      <c r="Y37" s="15"/>
      <c r="Z37" s="15"/>
    </row>
    <row r="38" spans="2:26" ht="14.4" customHeight="1">
      <c r="B38" s="13" t="s">
        <v>49</v>
      </c>
      <c r="C38" s="62"/>
      <c r="D38" s="181">
        <v>6</v>
      </c>
      <c r="E38" s="182"/>
      <c r="F38" s="14"/>
      <c r="G38" s="14"/>
      <c r="H38" s="70"/>
      <c r="I38" s="67"/>
      <c r="J38" s="10"/>
      <c r="K38" s="10"/>
      <c r="L38" s="10"/>
      <c r="M38" s="12"/>
      <c r="N38" s="12"/>
      <c r="O38" s="12"/>
      <c r="P38" s="15"/>
      <c r="Q38" s="50"/>
      <c r="R38" s="50"/>
      <c r="S38" s="50"/>
      <c r="T38" s="52"/>
      <c r="U38" s="52"/>
      <c r="V38" s="16"/>
      <c r="W38" s="16"/>
      <c r="X38" s="16"/>
      <c r="Y38" s="15"/>
      <c r="Z38" s="15"/>
    </row>
    <row r="39" spans="2:26" ht="14.4" customHeight="1">
      <c r="B39" s="138" t="s">
        <v>22</v>
      </c>
      <c r="C39" s="58" t="s">
        <v>34</v>
      </c>
      <c r="D39" s="184">
        <f>SUM(D40:E42)</f>
        <v>32</v>
      </c>
      <c r="E39" s="185"/>
      <c r="F39" s="68"/>
      <c r="G39" s="68"/>
      <c r="H39" s="68"/>
      <c r="I39" s="68"/>
      <c r="J39" s="68"/>
      <c r="K39" s="68"/>
      <c r="L39" s="68"/>
      <c r="M39" s="12"/>
      <c r="N39" s="12"/>
      <c r="O39" s="12"/>
      <c r="P39" s="12"/>
      <c r="Q39" s="50"/>
      <c r="R39" s="51"/>
      <c r="S39" s="51"/>
      <c r="T39" s="51"/>
      <c r="U39" s="51"/>
      <c r="V39" s="5"/>
      <c r="W39" s="5"/>
      <c r="X39" s="5"/>
      <c r="Y39" s="5"/>
      <c r="Z39" s="5"/>
    </row>
    <row r="40" spans="2:26" ht="14.4" customHeight="1">
      <c r="B40" s="20" t="s">
        <v>36</v>
      </c>
      <c r="C40" s="63"/>
      <c r="D40" s="188">
        <v>10</v>
      </c>
      <c r="E40" s="189"/>
      <c r="F40" s="69"/>
      <c r="G40" s="68"/>
      <c r="H40" s="68"/>
      <c r="I40" s="12"/>
      <c r="J40" s="12"/>
      <c r="K40" s="12"/>
      <c r="L40" s="12"/>
      <c r="M40" s="12"/>
      <c r="N40" s="12"/>
      <c r="O40" s="12"/>
      <c r="P40" s="12"/>
      <c r="Q40" s="50"/>
      <c r="R40" s="52"/>
      <c r="S40" s="52"/>
      <c r="T40" s="52"/>
      <c r="U40" s="52"/>
      <c r="V40" s="17"/>
      <c r="W40" s="5"/>
      <c r="X40" s="5"/>
      <c r="Y40" s="5"/>
      <c r="Z40" s="5"/>
    </row>
    <row r="41" spans="2:26" ht="14.4" customHeight="1">
      <c r="B41" s="20" t="s">
        <v>40</v>
      </c>
      <c r="C41" s="60"/>
      <c r="D41" s="188">
        <v>10</v>
      </c>
      <c r="E41" s="189"/>
      <c r="F41" s="10"/>
      <c r="G41" s="70"/>
      <c r="H41" s="67"/>
      <c r="I41" s="68"/>
      <c r="J41" s="68"/>
      <c r="K41" s="12"/>
      <c r="L41" s="12"/>
      <c r="M41" s="12"/>
      <c r="N41" s="12"/>
      <c r="O41" s="12"/>
      <c r="P41" s="12"/>
      <c r="Q41" s="50"/>
      <c r="R41" s="51"/>
      <c r="S41" s="51"/>
      <c r="T41" s="51"/>
      <c r="U41" s="51"/>
      <c r="V41" s="5"/>
      <c r="W41" s="5"/>
      <c r="X41" s="5"/>
      <c r="Y41" s="5"/>
      <c r="Z41" s="5"/>
    </row>
    <row r="42" spans="2:26" ht="14.4" customHeight="1">
      <c r="B42" s="20" t="s">
        <v>37</v>
      </c>
      <c r="C42" s="63"/>
      <c r="D42" s="188">
        <v>12</v>
      </c>
      <c r="E42" s="189"/>
      <c r="F42" s="12"/>
      <c r="G42" s="12"/>
      <c r="H42" s="12"/>
      <c r="I42" s="68"/>
      <c r="J42" s="68"/>
      <c r="K42" s="68"/>
      <c r="L42" s="68"/>
      <c r="M42" s="12"/>
      <c r="N42" s="12"/>
      <c r="O42" s="12"/>
      <c r="P42" s="12"/>
      <c r="Q42" s="50"/>
      <c r="R42" s="51"/>
      <c r="S42" s="51"/>
      <c r="T42" s="51"/>
      <c r="U42" s="51"/>
      <c r="V42" s="5"/>
      <c r="W42" s="5"/>
      <c r="X42" s="5"/>
      <c r="Y42" s="5"/>
      <c r="Z42" s="5"/>
    </row>
    <row r="43" spans="2:26" ht="3.6" customHeigh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2:26" ht="14.4" customHeight="1">
      <c r="B44" s="23" t="s">
        <v>6</v>
      </c>
      <c r="C44" s="64"/>
      <c r="D44" s="190">
        <f>SUM(D45,D49,D53,D55)</f>
        <v>147</v>
      </c>
      <c r="E44" s="191"/>
      <c r="F44" s="24"/>
      <c r="G44" s="24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  <c r="U44" s="26"/>
      <c r="V44" s="26"/>
      <c r="W44" s="26"/>
      <c r="X44" s="26"/>
      <c r="Y44" s="25"/>
      <c r="Z44" s="25"/>
    </row>
    <row r="45" spans="2:26" ht="14.4" customHeight="1">
      <c r="B45" s="138" t="s">
        <v>23</v>
      </c>
      <c r="C45" s="62" t="s">
        <v>33</v>
      </c>
      <c r="D45" s="181">
        <f>SUM(D46:E48)</f>
        <v>45</v>
      </c>
      <c r="E45" s="182"/>
      <c r="F45" s="10"/>
      <c r="G45" s="10"/>
      <c r="H45" s="71"/>
      <c r="I45" s="72"/>
      <c r="J45" s="72"/>
      <c r="K45" s="12"/>
      <c r="L45" s="10"/>
      <c r="M45" s="10"/>
      <c r="N45" s="10"/>
      <c r="O45" s="10"/>
      <c r="P45" s="10"/>
      <c r="Q45" s="53"/>
      <c r="R45" s="52"/>
      <c r="S45" s="52"/>
      <c r="T45" s="52"/>
      <c r="U45" s="52"/>
      <c r="V45" s="17"/>
      <c r="W45" s="5"/>
      <c r="X45" s="5"/>
      <c r="Y45" s="12"/>
      <c r="Z45" s="12"/>
    </row>
    <row r="46" spans="2:26" ht="14.4" customHeight="1">
      <c r="B46" s="9" t="s">
        <v>31</v>
      </c>
      <c r="C46" s="59"/>
      <c r="D46" s="184">
        <v>20</v>
      </c>
      <c r="E46" s="185"/>
      <c r="F46" s="10"/>
      <c r="G46" s="10"/>
      <c r="H46" s="71"/>
      <c r="I46" s="72"/>
      <c r="J46" s="72"/>
      <c r="K46" s="10"/>
      <c r="L46" s="10"/>
      <c r="M46" s="10"/>
      <c r="N46" s="12"/>
      <c r="O46" s="12"/>
      <c r="P46" s="12"/>
      <c r="Q46" s="50"/>
      <c r="R46" s="52"/>
      <c r="S46" s="52"/>
      <c r="T46" s="52"/>
      <c r="U46" s="52"/>
      <c r="V46" s="17"/>
      <c r="W46" s="5"/>
      <c r="X46" s="5"/>
      <c r="Y46" s="12"/>
      <c r="Z46" s="12"/>
    </row>
    <row r="47" spans="2:26" ht="14.4" customHeight="1">
      <c r="B47" s="9" t="s">
        <v>51</v>
      </c>
      <c r="C47" s="59"/>
      <c r="D47" s="184">
        <v>15</v>
      </c>
      <c r="E47" s="185"/>
      <c r="F47" s="10"/>
      <c r="G47" s="10"/>
      <c r="H47" s="71"/>
      <c r="I47" s="71"/>
      <c r="J47" s="71"/>
      <c r="K47" s="10"/>
      <c r="L47" s="10"/>
      <c r="M47" s="10"/>
      <c r="N47" s="12"/>
      <c r="O47" s="12"/>
      <c r="P47" s="12"/>
      <c r="Q47" s="50"/>
      <c r="R47" s="51"/>
      <c r="S47" s="51"/>
      <c r="T47" s="51"/>
      <c r="U47" s="51"/>
      <c r="V47" s="5"/>
      <c r="W47" s="5"/>
      <c r="X47" s="5"/>
      <c r="Y47" s="5"/>
      <c r="Z47" s="5"/>
    </row>
    <row r="48" spans="2:26" ht="14.4" customHeight="1">
      <c r="B48" s="9" t="s">
        <v>52</v>
      </c>
      <c r="C48" s="59"/>
      <c r="D48" s="184">
        <v>10</v>
      </c>
      <c r="E48" s="185"/>
      <c r="F48" s="10"/>
      <c r="G48" s="10"/>
      <c r="H48" s="10"/>
      <c r="I48" s="72"/>
      <c r="J48" s="71"/>
      <c r="K48" s="10"/>
      <c r="L48" s="10"/>
      <c r="M48" s="12"/>
      <c r="N48" s="12"/>
      <c r="O48" s="12"/>
      <c r="P48" s="12"/>
      <c r="Q48" s="50"/>
      <c r="R48" s="51"/>
      <c r="S48" s="51"/>
      <c r="T48" s="51"/>
      <c r="U48" s="51"/>
      <c r="V48" s="5"/>
      <c r="W48" s="5"/>
      <c r="X48" s="5"/>
      <c r="Y48" s="5"/>
      <c r="Z48" s="5"/>
    </row>
    <row r="49" spans="2:26" ht="14.4" customHeight="1">
      <c r="B49" s="138" t="s">
        <v>24</v>
      </c>
      <c r="C49" s="58" t="s">
        <v>34</v>
      </c>
      <c r="D49" s="181">
        <f>SUM(D50:E52)</f>
        <v>40</v>
      </c>
      <c r="E49" s="182"/>
      <c r="F49" s="10"/>
      <c r="G49" s="10"/>
      <c r="H49" s="10"/>
      <c r="I49" s="72"/>
      <c r="J49" s="72"/>
      <c r="K49" s="71"/>
      <c r="L49" s="71"/>
      <c r="M49" s="71"/>
      <c r="N49" s="12"/>
      <c r="O49" s="12"/>
      <c r="P49" s="12"/>
      <c r="Q49" s="50"/>
      <c r="R49" s="52"/>
      <c r="S49" s="52"/>
      <c r="T49" s="52"/>
      <c r="U49" s="52"/>
      <c r="V49" s="17"/>
      <c r="W49" s="5"/>
      <c r="X49" s="5"/>
      <c r="Y49" s="12"/>
      <c r="Z49" s="12"/>
    </row>
    <row r="50" spans="2:26" ht="14.4" customHeight="1">
      <c r="B50" s="9" t="s">
        <v>38</v>
      </c>
      <c r="C50" s="59"/>
      <c r="D50" s="184">
        <v>18</v>
      </c>
      <c r="E50" s="185"/>
      <c r="F50" s="10"/>
      <c r="G50" s="10"/>
      <c r="H50" s="10"/>
      <c r="I50" s="72"/>
      <c r="J50" s="72"/>
      <c r="K50" s="71"/>
      <c r="L50" s="71"/>
      <c r="M50" s="71"/>
      <c r="N50" s="12"/>
      <c r="O50" s="12"/>
      <c r="P50" s="12"/>
      <c r="Q50" s="50"/>
      <c r="R50" s="52"/>
      <c r="S50" s="52"/>
      <c r="T50" s="52"/>
      <c r="U50" s="52"/>
      <c r="V50" s="17"/>
      <c r="W50" s="5"/>
      <c r="X50" s="5"/>
      <c r="Y50" s="12"/>
      <c r="Z50" s="12"/>
    </row>
    <row r="51" spans="2:26" ht="14.4" customHeight="1">
      <c r="B51" s="9" t="s">
        <v>39</v>
      </c>
      <c r="C51" s="59"/>
      <c r="D51" s="184">
        <v>12</v>
      </c>
      <c r="E51" s="185"/>
      <c r="F51" s="10"/>
      <c r="G51" s="10"/>
      <c r="H51" s="10"/>
      <c r="I51" s="12"/>
      <c r="J51" s="12"/>
      <c r="K51" s="71"/>
      <c r="L51" s="71"/>
      <c r="M51" s="71"/>
      <c r="N51" s="12"/>
      <c r="O51" s="12"/>
      <c r="P51" s="12"/>
      <c r="Q51" s="50"/>
      <c r="R51" s="52"/>
      <c r="S51" s="52"/>
      <c r="T51" s="52"/>
      <c r="U51" s="52"/>
      <c r="V51" s="17"/>
      <c r="W51" s="5"/>
      <c r="X51" s="5"/>
      <c r="Y51" s="12"/>
      <c r="Z51" s="12"/>
    </row>
    <row r="52" spans="2:26" ht="14.4" customHeight="1">
      <c r="B52" s="9" t="s">
        <v>41</v>
      </c>
      <c r="C52" s="59"/>
      <c r="D52" s="184">
        <v>10</v>
      </c>
      <c r="E52" s="185"/>
      <c r="F52" s="10"/>
      <c r="G52" s="10"/>
      <c r="H52" s="10"/>
      <c r="I52" s="12"/>
      <c r="J52" s="72"/>
      <c r="K52" s="71"/>
      <c r="L52" s="71"/>
      <c r="M52" s="10"/>
      <c r="N52" s="12"/>
      <c r="O52" s="12"/>
      <c r="P52" s="5"/>
      <c r="Q52" s="51"/>
      <c r="R52" s="52"/>
      <c r="S52" s="52"/>
      <c r="T52" s="52"/>
      <c r="U52" s="52"/>
      <c r="V52" s="17"/>
      <c r="W52" s="5"/>
      <c r="X52" s="5"/>
      <c r="Y52" s="12"/>
      <c r="Z52" s="12"/>
    </row>
    <row r="53" spans="2:26" ht="14.4" customHeight="1">
      <c r="B53" s="138" t="s">
        <v>25</v>
      </c>
      <c r="C53" s="58" t="s">
        <v>34</v>
      </c>
      <c r="D53" s="181">
        <f>SUM(D54:D54)</f>
        <v>10</v>
      </c>
      <c r="E53" s="182"/>
      <c r="F53" s="12"/>
      <c r="G53" s="12"/>
      <c r="H53" s="12"/>
      <c r="I53" s="72"/>
      <c r="J53" s="72"/>
      <c r="K53" s="72"/>
      <c r="L53" s="72"/>
      <c r="M53" s="12"/>
      <c r="N53" s="12"/>
      <c r="O53" s="12"/>
      <c r="P53" s="12"/>
      <c r="Q53" s="50"/>
      <c r="R53" s="52"/>
      <c r="S53" s="52"/>
      <c r="T53" s="52"/>
      <c r="U53" s="52"/>
      <c r="V53" s="17"/>
      <c r="W53" s="10"/>
      <c r="X53" s="10"/>
      <c r="Y53" s="10"/>
      <c r="Z53" s="10"/>
    </row>
    <row r="54" spans="2:26" ht="14.4" customHeight="1">
      <c r="B54" s="9" t="s">
        <v>42</v>
      </c>
      <c r="C54" s="59"/>
      <c r="D54" s="184">
        <v>10</v>
      </c>
      <c r="E54" s="185"/>
      <c r="F54" s="10"/>
      <c r="G54" s="10"/>
      <c r="H54" s="10"/>
      <c r="I54" s="72"/>
      <c r="J54" s="72"/>
      <c r="K54" s="72"/>
      <c r="L54" s="72"/>
      <c r="M54" s="12"/>
      <c r="N54" s="12"/>
      <c r="O54" s="12"/>
      <c r="P54" s="12"/>
      <c r="Q54" s="50"/>
      <c r="R54" s="52"/>
      <c r="S54" s="52"/>
      <c r="T54" s="52"/>
      <c r="U54" s="52"/>
      <c r="V54" s="17"/>
      <c r="W54" s="10"/>
      <c r="X54" s="10"/>
      <c r="Y54" s="10"/>
      <c r="Z54" s="10"/>
    </row>
    <row r="55" spans="2:26" ht="14.4" customHeight="1">
      <c r="B55" s="138" t="s">
        <v>74</v>
      </c>
      <c r="C55" s="58"/>
      <c r="D55" s="184">
        <v>52</v>
      </c>
      <c r="E55" s="185"/>
      <c r="F55" s="72"/>
      <c r="G55" s="72"/>
      <c r="H55" s="72"/>
      <c r="I55" s="72"/>
      <c r="J55" s="72"/>
      <c r="K55" s="72"/>
      <c r="L55" s="72"/>
      <c r="M55" s="12"/>
      <c r="N55" s="12"/>
      <c r="O55" s="12"/>
      <c r="P55" s="12"/>
      <c r="Q55" s="12"/>
      <c r="R55" s="17"/>
      <c r="S55" s="17"/>
      <c r="T55" s="17"/>
      <c r="U55" s="17"/>
      <c r="V55" s="17"/>
      <c r="W55" s="5"/>
      <c r="X55" s="12"/>
      <c r="Y55" s="12"/>
      <c r="Z55" s="12"/>
    </row>
    <row r="56" spans="2:26" ht="3.6" customHeight="1"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2:26" ht="14.4" customHeight="1">
      <c r="B57" s="36" t="s">
        <v>7</v>
      </c>
      <c r="C57" s="65"/>
      <c r="D57" s="194">
        <f>SUM(D58,D66,D70)</f>
        <v>495</v>
      </c>
      <c r="E57" s="195"/>
      <c r="F57" s="37"/>
      <c r="G57" s="37"/>
      <c r="H57" s="37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9"/>
      <c r="U57" s="39"/>
      <c r="V57" s="39"/>
      <c r="W57" s="39"/>
      <c r="X57" s="39"/>
      <c r="Y57" s="38"/>
      <c r="Z57" s="38"/>
    </row>
    <row r="58" spans="2:26" ht="14.4" customHeight="1">
      <c r="B58" s="138" t="s">
        <v>26</v>
      </c>
      <c r="C58" s="62" t="s">
        <v>33</v>
      </c>
      <c r="D58" s="181">
        <f>SUM(D59:E65)</f>
        <v>260</v>
      </c>
      <c r="E58" s="182"/>
      <c r="F58" s="12"/>
      <c r="G58" s="12"/>
      <c r="H58" s="73"/>
      <c r="I58" s="73"/>
      <c r="J58" s="73"/>
      <c r="K58" s="73"/>
      <c r="L58" s="73"/>
      <c r="M58" s="73"/>
      <c r="N58" s="73"/>
      <c r="O58" s="74"/>
      <c r="P58" s="74"/>
      <c r="Q58" s="74"/>
      <c r="R58" s="74"/>
      <c r="S58" s="74"/>
      <c r="T58" s="74"/>
      <c r="U58" s="74"/>
      <c r="V58" s="10"/>
      <c r="W58" s="10"/>
      <c r="X58" s="12"/>
      <c r="Y58" s="12"/>
      <c r="Z58" s="12"/>
    </row>
    <row r="59" spans="2:26" ht="14.4" customHeight="1">
      <c r="B59" s="20" t="s">
        <v>53</v>
      </c>
      <c r="C59" s="62"/>
      <c r="D59" s="181">
        <v>35</v>
      </c>
      <c r="E59" s="182"/>
      <c r="F59" s="10"/>
      <c r="G59" s="10"/>
      <c r="H59" s="73"/>
      <c r="I59" s="73"/>
      <c r="J59" s="73"/>
      <c r="K59" s="73"/>
      <c r="L59" s="73"/>
      <c r="M59" s="12"/>
      <c r="N59" s="12"/>
      <c r="O59" s="12"/>
      <c r="P59" s="12"/>
      <c r="Q59" s="73"/>
      <c r="R59" s="73"/>
      <c r="S59" s="73"/>
      <c r="T59" s="73"/>
      <c r="U59" s="73"/>
      <c r="V59" s="10"/>
      <c r="W59" s="10"/>
      <c r="X59" s="12"/>
      <c r="Y59" s="12"/>
      <c r="Z59" s="12"/>
    </row>
    <row r="60" spans="2:26" ht="14.4" customHeight="1">
      <c r="B60" s="20" t="s">
        <v>54</v>
      </c>
      <c r="C60" s="62"/>
      <c r="D60" s="181">
        <v>60</v>
      </c>
      <c r="E60" s="182"/>
      <c r="F60" s="10"/>
      <c r="G60" s="10"/>
      <c r="H60" s="10"/>
      <c r="I60" s="1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0"/>
      <c r="W60" s="10"/>
      <c r="X60" s="12"/>
      <c r="Y60" s="12"/>
      <c r="Z60" s="12"/>
    </row>
    <row r="61" spans="2:26" ht="14.4" customHeight="1">
      <c r="B61" s="20" t="s">
        <v>55</v>
      </c>
      <c r="C61" s="60"/>
      <c r="D61" s="188">
        <v>75</v>
      </c>
      <c r="E61" s="189"/>
      <c r="F61" s="10"/>
      <c r="G61" s="10"/>
      <c r="H61" s="10"/>
      <c r="I61" s="12"/>
      <c r="J61" s="12"/>
      <c r="K61" s="12"/>
      <c r="L61" s="12"/>
      <c r="M61" s="12"/>
      <c r="N61" s="73"/>
      <c r="O61" s="73"/>
      <c r="P61" s="73"/>
      <c r="Q61" s="73"/>
      <c r="R61" s="73"/>
      <c r="S61" s="73"/>
      <c r="T61" s="73"/>
      <c r="U61" s="73"/>
      <c r="V61" s="10"/>
      <c r="W61" s="12"/>
      <c r="X61" s="12"/>
      <c r="Y61" s="12"/>
      <c r="Z61" s="12"/>
    </row>
    <row r="62" spans="2:26" ht="14.4" customHeight="1">
      <c r="B62" s="20" t="s">
        <v>58</v>
      </c>
      <c r="C62" s="60"/>
      <c r="D62" s="188">
        <v>30</v>
      </c>
      <c r="E62" s="189"/>
      <c r="F62" s="10"/>
      <c r="G62" s="10"/>
      <c r="H62" s="10"/>
      <c r="I62" s="12"/>
      <c r="J62" s="12"/>
      <c r="K62" s="12"/>
      <c r="L62" s="12"/>
      <c r="M62" s="12"/>
      <c r="N62" s="12"/>
      <c r="O62" s="10"/>
      <c r="P62" s="10"/>
      <c r="Q62" s="73"/>
      <c r="R62" s="73"/>
      <c r="S62" s="73"/>
      <c r="T62" s="73"/>
      <c r="U62" s="73"/>
      <c r="V62" s="10"/>
      <c r="W62" s="10"/>
      <c r="X62" s="12"/>
      <c r="Y62" s="12"/>
      <c r="Z62" s="12"/>
    </row>
    <row r="63" spans="2:26" ht="14.4" customHeight="1">
      <c r="B63" s="20" t="s">
        <v>56</v>
      </c>
      <c r="C63" s="60"/>
      <c r="D63" s="188">
        <v>30</v>
      </c>
      <c r="E63" s="189"/>
      <c r="F63" s="10"/>
      <c r="G63" s="10"/>
      <c r="H63" s="10"/>
      <c r="I63" s="12"/>
      <c r="J63" s="12"/>
      <c r="K63" s="12"/>
      <c r="L63" s="12"/>
      <c r="M63" s="12"/>
      <c r="N63" s="12"/>
      <c r="O63" s="10"/>
      <c r="P63" s="10"/>
      <c r="Q63" s="73"/>
      <c r="R63" s="73"/>
      <c r="S63" s="73"/>
      <c r="T63" s="73"/>
      <c r="U63" s="73"/>
      <c r="V63" s="10"/>
      <c r="W63" s="10"/>
      <c r="X63" s="12"/>
      <c r="Y63" s="12"/>
      <c r="Z63" s="12"/>
    </row>
    <row r="64" spans="2:26" ht="14.4" customHeight="1">
      <c r="B64" s="140" t="s">
        <v>57</v>
      </c>
      <c r="C64" s="60"/>
      <c r="D64" s="188">
        <v>15</v>
      </c>
      <c r="E64" s="189"/>
      <c r="F64" s="10"/>
      <c r="G64" s="10"/>
      <c r="H64" s="10"/>
      <c r="I64" s="12"/>
      <c r="J64" s="12"/>
      <c r="K64" s="12"/>
      <c r="L64" s="12"/>
      <c r="M64" s="73"/>
      <c r="N64" s="73"/>
      <c r="O64" s="73"/>
      <c r="P64" s="73"/>
      <c r="Q64" s="73"/>
      <c r="R64" s="105"/>
      <c r="S64" s="105"/>
      <c r="T64" s="74"/>
      <c r="U64" s="74"/>
      <c r="V64" s="10"/>
      <c r="W64" s="10"/>
      <c r="X64" s="12"/>
      <c r="Y64" s="12"/>
      <c r="Z64" s="12"/>
    </row>
    <row r="65" spans="2:26" ht="14.4" customHeight="1">
      <c r="B65" s="140" t="s">
        <v>76</v>
      </c>
      <c r="C65" s="60"/>
      <c r="D65" s="188">
        <v>15</v>
      </c>
      <c r="E65" s="189"/>
      <c r="F65" s="10"/>
      <c r="G65" s="10"/>
      <c r="H65" s="10"/>
      <c r="I65" s="12"/>
      <c r="J65" s="12"/>
      <c r="K65" s="12"/>
      <c r="L65" s="12"/>
      <c r="M65" s="12"/>
      <c r="N65" s="12"/>
      <c r="O65" s="10"/>
      <c r="P65" s="10"/>
      <c r="Q65" s="53"/>
      <c r="R65" s="113"/>
      <c r="S65" s="113"/>
      <c r="T65" s="53"/>
      <c r="U65" s="74"/>
      <c r="V65" s="74"/>
      <c r="W65" s="74"/>
      <c r="X65" s="12"/>
      <c r="Y65" s="12"/>
      <c r="Z65" s="12"/>
    </row>
    <row r="66" spans="2:26" ht="14.4" customHeight="1">
      <c r="B66" s="138" t="s">
        <v>27</v>
      </c>
      <c r="C66" s="58" t="s">
        <v>34</v>
      </c>
      <c r="D66" s="184">
        <f>SUM(D67:E69)</f>
        <v>55</v>
      </c>
      <c r="E66" s="185"/>
      <c r="F66" s="10"/>
      <c r="G66" s="10"/>
      <c r="H66" s="10"/>
      <c r="I66" s="12"/>
      <c r="J66" s="12"/>
      <c r="K66" s="12"/>
      <c r="L66" s="12"/>
      <c r="M66" s="12"/>
      <c r="N66" s="12"/>
      <c r="O66" s="74"/>
      <c r="P66" s="74"/>
      <c r="Q66" s="74"/>
      <c r="R66" s="74"/>
      <c r="S66" s="74"/>
      <c r="T66" s="74"/>
      <c r="U66" s="74"/>
      <c r="V66" s="10"/>
      <c r="W66" s="10"/>
      <c r="X66" s="12"/>
      <c r="Y66" s="12"/>
      <c r="Z66" s="12"/>
    </row>
    <row r="67" spans="2:26" ht="14.4" customHeight="1">
      <c r="B67" s="20" t="s">
        <v>43</v>
      </c>
      <c r="C67" s="60"/>
      <c r="D67" s="188">
        <v>15</v>
      </c>
      <c r="E67" s="189"/>
      <c r="F67" s="10"/>
      <c r="G67" s="10"/>
      <c r="H67" s="10"/>
      <c r="I67" s="12"/>
      <c r="J67" s="12"/>
      <c r="K67" s="12"/>
      <c r="L67" s="12"/>
      <c r="M67" s="12"/>
      <c r="N67" s="12"/>
      <c r="O67" s="73"/>
      <c r="P67" s="73"/>
      <c r="Q67" s="74"/>
      <c r="R67" s="53"/>
      <c r="S67" s="53"/>
      <c r="T67" s="53"/>
      <c r="U67" s="53"/>
      <c r="V67" s="10"/>
      <c r="W67" s="12"/>
      <c r="X67" s="12"/>
      <c r="Y67" s="12"/>
      <c r="Z67" s="12"/>
    </row>
    <row r="68" spans="2:26" ht="14.4" customHeight="1">
      <c r="B68" s="20" t="s">
        <v>45</v>
      </c>
      <c r="C68" s="60"/>
      <c r="D68" s="188">
        <v>25</v>
      </c>
      <c r="E68" s="189"/>
      <c r="F68" s="10"/>
      <c r="G68" s="10"/>
      <c r="H68" s="10"/>
      <c r="I68" s="12"/>
      <c r="J68" s="12"/>
      <c r="K68" s="12"/>
      <c r="L68" s="12"/>
      <c r="M68" s="12"/>
      <c r="N68" s="12"/>
      <c r="O68" s="10"/>
      <c r="P68" s="10"/>
      <c r="Q68" s="74"/>
      <c r="R68" s="74"/>
      <c r="S68" s="74"/>
      <c r="T68" s="53"/>
      <c r="U68" s="53"/>
      <c r="V68" s="10"/>
      <c r="W68" s="10"/>
      <c r="X68" s="12"/>
      <c r="Y68" s="12"/>
      <c r="Z68" s="12"/>
    </row>
    <row r="69" spans="2:26" ht="14.4" customHeight="1">
      <c r="B69" s="20" t="s">
        <v>44</v>
      </c>
      <c r="C69" s="60"/>
      <c r="D69" s="188">
        <v>15</v>
      </c>
      <c r="E69" s="189"/>
      <c r="F69" s="10"/>
      <c r="G69" s="10"/>
      <c r="H69" s="10"/>
      <c r="I69" s="12"/>
      <c r="J69" s="12"/>
      <c r="K69" s="12"/>
      <c r="L69" s="12"/>
      <c r="M69" s="12"/>
      <c r="N69" s="12"/>
      <c r="O69" s="10"/>
      <c r="P69" s="10"/>
      <c r="Q69" s="53"/>
      <c r="R69" s="53"/>
      <c r="S69" s="74"/>
      <c r="T69" s="74"/>
      <c r="U69" s="74"/>
      <c r="V69" s="10"/>
      <c r="W69" s="10"/>
      <c r="X69" s="12"/>
      <c r="Y69" s="12"/>
      <c r="Z69" s="12"/>
    </row>
    <row r="70" spans="2:26" ht="14.4" customHeight="1">
      <c r="B70" s="139" t="s">
        <v>73</v>
      </c>
      <c r="C70" s="63" t="s">
        <v>32</v>
      </c>
      <c r="D70" s="188">
        <v>180</v>
      </c>
      <c r="E70" s="189"/>
      <c r="F70" s="12"/>
      <c r="G70" s="12"/>
      <c r="H70" s="12"/>
      <c r="I70" s="12"/>
      <c r="J70" s="12"/>
      <c r="K70" s="12"/>
      <c r="L70" s="12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2:26" ht="3.6" customHeight="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2:26" ht="14.4" customHeight="1">
      <c r="B72" s="40" t="s">
        <v>20</v>
      </c>
      <c r="C72" s="66"/>
      <c r="D72" s="192">
        <f>SUM(D73:E76)</f>
        <v>192</v>
      </c>
      <c r="E72" s="193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2:26" ht="14.4" customHeight="1">
      <c r="B73" s="141" t="s">
        <v>28</v>
      </c>
      <c r="C73" s="62" t="s">
        <v>33</v>
      </c>
      <c r="D73" s="181">
        <v>60</v>
      </c>
      <c r="E73" s="182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5"/>
      <c r="R73" s="55"/>
      <c r="S73" s="55"/>
      <c r="T73" s="55"/>
      <c r="U73" s="75"/>
      <c r="V73" s="75"/>
      <c r="W73" s="75"/>
      <c r="X73" s="75"/>
      <c r="Y73" s="56"/>
      <c r="Z73" s="56"/>
    </row>
    <row r="74" spans="2:26" ht="14.4" customHeight="1">
      <c r="B74" s="141" t="s">
        <v>29</v>
      </c>
      <c r="C74" s="58" t="s">
        <v>34</v>
      </c>
      <c r="D74" s="184">
        <v>40</v>
      </c>
      <c r="E74" s="185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5"/>
      <c r="R74" s="55"/>
      <c r="S74" s="55"/>
      <c r="T74" s="55"/>
      <c r="U74" s="75"/>
      <c r="V74" s="75"/>
      <c r="W74" s="75"/>
      <c r="X74" s="56"/>
      <c r="Y74" s="56"/>
      <c r="Z74" s="56"/>
    </row>
    <row r="75" spans="2:26" ht="14.4" customHeight="1">
      <c r="B75" s="138" t="s">
        <v>30</v>
      </c>
      <c r="C75" s="58" t="s">
        <v>34</v>
      </c>
      <c r="D75" s="184">
        <v>50</v>
      </c>
      <c r="E75" s="185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5"/>
      <c r="R75" s="55"/>
      <c r="S75" s="55"/>
      <c r="T75" s="55"/>
      <c r="U75" s="75"/>
      <c r="V75" s="75"/>
      <c r="W75" s="75"/>
      <c r="X75" s="56"/>
      <c r="Y75" s="56"/>
      <c r="Z75" s="56"/>
    </row>
    <row r="76" spans="2:26" ht="14.4" customHeight="1">
      <c r="B76" s="141" t="s">
        <v>65</v>
      </c>
      <c r="C76" s="58" t="s">
        <v>32</v>
      </c>
      <c r="D76" s="184">
        <v>42</v>
      </c>
      <c r="E76" s="185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5"/>
      <c r="R76" s="55"/>
      <c r="S76" s="55"/>
      <c r="T76" s="55"/>
      <c r="U76" s="75"/>
      <c r="V76" s="75"/>
      <c r="W76" s="75"/>
      <c r="X76" s="56"/>
      <c r="Y76" s="56"/>
      <c r="Z76" s="56"/>
    </row>
    <row r="77" spans="2:26" ht="3.6" customHeight="1">
      <c r="B77" s="78"/>
      <c r="C77" s="77"/>
      <c r="D77" s="77"/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2:26" ht="14.4" customHeight="1">
      <c r="B78" s="80" t="s">
        <v>59</v>
      </c>
      <c r="C78" s="81"/>
      <c r="D78" s="198">
        <f>SUM(D79:E80)</f>
        <v>24</v>
      </c>
      <c r="E78" s="199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2:26" ht="14.4" customHeight="1">
      <c r="B79" s="138" t="s">
        <v>60</v>
      </c>
      <c r="C79" s="58" t="s">
        <v>32</v>
      </c>
      <c r="D79" s="184">
        <v>6</v>
      </c>
      <c r="E79" s="185"/>
      <c r="F79" s="22"/>
      <c r="G79" s="22"/>
      <c r="H79" s="22"/>
      <c r="I79" s="22"/>
      <c r="J79" s="22"/>
      <c r="K79" s="22"/>
      <c r="L79" s="22"/>
      <c r="M79" s="84"/>
      <c r="N79" s="22"/>
      <c r="O79" s="22"/>
      <c r="P79" s="22"/>
      <c r="Q79" s="142"/>
      <c r="R79" s="142"/>
      <c r="S79" s="142"/>
      <c r="T79" s="142"/>
      <c r="U79" s="142"/>
      <c r="V79" s="22"/>
      <c r="W79" s="22"/>
      <c r="X79" s="22"/>
      <c r="Y79" s="22"/>
      <c r="Z79" s="22"/>
    </row>
    <row r="80" spans="2:26" ht="14.4" customHeight="1">
      <c r="B80" s="138" t="s">
        <v>61</v>
      </c>
      <c r="C80" s="58" t="s">
        <v>32</v>
      </c>
      <c r="D80" s="184">
        <v>18</v>
      </c>
      <c r="E80" s="185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42"/>
      <c r="R80" s="142"/>
      <c r="S80" s="142"/>
      <c r="T80" s="142"/>
      <c r="U80" s="142"/>
      <c r="V80" s="22"/>
      <c r="W80" s="22"/>
      <c r="X80" s="22"/>
      <c r="Y80" s="84"/>
      <c r="Z80" s="84"/>
    </row>
    <row r="81" spans="2:26" ht="3.6" customHeight="1">
      <c r="B81" s="78"/>
      <c r="C81" s="77"/>
      <c r="D81" s="77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2:26" ht="14.4" customHeight="1">
      <c r="B82" s="42" t="s">
        <v>82</v>
      </c>
      <c r="C82" s="107"/>
      <c r="D82" s="196">
        <f>SUM(D83)</f>
        <v>48</v>
      </c>
      <c r="E82" s="197"/>
      <c r="F82" s="108"/>
      <c r="G82" s="108"/>
      <c r="H82" s="108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/>
      <c r="U82" s="110"/>
      <c r="V82" s="110"/>
      <c r="W82" s="110"/>
      <c r="X82" s="110"/>
      <c r="Y82" s="109"/>
      <c r="Z82" s="109"/>
    </row>
    <row r="83" spans="2:26" ht="14.4" customHeight="1">
      <c r="B83" s="114" t="s">
        <v>62</v>
      </c>
      <c r="C83" s="3"/>
      <c r="D83" s="164">
        <v>48</v>
      </c>
      <c r="E83" s="166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2"/>
      <c r="R83" s="112"/>
      <c r="S83" s="112"/>
      <c r="T83" s="112"/>
      <c r="U83" s="112"/>
      <c r="V83" s="111"/>
      <c r="W83" s="111"/>
      <c r="X83" s="111"/>
      <c r="Y83" s="111"/>
      <c r="Z83" s="111"/>
    </row>
    <row r="84" spans="2:26" ht="3.6" customHeight="1"/>
  </sheetData>
  <mergeCells count="70">
    <mergeCell ref="D80:E80"/>
    <mergeCell ref="D82:E82"/>
    <mergeCell ref="D83:E83"/>
    <mergeCell ref="B7:D7"/>
    <mergeCell ref="B8:D8"/>
    <mergeCell ref="B9:D9"/>
    <mergeCell ref="B10:D10"/>
    <mergeCell ref="B11:D11"/>
    <mergeCell ref="B12:D12"/>
    <mergeCell ref="B13:D13"/>
    <mergeCell ref="D73:E73"/>
    <mergeCell ref="D74:E74"/>
    <mergeCell ref="D75:E75"/>
    <mergeCell ref="D76:E76"/>
    <mergeCell ref="D78:E78"/>
    <mergeCell ref="D79:E79"/>
    <mergeCell ref="D72:E72"/>
    <mergeCell ref="D55:E55"/>
    <mergeCell ref="D57:E57"/>
    <mergeCell ref="D70:E70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54:E5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39:E39"/>
    <mergeCell ref="D40:E40"/>
    <mergeCell ref="D41:E41"/>
    <mergeCell ref="D42:E42"/>
    <mergeCell ref="D44:E44"/>
    <mergeCell ref="D38:E38"/>
    <mergeCell ref="D23:E23"/>
    <mergeCell ref="D24:E24"/>
    <mergeCell ref="D25:E25"/>
    <mergeCell ref="D26:E26"/>
    <mergeCell ref="D27:E27"/>
    <mergeCell ref="D28:E28"/>
    <mergeCell ref="D29:E29"/>
    <mergeCell ref="D31:E31"/>
    <mergeCell ref="D30:E30"/>
    <mergeCell ref="D33:E33"/>
    <mergeCell ref="D34:E34"/>
    <mergeCell ref="D35:E35"/>
    <mergeCell ref="D36:E36"/>
    <mergeCell ref="D37:E37"/>
    <mergeCell ref="F2:Z2"/>
    <mergeCell ref="Q3:U3"/>
    <mergeCell ref="C19:C21"/>
    <mergeCell ref="D19:E21"/>
    <mergeCell ref="B14:D14"/>
    <mergeCell ref="B15:D15"/>
    <mergeCell ref="B16:D16"/>
    <mergeCell ref="B17:D17"/>
  </mergeCells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B2:G68"/>
  <sheetViews>
    <sheetView topLeftCell="A36" zoomScaleNormal="100" workbookViewId="0">
      <selection activeCell="F46" sqref="F46"/>
    </sheetView>
  </sheetViews>
  <sheetFormatPr baseColWidth="10" defaultRowHeight="15.6"/>
  <cols>
    <col min="2" max="2" width="48.8984375" customWidth="1"/>
    <col min="3" max="4" width="7.69921875" customWidth="1"/>
  </cols>
  <sheetData>
    <row r="2" spans="2:5" ht="97.8" customHeight="1">
      <c r="B2" s="46"/>
      <c r="C2" s="115" t="s">
        <v>35</v>
      </c>
      <c r="D2" s="117" t="s">
        <v>72</v>
      </c>
    </row>
    <row r="3" spans="2:5" ht="14.4" customHeight="1">
      <c r="B3" s="29" t="s">
        <v>4</v>
      </c>
      <c r="C3" s="57"/>
      <c r="D3" s="57">
        <f>SUM(D4:D4,D7,D8,D9,D10,D11,D5,D6)</f>
        <v>65</v>
      </c>
    </row>
    <row r="4" spans="2:5" ht="14.4" customHeight="1">
      <c r="B4" s="138" t="s">
        <v>63</v>
      </c>
      <c r="C4" s="58" t="s">
        <v>32</v>
      </c>
      <c r="D4" s="58">
        <v>10</v>
      </c>
    </row>
    <row r="5" spans="2:5" ht="14.4" customHeight="1">
      <c r="B5" s="138" t="s">
        <v>64</v>
      </c>
      <c r="C5" s="58" t="s">
        <v>32</v>
      </c>
      <c r="D5" s="59">
        <v>32</v>
      </c>
      <c r="E5" s="116"/>
    </row>
    <row r="6" spans="2:5" ht="14.4" customHeight="1">
      <c r="B6" s="138" t="s">
        <v>75</v>
      </c>
      <c r="C6" s="58" t="s">
        <v>32</v>
      </c>
      <c r="D6" s="59">
        <v>10</v>
      </c>
    </row>
    <row r="7" spans="2:5" ht="14.4" customHeight="1">
      <c r="B7" s="139" t="s">
        <v>77</v>
      </c>
      <c r="C7" s="58" t="s">
        <v>32</v>
      </c>
      <c r="D7" s="59">
        <v>2</v>
      </c>
    </row>
    <row r="8" spans="2:5" ht="14.4" customHeight="1">
      <c r="B8" s="139" t="s">
        <v>78</v>
      </c>
      <c r="C8" s="58" t="s">
        <v>32</v>
      </c>
      <c r="D8" s="59">
        <v>2</v>
      </c>
    </row>
    <row r="9" spans="2:5" ht="14.4" customHeight="1">
      <c r="B9" s="139" t="s">
        <v>79</v>
      </c>
      <c r="C9" s="58" t="s">
        <v>32</v>
      </c>
      <c r="D9" s="59">
        <v>2</v>
      </c>
    </row>
    <row r="10" spans="2:5" ht="14.4" customHeight="1">
      <c r="B10" s="139" t="s">
        <v>80</v>
      </c>
      <c r="C10" s="58" t="s">
        <v>32</v>
      </c>
      <c r="D10" s="59">
        <v>4</v>
      </c>
    </row>
    <row r="11" spans="2:5" ht="14.4" customHeight="1">
      <c r="B11" s="139" t="s">
        <v>81</v>
      </c>
      <c r="C11" s="58" t="s">
        <v>32</v>
      </c>
      <c r="D11" s="59">
        <v>3</v>
      </c>
    </row>
    <row r="12" spans="2:5" ht="6.6" customHeight="1">
      <c r="B12" s="176"/>
      <c r="C12" s="176"/>
      <c r="D12" s="176"/>
    </row>
    <row r="13" spans="2:5" ht="14.4" customHeight="1">
      <c r="B13" s="21" t="s">
        <v>5</v>
      </c>
      <c r="C13" s="61"/>
      <c r="D13" s="61">
        <f>SUM(D19,D14)</f>
        <v>75</v>
      </c>
    </row>
    <row r="14" spans="2:5" ht="14.4" customHeight="1">
      <c r="B14" s="137" t="s">
        <v>21</v>
      </c>
      <c r="C14" s="62" t="s">
        <v>33</v>
      </c>
      <c r="D14" s="62">
        <f>SUM(D15:D18)</f>
        <v>43</v>
      </c>
    </row>
    <row r="15" spans="2:5" ht="14.4" customHeight="1">
      <c r="B15" s="13" t="s">
        <v>50</v>
      </c>
      <c r="C15" s="62"/>
      <c r="D15" s="62">
        <v>12</v>
      </c>
    </row>
    <row r="16" spans="2:5" ht="14.4" customHeight="1">
      <c r="B16" s="13" t="s">
        <v>47</v>
      </c>
      <c r="C16" s="62"/>
      <c r="D16" s="62">
        <v>15</v>
      </c>
    </row>
    <row r="17" spans="2:4" ht="14.4" customHeight="1">
      <c r="B17" s="13" t="s">
        <v>48</v>
      </c>
      <c r="C17" s="62"/>
      <c r="D17" s="62">
        <v>10</v>
      </c>
    </row>
    <row r="18" spans="2:4" ht="14.4" customHeight="1">
      <c r="B18" s="13" t="s">
        <v>49</v>
      </c>
      <c r="C18" s="62"/>
      <c r="D18" s="62">
        <v>6</v>
      </c>
    </row>
    <row r="19" spans="2:4" ht="14.4" customHeight="1">
      <c r="B19" s="138" t="s">
        <v>22</v>
      </c>
      <c r="C19" s="58" t="s">
        <v>34</v>
      </c>
      <c r="D19" s="58">
        <f>SUM(D20:D22)</f>
        <v>32</v>
      </c>
    </row>
    <row r="20" spans="2:4" ht="14.4" customHeight="1">
      <c r="B20" s="20" t="s">
        <v>36</v>
      </c>
      <c r="C20" s="63"/>
      <c r="D20" s="63">
        <v>10</v>
      </c>
    </row>
    <row r="21" spans="2:4" ht="14.4" customHeight="1">
      <c r="B21" s="20" t="s">
        <v>40</v>
      </c>
      <c r="C21" s="60"/>
      <c r="D21" s="60">
        <v>10</v>
      </c>
    </row>
    <row r="22" spans="2:4" ht="14.4" customHeight="1">
      <c r="B22" s="20" t="s">
        <v>37</v>
      </c>
      <c r="C22" s="63"/>
      <c r="D22" s="63">
        <v>12</v>
      </c>
    </row>
    <row r="23" spans="2:4" ht="6.6" customHeight="1">
      <c r="B23" s="176"/>
      <c r="C23" s="176"/>
      <c r="D23" s="176"/>
    </row>
    <row r="24" spans="2:4" ht="14.4" customHeight="1">
      <c r="B24" s="23" t="s">
        <v>6</v>
      </c>
      <c r="C24" s="64"/>
      <c r="D24" s="64">
        <f>SUM(D25,D29,D33,D35)</f>
        <v>147</v>
      </c>
    </row>
    <row r="25" spans="2:4" ht="14.4" customHeight="1">
      <c r="B25" s="138" t="s">
        <v>23</v>
      </c>
      <c r="C25" s="62" t="s">
        <v>33</v>
      </c>
      <c r="D25" s="62">
        <f>SUM(D26:D28)</f>
        <v>45</v>
      </c>
    </row>
    <row r="26" spans="2:4" ht="14.4" customHeight="1">
      <c r="B26" s="9" t="s">
        <v>31</v>
      </c>
      <c r="C26" s="59"/>
      <c r="D26" s="59">
        <v>20</v>
      </c>
    </row>
    <row r="27" spans="2:4" ht="14.4" customHeight="1">
      <c r="B27" s="9" t="s">
        <v>51</v>
      </c>
      <c r="C27" s="59"/>
      <c r="D27" s="59">
        <v>15</v>
      </c>
    </row>
    <row r="28" spans="2:4" ht="14.4" customHeight="1">
      <c r="B28" s="9" t="s">
        <v>52</v>
      </c>
      <c r="C28" s="59"/>
      <c r="D28" s="59">
        <v>10</v>
      </c>
    </row>
    <row r="29" spans="2:4" ht="14.4" customHeight="1">
      <c r="B29" s="138" t="s">
        <v>24</v>
      </c>
      <c r="C29" s="58" t="s">
        <v>34</v>
      </c>
      <c r="D29" s="62">
        <f>SUM(D30:D32)</f>
        <v>40</v>
      </c>
    </row>
    <row r="30" spans="2:4" ht="14.4" customHeight="1">
      <c r="B30" s="9" t="s">
        <v>38</v>
      </c>
      <c r="C30" s="59"/>
      <c r="D30" s="59">
        <v>18</v>
      </c>
    </row>
    <row r="31" spans="2:4" ht="14.4" customHeight="1">
      <c r="B31" s="9" t="s">
        <v>39</v>
      </c>
      <c r="C31" s="59"/>
      <c r="D31" s="59">
        <v>12</v>
      </c>
    </row>
    <row r="32" spans="2:4" ht="14.4" customHeight="1">
      <c r="B32" s="9" t="s">
        <v>41</v>
      </c>
      <c r="C32" s="59"/>
      <c r="D32" s="59">
        <v>10</v>
      </c>
    </row>
    <row r="33" spans="2:4" ht="14.4" customHeight="1">
      <c r="B33" s="138" t="s">
        <v>25</v>
      </c>
      <c r="C33" s="58" t="s">
        <v>34</v>
      </c>
      <c r="D33" s="62">
        <f>SUM(D34:D34)</f>
        <v>10</v>
      </c>
    </row>
    <row r="34" spans="2:4" ht="14.4" customHeight="1">
      <c r="B34" s="9" t="s">
        <v>42</v>
      </c>
      <c r="C34" s="59"/>
      <c r="D34" s="59">
        <v>10</v>
      </c>
    </row>
    <row r="35" spans="2:4" ht="14.4" customHeight="1">
      <c r="B35" s="138" t="s">
        <v>74</v>
      </c>
      <c r="C35" s="58"/>
      <c r="D35" s="58">
        <v>52</v>
      </c>
    </row>
    <row r="36" spans="2:4" ht="6.6" customHeight="1">
      <c r="B36" s="176"/>
      <c r="C36" s="176"/>
      <c r="D36" s="176"/>
    </row>
    <row r="37" spans="2:4" ht="14.4" customHeight="1">
      <c r="B37" s="36" t="s">
        <v>7</v>
      </c>
      <c r="C37" s="65"/>
      <c r="D37" s="65">
        <f>SUM(D38,D46,D50)</f>
        <v>495</v>
      </c>
    </row>
    <row r="38" spans="2:4" ht="14.4" customHeight="1">
      <c r="B38" s="138" t="s">
        <v>26</v>
      </c>
      <c r="C38" s="62" t="s">
        <v>33</v>
      </c>
      <c r="D38" s="62">
        <f>SUM(D39:D45)</f>
        <v>260</v>
      </c>
    </row>
    <row r="39" spans="2:4" ht="14.4" customHeight="1">
      <c r="B39" s="20" t="s">
        <v>53</v>
      </c>
      <c r="C39" s="62"/>
      <c r="D39" s="62">
        <v>35</v>
      </c>
    </row>
    <row r="40" spans="2:4" ht="14.4" customHeight="1">
      <c r="B40" s="20" t="s">
        <v>54</v>
      </c>
      <c r="C40" s="62"/>
      <c r="D40" s="62">
        <v>60</v>
      </c>
    </row>
    <row r="41" spans="2:4" ht="14.4" customHeight="1">
      <c r="B41" s="20" t="s">
        <v>55</v>
      </c>
      <c r="C41" s="60"/>
      <c r="D41" s="60">
        <v>75</v>
      </c>
    </row>
    <row r="42" spans="2:4" ht="14.4" customHeight="1">
      <c r="B42" s="20" t="s">
        <v>58</v>
      </c>
      <c r="C42" s="60"/>
      <c r="D42" s="60">
        <v>30</v>
      </c>
    </row>
    <row r="43" spans="2:4" ht="14.4" customHeight="1">
      <c r="B43" s="20" t="s">
        <v>56</v>
      </c>
      <c r="C43" s="60"/>
      <c r="D43" s="60">
        <v>30</v>
      </c>
    </row>
    <row r="44" spans="2:4" ht="14.4" customHeight="1">
      <c r="B44" s="140" t="s">
        <v>57</v>
      </c>
      <c r="C44" s="60"/>
      <c r="D44" s="60">
        <v>15</v>
      </c>
    </row>
    <row r="45" spans="2:4" ht="14.4" customHeight="1">
      <c r="B45" s="140" t="s">
        <v>76</v>
      </c>
      <c r="C45" s="60"/>
      <c r="D45" s="60">
        <v>15</v>
      </c>
    </row>
    <row r="46" spans="2:4" ht="14.4" customHeight="1">
      <c r="B46" s="138" t="s">
        <v>27</v>
      </c>
      <c r="C46" s="58" t="s">
        <v>34</v>
      </c>
      <c r="D46" s="59">
        <f>SUM(D47:D49)</f>
        <v>55</v>
      </c>
    </row>
    <row r="47" spans="2:4" ht="14.4" customHeight="1">
      <c r="B47" s="20" t="s">
        <v>43</v>
      </c>
      <c r="C47" s="60"/>
      <c r="D47" s="60">
        <v>15</v>
      </c>
    </row>
    <row r="48" spans="2:4" ht="14.4" customHeight="1">
      <c r="B48" s="20" t="s">
        <v>45</v>
      </c>
      <c r="C48" s="60"/>
      <c r="D48" s="60">
        <v>25</v>
      </c>
    </row>
    <row r="49" spans="2:7" ht="14.4" customHeight="1">
      <c r="B49" s="20" t="s">
        <v>44</v>
      </c>
      <c r="C49" s="60"/>
      <c r="D49" s="60">
        <v>15</v>
      </c>
    </row>
    <row r="50" spans="2:7" ht="14.4" customHeight="1">
      <c r="B50" s="139" t="s">
        <v>73</v>
      </c>
      <c r="C50" s="63" t="s">
        <v>32</v>
      </c>
      <c r="D50" s="63">
        <v>180</v>
      </c>
    </row>
    <row r="51" spans="2:7" ht="6.6" customHeight="1">
      <c r="B51" s="200"/>
      <c r="C51" s="200"/>
      <c r="D51" s="200"/>
    </row>
    <row r="52" spans="2:7" ht="14.4" customHeight="1">
      <c r="B52" s="40" t="s">
        <v>20</v>
      </c>
      <c r="C52" s="66"/>
      <c r="D52" s="66">
        <f>SUM(D53:D56)</f>
        <v>192</v>
      </c>
    </row>
    <row r="53" spans="2:7" ht="14.4" customHeight="1">
      <c r="B53" s="141" t="s">
        <v>28</v>
      </c>
      <c r="C53" s="62" t="s">
        <v>33</v>
      </c>
      <c r="D53" s="62">
        <v>60</v>
      </c>
    </row>
    <row r="54" spans="2:7" ht="14.4" customHeight="1">
      <c r="B54" s="141" t="s">
        <v>29</v>
      </c>
      <c r="C54" s="58" t="s">
        <v>34</v>
      </c>
      <c r="D54" s="58">
        <v>40</v>
      </c>
    </row>
    <row r="55" spans="2:7" ht="14.4" customHeight="1">
      <c r="B55" s="138" t="s">
        <v>30</v>
      </c>
      <c r="C55" s="58" t="s">
        <v>34</v>
      </c>
      <c r="D55" s="58">
        <v>50</v>
      </c>
    </row>
    <row r="56" spans="2:7" ht="14.4" customHeight="1">
      <c r="B56" s="141" t="s">
        <v>65</v>
      </c>
      <c r="C56" s="58" t="s">
        <v>32</v>
      </c>
      <c r="D56" s="58">
        <v>42</v>
      </c>
      <c r="G56" s="119"/>
    </row>
    <row r="57" spans="2:7" ht="6.6" customHeight="1">
      <c r="B57" s="78"/>
      <c r="C57" s="77"/>
      <c r="D57" s="77"/>
    </row>
    <row r="58" spans="2:7" ht="14.4" customHeight="1">
      <c r="B58" s="80" t="s">
        <v>59</v>
      </c>
      <c r="C58" s="81"/>
      <c r="D58" s="81">
        <f>SUM(D59:D60)</f>
        <v>24</v>
      </c>
    </row>
    <row r="59" spans="2:7" ht="14.4" customHeight="1">
      <c r="B59" s="138" t="s">
        <v>60</v>
      </c>
      <c r="C59" s="58" t="s">
        <v>32</v>
      </c>
      <c r="D59" s="58">
        <v>6</v>
      </c>
    </row>
    <row r="60" spans="2:7" ht="14.4" customHeight="1">
      <c r="B60" s="138" t="s">
        <v>61</v>
      </c>
      <c r="C60" s="58" t="s">
        <v>32</v>
      </c>
      <c r="D60" s="58">
        <v>18</v>
      </c>
    </row>
    <row r="61" spans="2:7" ht="6.6" customHeight="1">
      <c r="B61" s="120"/>
      <c r="C61" s="77"/>
      <c r="D61" s="77"/>
    </row>
    <row r="62" spans="2:7" ht="14.4" customHeight="1">
      <c r="B62" s="42" t="s">
        <v>82</v>
      </c>
      <c r="C62" s="107"/>
      <c r="D62" s="107">
        <f>SUM(D63)</f>
        <v>48</v>
      </c>
    </row>
    <row r="63" spans="2:7" ht="14.4" customHeight="1">
      <c r="B63" s="114" t="s">
        <v>62</v>
      </c>
      <c r="C63" s="3"/>
      <c r="D63" s="3">
        <v>48</v>
      </c>
      <c r="F63" s="119"/>
    </row>
    <row r="64" spans="2:7">
      <c r="B64" s="201" t="s">
        <v>83</v>
      </c>
      <c r="C64" s="201"/>
      <c r="D64" s="118">
        <f>SUM(D3,D13,D24,D37,D52,D58,D62)</f>
        <v>1046</v>
      </c>
    </row>
    <row r="68" spans="2:4">
      <c r="B68" s="1"/>
      <c r="C68" s="54"/>
      <c r="D68" s="54"/>
    </row>
  </sheetData>
  <mergeCells count="5">
    <mergeCell ref="B12:D12"/>
    <mergeCell ref="B23:D23"/>
    <mergeCell ref="B36:D36"/>
    <mergeCell ref="B51:D51"/>
    <mergeCell ref="B64:C64"/>
  </mergeCells>
  <conditionalFormatting sqref="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workbookViewId="0">
      <selection sqref="A1:E8"/>
    </sheetView>
  </sheetViews>
  <sheetFormatPr baseColWidth="10" defaultRowHeight="13.8"/>
  <cols>
    <col min="1" max="1" width="20.59765625" style="85" customWidth="1"/>
    <col min="2" max="2" width="13" style="88" customWidth="1"/>
    <col min="3" max="3" width="13" style="89" customWidth="1"/>
    <col min="4" max="4" width="13" style="101" customWidth="1"/>
    <col min="5" max="5" width="13" style="89" customWidth="1"/>
    <col min="6" max="16384" width="11.19921875" style="85"/>
  </cols>
  <sheetData>
    <row r="1" spans="1:6" ht="28.8" customHeight="1">
      <c r="A1" s="95" t="s">
        <v>89</v>
      </c>
      <c r="B1" s="96" t="s">
        <v>66</v>
      </c>
      <c r="C1" s="97" t="s">
        <v>67</v>
      </c>
      <c r="D1" s="98" t="s">
        <v>68</v>
      </c>
      <c r="E1" s="97" t="s">
        <v>71</v>
      </c>
    </row>
    <row r="2" spans="1:6">
      <c r="A2" s="90" t="s">
        <v>69</v>
      </c>
      <c r="B2" s="91">
        <f>Terminplanung!D24</f>
        <v>0</v>
      </c>
      <c r="C2" s="92" t="e">
        <f>B2/B8*100</f>
        <v>#DIV/0!</v>
      </c>
      <c r="D2" s="99">
        <f>B2*119</f>
        <v>0</v>
      </c>
      <c r="E2" s="92" t="e">
        <f>D2/D8*100</f>
        <v>#DIV/0!</v>
      </c>
    </row>
    <row r="3" spans="1:6">
      <c r="A3" s="90" t="s">
        <v>5</v>
      </c>
      <c r="B3" s="91">
        <f>Terminplanung!D34</f>
        <v>0</v>
      </c>
      <c r="C3" s="92" t="e">
        <f>B3/B8*100</f>
        <v>#DIV/0!</v>
      </c>
      <c r="D3" s="99">
        <f>B3*68</f>
        <v>0</v>
      </c>
      <c r="E3" s="92" t="e">
        <f>D3/D8*100</f>
        <v>#DIV/0!</v>
      </c>
    </row>
    <row r="4" spans="1:6">
      <c r="A4" s="90" t="s">
        <v>6</v>
      </c>
      <c r="B4" s="91">
        <f>Terminplanung!D45</f>
        <v>0</v>
      </c>
      <c r="C4" s="92" t="e">
        <f>B4/B8*100</f>
        <v>#DIV/0!</v>
      </c>
      <c r="D4" s="99">
        <f t="shared" ref="D4:D7" si="0">B4*68</f>
        <v>0</v>
      </c>
      <c r="E4" s="92" t="e">
        <f>D4/D8*100</f>
        <v>#DIV/0!</v>
      </c>
    </row>
    <row r="5" spans="1:6">
      <c r="A5" s="90" t="s">
        <v>7</v>
      </c>
      <c r="B5" s="91">
        <f>Terminplanung!D58</f>
        <v>0</v>
      </c>
      <c r="C5" s="92" t="e">
        <f>B5/B8*100</f>
        <v>#DIV/0!</v>
      </c>
      <c r="D5" s="99">
        <f t="shared" si="0"/>
        <v>0</v>
      </c>
      <c r="E5" s="92" t="e">
        <f>D5/D8*100</f>
        <v>#DIV/0!</v>
      </c>
      <c r="F5" s="86"/>
    </row>
    <row r="6" spans="1:6">
      <c r="A6" s="90" t="s">
        <v>8</v>
      </c>
      <c r="B6" s="91">
        <f>Terminplanung!D73</f>
        <v>0</v>
      </c>
      <c r="C6" s="92" t="e">
        <f>B6/B8*100</f>
        <v>#DIV/0!</v>
      </c>
      <c r="D6" s="99">
        <f t="shared" si="0"/>
        <v>0</v>
      </c>
      <c r="E6" s="92" t="e">
        <f>D6/D8*100</f>
        <v>#DIV/0!</v>
      </c>
    </row>
    <row r="7" spans="1:6">
      <c r="A7" s="90" t="s">
        <v>70</v>
      </c>
      <c r="B7" s="91">
        <f>Terminplanung!D79</f>
        <v>0</v>
      </c>
      <c r="C7" s="92" t="e">
        <f>B7/B8*100</f>
        <v>#DIV/0!</v>
      </c>
      <c r="D7" s="99">
        <f t="shared" si="0"/>
        <v>0</v>
      </c>
      <c r="E7" s="92" t="e">
        <f>D7/D8*100</f>
        <v>#DIV/0!</v>
      </c>
    </row>
    <row r="8" spans="1:6" s="87" customFormat="1">
      <c r="A8" s="103" t="s">
        <v>9</v>
      </c>
      <c r="B8" s="93">
        <f xml:space="preserve"> SUM(B2:B7)</f>
        <v>0</v>
      </c>
      <c r="C8" s="94" t="e">
        <f xml:space="preserve"> SUM(C2:C7)</f>
        <v>#DIV/0!</v>
      </c>
      <c r="D8" s="100">
        <f xml:space="preserve"> SUM(D2:D7)</f>
        <v>0</v>
      </c>
      <c r="E8" s="94" t="e">
        <f xml:space="preserve"> SUM(E2:E7)</f>
        <v>#DIV/0!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schemas.microsoft.com/office/2006/documentManagement/types"/>
    <ds:schemaRef ds:uri="http://purl.org/dc/elements/1.1/"/>
    <ds:schemaRef ds:uri="e4c5f5f2-958c-44bd-9179-f1c43ce5565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ae84a682-57c0-4245-9851-92a7533be2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Terminplanung</vt:lpstr>
      <vt:lpstr>Tabelle1</vt:lpstr>
      <vt:lpstr>Strukturplan</vt:lpstr>
      <vt:lpstr>Budget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2019-04-04T10:42:46Z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